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A4221A94-9056-4C74-BC88-513094DFDA71}" xr6:coauthVersionLast="47" xr6:coauthVersionMax="47" xr10:uidLastSave="{00000000-0000-0000-0000-000000000000}"/>
  <bookViews>
    <workbookView xWindow="360" yWindow="384" windowWidth="22680" windowHeight="10104" tabRatio="758" activeTab="2" xr2:uid="{00000000-000D-0000-FFFF-FFFF00000000}"/>
  </bookViews>
  <sheets>
    <sheet name="初めに" sheetId="7" r:id="rId1"/>
    <sheet name="種目・部門" sheetId="10" r:id="rId2"/>
    <sheet name="申込用紙" sheetId="6" r:id="rId3"/>
    <sheet name="申込用紙 Ｂ" sheetId="9" state="hidden" r:id="rId4"/>
    <sheet name="集計" sheetId="8" r:id="rId5"/>
  </sheets>
  <definedNames>
    <definedName name="_xlnm.Print_Area" localSheetId="4">集計!$B$1:$N$52</definedName>
    <definedName name="_xlnm.Print_Area" localSheetId="0">初めに!$A$1:$K$57</definedName>
    <definedName name="_xlnm.Print_Area" localSheetId="2">申込用紙!$A$1:$FP$185</definedName>
    <definedName name="_xlnm.Print_Area" localSheetId="3">'申込用紙 Ｂ'!$A$1:$FP$185</definedName>
  </definedNames>
  <calcPr calcId="191029"/>
</workbook>
</file>

<file path=xl/calcChain.xml><?xml version="1.0" encoding="utf-8"?>
<calcChain xmlns="http://schemas.openxmlformats.org/spreadsheetml/2006/main">
  <c r="M24" i="8" l="1"/>
  <c r="O2" i="8"/>
  <c r="FD185" i="9"/>
  <c r="FB185" i="9"/>
  <c r="EX185" i="9"/>
  <c r="AS185" i="9" s="1"/>
  <c r="EV185" i="9"/>
  <c r="EP185" i="9"/>
  <c r="ER185" i="9" s="1"/>
  <c r="EO185" i="9"/>
  <c r="EN185" i="9"/>
  <c r="EQ185" i="9" s="1"/>
  <c r="EF185" i="9"/>
  <c r="DW185" i="9"/>
  <c r="DG185" i="9"/>
  <c r="DE185" i="9"/>
  <c r="CZ185" i="9"/>
  <c r="CY185" i="9"/>
  <c r="CE185" i="9"/>
  <c r="AV185" i="9"/>
  <c r="AU185" i="9"/>
  <c r="AM185" i="9"/>
  <c r="AK185" i="9"/>
  <c r="M185" i="9"/>
  <c r="L185" i="9"/>
  <c r="K185" i="9"/>
  <c r="J185" i="9"/>
  <c r="I185" i="9"/>
  <c r="H185" i="9"/>
  <c r="G185" i="9"/>
  <c r="F185" i="9"/>
  <c r="E185" i="9"/>
  <c r="CD185" i="9" s="1"/>
  <c r="D185" i="9"/>
  <c r="C185" i="9"/>
  <c r="EY185" i="9" s="1"/>
  <c r="B185" i="9"/>
  <c r="FD184" i="9"/>
  <c r="FB184" i="9"/>
  <c r="EX184" i="9"/>
  <c r="AT184" i="9" s="1"/>
  <c r="EV184" i="9"/>
  <c r="EN184" i="9"/>
  <c r="EP184" i="9" s="1"/>
  <c r="ER184" i="9" s="1"/>
  <c r="EF184" i="9"/>
  <c r="EI184" i="9" s="1"/>
  <c r="DW184" i="9"/>
  <c r="DG184" i="9"/>
  <c r="DE184" i="9"/>
  <c r="CZ184" i="9"/>
  <c r="CY184" i="9"/>
  <c r="CJ184" i="9"/>
  <c r="CF184" i="9"/>
  <c r="BD184" i="9"/>
  <c r="BC184" i="9"/>
  <c r="AV184" i="9"/>
  <c r="AU184" i="9"/>
  <c r="AR184" i="9"/>
  <c r="AM184" i="9"/>
  <c r="AK184" i="9"/>
  <c r="M184" i="9"/>
  <c r="L184" i="9"/>
  <c r="K184" i="9"/>
  <c r="J184" i="9"/>
  <c r="DB184" i="9" s="1"/>
  <c r="I184" i="9"/>
  <c r="H184" i="9"/>
  <c r="G184" i="9"/>
  <c r="F184" i="9"/>
  <c r="E184" i="9"/>
  <c r="CD184" i="9" s="1"/>
  <c r="D184" i="9"/>
  <c r="C184" i="9"/>
  <c r="B184" i="9"/>
  <c r="FD183" i="9"/>
  <c r="FB183" i="9"/>
  <c r="EX183" i="9"/>
  <c r="AS183" i="9" s="1"/>
  <c r="EV183" i="9"/>
  <c r="EN183" i="9"/>
  <c r="EF183" i="9"/>
  <c r="EI183" i="9" s="1"/>
  <c r="DW183" i="9"/>
  <c r="DG183" i="9"/>
  <c r="DE183" i="9"/>
  <c r="CZ183" i="9"/>
  <c r="CY183" i="9"/>
  <c r="AV183" i="9"/>
  <c r="AU183" i="9"/>
  <c r="AT183" i="9"/>
  <c r="AQ183" i="9"/>
  <c r="AM183" i="9"/>
  <c r="AK183" i="9"/>
  <c r="M183" i="9"/>
  <c r="L183" i="9"/>
  <c r="K183" i="9"/>
  <c r="J183" i="9"/>
  <c r="DB183" i="9" s="1"/>
  <c r="I183" i="9"/>
  <c r="H183" i="9"/>
  <c r="G183" i="9"/>
  <c r="F183" i="9"/>
  <c r="E183" i="9"/>
  <c r="CD183" i="9" s="1"/>
  <c r="D183" i="9"/>
  <c r="C183" i="9"/>
  <c r="B183" i="9"/>
  <c r="FD182" i="9"/>
  <c r="FB182" i="9"/>
  <c r="EX182" i="9"/>
  <c r="AQ182" i="9" s="1"/>
  <c r="EV182" i="9"/>
  <c r="EN182" i="9"/>
  <c r="EQ182" i="9" s="1"/>
  <c r="EF182" i="9"/>
  <c r="DW182" i="9"/>
  <c r="DG182" i="9"/>
  <c r="DE182" i="9"/>
  <c r="CZ182" i="9"/>
  <c r="CY182" i="9"/>
  <c r="EY182" i="9" s="1"/>
  <c r="BD182" i="9"/>
  <c r="AV182" i="9"/>
  <c r="AU182" i="9"/>
  <c r="AT182" i="9"/>
  <c r="AR182" i="9"/>
  <c r="AM182" i="9"/>
  <c r="AK182" i="9"/>
  <c r="M182" i="9"/>
  <c r="L182" i="9"/>
  <c r="K182" i="9"/>
  <c r="J182" i="9"/>
  <c r="DB182" i="9" s="1"/>
  <c r="I182" i="9"/>
  <c r="H182" i="9"/>
  <c r="G182" i="9"/>
  <c r="F182" i="9"/>
  <c r="E182" i="9"/>
  <c r="D182" i="9"/>
  <c r="C182" i="9"/>
  <c r="B182" i="9"/>
  <c r="FD181" i="9"/>
  <c r="FB181" i="9"/>
  <c r="EX181" i="9"/>
  <c r="AQ181" i="9" s="1"/>
  <c r="EV181" i="9"/>
  <c r="EQ181" i="9"/>
  <c r="EN181" i="9"/>
  <c r="EP181" i="9" s="1"/>
  <c r="ER181" i="9" s="1"/>
  <c r="EI181" i="9"/>
  <c r="EF181" i="9"/>
  <c r="EG181" i="9" s="1"/>
  <c r="DW181" i="9"/>
  <c r="DG181" i="9"/>
  <c r="DE181" i="9"/>
  <c r="DB181" i="9"/>
  <c r="CZ181" i="9"/>
  <c r="CY181" i="9"/>
  <c r="BD181" i="9"/>
  <c r="AV181" i="9"/>
  <c r="AU181" i="9"/>
  <c r="AT181" i="9"/>
  <c r="AS181" i="9"/>
  <c r="AM181" i="9"/>
  <c r="AK181" i="9"/>
  <c r="M181" i="9"/>
  <c r="L181" i="9"/>
  <c r="K181" i="9"/>
  <c r="J181" i="9"/>
  <c r="I181" i="9"/>
  <c r="H181" i="9"/>
  <c r="G181" i="9"/>
  <c r="F181" i="9"/>
  <c r="E181" i="9"/>
  <c r="CE181" i="9" s="1"/>
  <c r="D181" i="9"/>
  <c r="C181" i="9"/>
  <c r="B181" i="9"/>
  <c r="FD180" i="9"/>
  <c r="FB180" i="9"/>
  <c r="EX180" i="9"/>
  <c r="AS180" i="9" s="1"/>
  <c r="EV180" i="9"/>
  <c r="EQ180" i="9"/>
  <c r="EN180" i="9"/>
  <c r="EO180" i="9" s="1"/>
  <c r="EF180" i="9"/>
  <c r="DW180" i="9"/>
  <c r="DG180" i="9"/>
  <c r="DE180" i="9"/>
  <c r="CZ180" i="9"/>
  <c r="CY180" i="9"/>
  <c r="CF180" i="9"/>
  <c r="CE180" i="9"/>
  <c r="BC180" i="9"/>
  <c r="AV180" i="9"/>
  <c r="AU180" i="9"/>
  <c r="AM180" i="9"/>
  <c r="AK180" i="9"/>
  <c r="M180" i="9"/>
  <c r="L180" i="9"/>
  <c r="K180" i="9"/>
  <c r="J180" i="9"/>
  <c r="DB180" i="9" s="1"/>
  <c r="I180" i="9"/>
  <c r="H180" i="9"/>
  <c r="G180" i="9"/>
  <c r="F180" i="9"/>
  <c r="E180" i="9"/>
  <c r="CD180" i="9" s="1"/>
  <c r="D180" i="9"/>
  <c r="C180" i="9"/>
  <c r="B180" i="9"/>
  <c r="FD179" i="9"/>
  <c r="FB179" i="9"/>
  <c r="EX179" i="9"/>
  <c r="EV179" i="9"/>
  <c r="EN179" i="9"/>
  <c r="EF179" i="9"/>
  <c r="DW179" i="9"/>
  <c r="DG179" i="9"/>
  <c r="DE179" i="9"/>
  <c r="CZ179" i="9"/>
  <c r="CY179" i="9"/>
  <c r="AV179" i="9"/>
  <c r="AU179" i="9"/>
  <c r="AM179" i="9"/>
  <c r="AK179" i="9"/>
  <c r="M179" i="9"/>
  <c r="L179" i="9"/>
  <c r="K179" i="9"/>
  <c r="DB179" i="9" s="1"/>
  <c r="J179" i="9"/>
  <c r="I179" i="9"/>
  <c r="H179" i="9"/>
  <c r="G179" i="9"/>
  <c r="F179" i="9"/>
  <c r="E179" i="9"/>
  <c r="CD179" i="9" s="1"/>
  <c r="D179" i="9"/>
  <c r="C179" i="9"/>
  <c r="Q179" i="9" s="1"/>
  <c r="B179" i="9"/>
  <c r="FD178" i="9"/>
  <c r="FB178" i="9"/>
  <c r="EX178" i="9"/>
  <c r="AQ178" i="9" s="1"/>
  <c r="EV178" i="9"/>
  <c r="ER178" i="9"/>
  <c r="EP178" i="9"/>
  <c r="EO178" i="9"/>
  <c r="EN178" i="9"/>
  <c r="EQ178" i="9" s="1"/>
  <c r="EI178" i="9"/>
  <c r="EH178" i="9"/>
  <c r="EJ178" i="9" s="1"/>
  <c r="EF178" i="9"/>
  <c r="EG178" i="9" s="1"/>
  <c r="DW178" i="9"/>
  <c r="DG178" i="9"/>
  <c r="DE178" i="9"/>
  <c r="CZ178" i="9"/>
  <c r="CY178" i="9"/>
  <c r="AV178" i="9"/>
  <c r="AU178" i="9"/>
  <c r="AT178" i="9"/>
  <c r="AS178" i="9"/>
  <c r="AR178" i="9"/>
  <c r="AM178" i="9"/>
  <c r="AK178" i="9"/>
  <c r="M178" i="9"/>
  <c r="L178" i="9"/>
  <c r="K178" i="9"/>
  <c r="J178" i="9"/>
  <c r="DB178" i="9" s="1"/>
  <c r="I178" i="9"/>
  <c r="H178" i="9"/>
  <c r="G178" i="9"/>
  <c r="F178" i="9"/>
  <c r="E178" i="9"/>
  <c r="CE178" i="9" s="1"/>
  <c r="D178" i="9"/>
  <c r="C178" i="9"/>
  <c r="DA178" i="9" s="1"/>
  <c r="B178" i="9"/>
  <c r="FD177" i="9"/>
  <c r="FB177" i="9"/>
  <c r="EX177" i="9"/>
  <c r="EV177" i="9"/>
  <c r="EQ177" i="9"/>
  <c r="EN177" i="9"/>
  <c r="EO177" i="9" s="1"/>
  <c r="EF177" i="9"/>
  <c r="DW177" i="9"/>
  <c r="DG177" i="9"/>
  <c r="DE177" i="9"/>
  <c r="CZ177" i="9"/>
  <c r="CY177" i="9"/>
  <c r="CJ177" i="9"/>
  <c r="BD177" i="9"/>
  <c r="AV177" i="9"/>
  <c r="AU177" i="9"/>
  <c r="AQ177" i="9"/>
  <c r="AM177" i="9"/>
  <c r="AK177" i="9"/>
  <c r="M177" i="9"/>
  <c r="L177" i="9"/>
  <c r="K177" i="9"/>
  <c r="J177" i="9"/>
  <c r="DB177" i="9" s="1"/>
  <c r="I177" i="9"/>
  <c r="H177" i="9"/>
  <c r="G177" i="9"/>
  <c r="F177" i="9"/>
  <c r="E177" i="9"/>
  <c r="CD177" i="9" s="1"/>
  <c r="D177" i="9"/>
  <c r="C177" i="9"/>
  <c r="B177" i="9"/>
  <c r="FD176" i="9"/>
  <c r="FB176" i="9"/>
  <c r="EX176" i="9"/>
  <c r="AR176" i="9" s="1"/>
  <c r="EV176" i="9"/>
  <c r="EN176" i="9"/>
  <c r="EQ176" i="9" s="1"/>
  <c r="EI176" i="9"/>
  <c r="EH176" i="9"/>
  <c r="EJ176" i="9" s="1"/>
  <c r="EF176" i="9"/>
  <c r="EG176" i="9" s="1"/>
  <c r="DW176" i="9"/>
  <c r="DG176" i="9"/>
  <c r="DE176" i="9"/>
  <c r="CZ176" i="9"/>
  <c r="CY176" i="9"/>
  <c r="EY176" i="9" s="1"/>
  <c r="AV176" i="9"/>
  <c r="AU176" i="9"/>
  <c r="AM176" i="9"/>
  <c r="AK176" i="9"/>
  <c r="M176" i="9"/>
  <c r="L176" i="9"/>
  <c r="K176" i="9"/>
  <c r="J176" i="9"/>
  <c r="I176" i="9"/>
  <c r="H176" i="9"/>
  <c r="G176" i="9"/>
  <c r="F176" i="9"/>
  <c r="E176" i="9"/>
  <c r="BD176" i="9" s="1"/>
  <c r="D176" i="9"/>
  <c r="C176" i="9"/>
  <c r="B176" i="9"/>
  <c r="FD175" i="9"/>
  <c r="FB175" i="9"/>
  <c r="EX175" i="9"/>
  <c r="EV175" i="9"/>
  <c r="EN175" i="9"/>
  <c r="EH175" i="9"/>
  <c r="EJ175" i="9" s="1"/>
  <c r="EF175" i="9"/>
  <c r="EI175" i="9" s="1"/>
  <c r="DW175" i="9"/>
  <c r="DG175" i="9"/>
  <c r="DE175" i="9"/>
  <c r="CZ175" i="9"/>
  <c r="CY175" i="9"/>
  <c r="CJ175" i="9"/>
  <c r="CD175" i="9"/>
  <c r="AV175" i="9"/>
  <c r="AU175" i="9"/>
  <c r="AT175" i="9"/>
  <c r="AQ175" i="9"/>
  <c r="AM175" i="9"/>
  <c r="AK175" i="9"/>
  <c r="M175" i="9"/>
  <c r="L175" i="9"/>
  <c r="K175" i="9"/>
  <c r="J175" i="9"/>
  <c r="I175" i="9"/>
  <c r="H175" i="9"/>
  <c r="G175" i="9"/>
  <c r="F175" i="9"/>
  <c r="E175" i="9"/>
  <c r="BD175" i="9" s="1"/>
  <c r="D175" i="9"/>
  <c r="C175" i="9"/>
  <c r="DA175" i="9" s="1"/>
  <c r="B175" i="9"/>
  <c r="FD174" i="9"/>
  <c r="FB174" i="9"/>
  <c r="EX174" i="9"/>
  <c r="EV174" i="9"/>
  <c r="EN174" i="9"/>
  <c r="EI174" i="9"/>
  <c r="EH174" i="9"/>
  <c r="EJ174" i="9" s="1"/>
  <c r="EG174" i="9"/>
  <c r="EF174" i="9"/>
  <c r="DW174" i="9"/>
  <c r="DG174" i="9"/>
  <c r="DE174" i="9"/>
  <c r="CZ174" i="9"/>
  <c r="CY174" i="9"/>
  <c r="AV174" i="9"/>
  <c r="AU174" i="9"/>
  <c r="AM174" i="9"/>
  <c r="AK174" i="9"/>
  <c r="M174" i="9"/>
  <c r="L174" i="9"/>
  <c r="K174" i="9"/>
  <c r="J174" i="9"/>
  <c r="I174" i="9"/>
  <c r="H174" i="9"/>
  <c r="G174" i="9"/>
  <c r="F174" i="9"/>
  <c r="E174" i="9"/>
  <c r="D174" i="9"/>
  <c r="C174" i="9"/>
  <c r="B174" i="9"/>
  <c r="FD173" i="9"/>
  <c r="FB173" i="9"/>
  <c r="EX173" i="9"/>
  <c r="AR173" i="9" s="1"/>
  <c r="EV173" i="9"/>
  <c r="EN173" i="9"/>
  <c r="EP173" i="9" s="1"/>
  <c r="ER173" i="9" s="1"/>
  <c r="EF173" i="9"/>
  <c r="DW173" i="9"/>
  <c r="DG173" i="9"/>
  <c r="DE173" i="9"/>
  <c r="CZ173" i="9"/>
  <c r="CY173" i="9"/>
  <c r="AV173" i="9"/>
  <c r="AU173" i="9"/>
  <c r="AM173" i="9"/>
  <c r="AK173" i="9"/>
  <c r="M173" i="9"/>
  <c r="L173" i="9"/>
  <c r="K173" i="9"/>
  <c r="DB173" i="9" s="1"/>
  <c r="J173" i="9"/>
  <c r="I173" i="9"/>
  <c r="H173" i="9"/>
  <c r="G173" i="9"/>
  <c r="F173" i="9"/>
  <c r="E173" i="9"/>
  <c r="CE173" i="9" s="1"/>
  <c r="D173" i="9"/>
  <c r="C173" i="9"/>
  <c r="Q173" i="9" s="1"/>
  <c r="B173" i="9"/>
  <c r="FD172" i="9"/>
  <c r="FB172" i="9"/>
  <c r="EX172" i="9"/>
  <c r="AT172" i="9" s="1"/>
  <c r="EV172" i="9"/>
  <c r="EN172" i="9"/>
  <c r="EF172" i="9"/>
  <c r="EH172" i="9" s="1"/>
  <c r="EJ172" i="9" s="1"/>
  <c r="DW172" i="9"/>
  <c r="DG172" i="9"/>
  <c r="DE172" i="9"/>
  <c r="CZ172" i="9"/>
  <c r="CY172" i="9"/>
  <c r="CF172" i="9"/>
  <c r="CE172" i="9"/>
  <c r="BD172" i="9"/>
  <c r="BC172" i="9"/>
  <c r="AV172" i="9"/>
  <c r="AU172" i="9"/>
  <c r="AM172" i="9"/>
  <c r="AK172" i="9"/>
  <c r="M172" i="9"/>
  <c r="L172" i="9"/>
  <c r="K172" i="9"/>
  <c r="J172" i="9"/>
  <c r="I172" i="9"/>
  <c r="H172" i="9"/>
  <c r="G172" i="9"/>
  <c r="F172" i="9"/>
  <c r="E172" i="9"/>
  <c r="CJ172" i="9" s="1"/>
  <c r="D172" i="9"/>
  <c r="C172" i="9"/>
  <c r="B172" i="9"/>
  <c r="FD171" i="9"/>
  <c r="FB171" i="9"/>
  <c r="EX171" i="9"/>
  <c r="AS171" i="9" s="1"/>
  <c r="EV171" i="9"/>
  <c r="EP171" i="9"/>
  <c r="ER171" i="9" s="1"/>
  <c r="EN171" i="9"/>
  <c r="EO171" i="9" s="1"/>
  <c r="EF171" i="9"/>
  <c r="DW171" i="9"/>
  <c r="DG171" i="9"/>
  <c r="DE171" i="9"/>
  <c r="CZ171" i="9"/>
  <c r="CY171" i="9"/>
  <c r="CF171" i="9"/>
  <c r="CE171" i="9"/>
  <c r="CD171" i="9"/>
  <c r="BD171" i="9"/>
  <c r="BC171" i="9"/>
  <c r="AV171" i="9"/>
  <c r="AU171" i="9"/>
  <c r="AT171" i="9"/>
  <c r="AR171" i="9"/>
  <c r="AQ171" i="9"/>
  <c r="AM171" i="9"/>
  <c r="AK171" i="9"/>
  <c r="M171" i="9"/>
  <c r="L171" i="9"/>
  <c r="K171" i="9"/>
  <c r="J171" i="9"/>
  <c r="I171" i="9"/>
  <c r="H171" i="9"/>
  <c r="G171" i="9"/>
  <c r="F171" i="9"/>
  <c r="E171" i="9"/>
  <c r="CJ171" i="9" s="1"/>
  <c r="D171" i="9"/>
  <c r="C171" i="9"/>
  <c r="B171" i="9"/>
  <c r="FD170" i="9"/>
  <c r="FB170" i="9"/>
  <c r="EX170" i="9"/>
  <c r="EV170" i="9"/>
  <c r="EN170" i="9"/>
  <c r="EH170" i="9"/>
  <c r="EJ170" i="9" s="1"/>
  <c r="EF170" i="9"/>
  <c r="EG170" i="9" s="1"/>
  <c r="DW170" i="9"/>
  <c r="DG170" i="9"/>
  <c r="DE170" i="9"/>
  <c r="CZ170" i="9"/>
  <c r="CY170" i="9"/>
  <c r="AV170" i="9"/>
  <c r="AU170" i="9"/>
  <c r="AR170" i="9"/>
  <c r="AM170" i="9"/>
  <c r="AK170" i="9"/>
  <c r="M170" i="9"/>
  <c r="L170" i="9"/>
  <c r="K170" i="9"/>
  <c r="J170" i="9"/>
  <c r="I170" i="9"/>
  <c r="H170" i="9"/>
  <c r="G170" i="9"/>
  <c r="F170" i="9"/>
  <c r="E170" i="9"/>
  <c r="CF170" i="9" s="1"/>
  <c r="D170" i="9"/>
  <c r="C170" i="9"/>
  <c r="B170" i="9"/>
  <c r="FD169" i="9"/>
  <c r="FB169" i="9"/>
  <c r="EX169" i="9"/>
  <c r="EV169" i="9"/>
  <c r="EN169" i="9"/>
  <c r="EF169" i="9"/>
  <c r="EI169" i="9" s="1"/>
  <c r="DW169" i="9"/>
  <c r="DG169" i="9"/>
  <c r="DE169" i="9"/>
  <c r="CZ169" i="9"/>
  <c r="CY169" i="9"/>
  <c r="DA169" i="9" s="1"/>
  <c r="CJ169" i="9"/>
  <c r="AV169" i="9"/>
  <c r="AU169" i="9"/>
  <c r="AT169" i="9"/>
  <c r="AM169" i="9"/>
  <c r="AK169" i="9"/>
  <c r="M169" i="9"/>
  <c r="L169" i="9"/>
  <c r="K169" i="9"/>
  <c r="J169" i="9"/>
  <c r="DB169" i="9" s="1"/>
  <c r="I169" i="9"/>
  <c r="H169" i="9"/>
  <c r="G169" i="9"/>
  <c r="F169" i="9"/>
  <c r="E169" i="9"/>
  <c r="D169" i="9"/>
  <c r="C169" i="9"/>
  <c r="Q169" i="9" s="1"/>
  <c r="B169" i="9"/>
  <c r="FD168" i="9"/>
  <c r="FB168" i="9"/>
  <c r="EX168" i="9"/>
  <c r="AQ168" i="9" s="1"/>
  <c r="EV168" i="9"/>
  <c r="EN168" i="9"/>
  <c r="EF168" i="9"/>
  <c r="DW168" i="9"/>
  <c r="DG168" i="9"/>
  <c r="DE168" i="9"/>
  <c r="CZ168" i="9"/>
  <c r="CY168" i="9"/>
  <c r="CD168" i="9"/>
  <c r="AV168" i="9"/>
  <c r="AU168" i="9"/>
  <c r="AM168" i="9"/>
  <c r="AK168" i="9"/>
  <c r="M168" i="9"/>
  <c r="L168" i="9"/>
  <c r="K168" i="9"/>
  <c r="J168" i="9"/>
  <c r="DB168" i="9" s="1"/>
  <c r="I168" i="9"/>
  <c r="H168" i="9"/>
  <c r="G168" i="9"/>
  <c r="F168" i="9"/>
  <c r="E168" i="9"/>
  <c r="BD168" i="9" s="1"/>
  <c r="D168" i="9"/>
  <c r="C168" i="9"/>
  <c r="B168" i="9"/>
  <c r="FD167" i="9"/>
  <c r="FB167" i="9"/>
  <c r="EX167" i="9"/>
  <c r="AR167" i="9" s="1"/>
  <c r="EV167" i="9"/>
  <c r="EN167" i="9"/>
  <c r="EO167" i="9" s="1"/>
  <c r="EI167" i="9"/>
  <c r="EH167" i="9"/>
  <c r="EJ167" i="9" s="1"/>
  <c r="EF167" i="9"/>
  <c r="EG167" i="9" s="1"/>
  <c r="EK167" i="9" s="1"/>
  <c r="DW167" i="9"/>
  <c r="DG167" i="9"/>
  <c r="DE167" i="9"/>
  <c r="DB167" i="9"/>
  <c r="CZ167" i="9"/>
  <c r="CY167" i="9"/>
  <c r="EY167" i="9" s="1"/>
  <c r="AV167" i="9"/>
  <c r="AU167" i="9"/>
  <c r="AM167" i="9"/>
  <c r="AK167" i="9"/>
  <c r="M167" i="9"/>
  <c r="L167" i="9"/>
  <c r="K167" i="9"/>
  <c r="J167" i="9"/>
  <c r="I167" i="9"/>
  <c r="H167" i="9"/>
  <c r="G167" i="9"/>
  <c r="F167" i="9"/>
  <c r="E167" i="9"/>
  <c r="D167" i="9"/>
  <c r="C167" i="9"/>
  <c r="B167" i="9"/>
  <c r="FD166" i="9"/>
  <c r="FB166" i="9"/>
  <c r="EX166" i="9"/>
  <c r="AQ166" i="9" s="1"/>
  <c r="EV166" i="9"/>
  <c r="EN166" i="9"/>
  <c r="EF166" i="9"/>
  <c r="DW166" i="9"/>
  <c r="DG166" i="9"/>
  <c r="DE166" i="9"/>
  <c r="DA166" i="9"/>
  <c r="DT166" i="9" s="1"/>
  <c r="ED166" i="9" s="1"/>
  <c r="U166" i="9" s="1"/>
  <c r="CZ166" i="9"/>
  <c r="CY166" i="9"/>
  <c r="CJ166" i="9"/>
  <c r="AV166" i="9"/>
  <c r="AU166" i="9"/>
  <c r="AR166" i="9"/>
  <c r="AM166" i="9"/>
  <c r="AK166" i="9"/>
  <c r="M166" i="9"/>
  <c r="L166" i="9"/>
  <c r="K166" i="9"/>
  <c r="J166" i="9"/>
  <c r="DB166" i="9" s="1"/>
  <c r="I166" i="9"/>
  <c r="H166" i="9"/>
  <c r="G166" i="9"/>
  <c r="F166" i="9"/>
  <c r="E166" i="9"/>
  <c r="D166" i="9"/>
  <c r="C166" i="9"/>
  <c r="B166" i="9"/>
  <c r="FD165" i="9"/>
  <c r="FB165" i="9"/>
  <c r="EX165" i="9"/>
  <c r="AT165" i="9" s="1"/>
  <c r="EV165" i="9"/>
  <c r="EQ165" i="9"/>
  <c r="EN165" i="9"/>
  <c r="EP165" i="9" s="1"/>
  <c r="ER165" i="9" s="1"/>
  <c r="EI165" i="9"/>
  <c r="EF165" i="9"/>
  <c r="DW165" i="9"/>
  <c r="DG165" i="9"/>
  <c r="DE165" i="9"/>
  <c r="CZ165" i="9"/>
  <c r="CY165" i="9"/>
  <c r="AV165" i="9"/>
  <c r="AU165" i="9"/>
  <c r="AS165" i="9"/>
  <c r="AM165" i="9"/>
  <c r="AK165" i="9"/>
  <c r="M165" i="9"/>
  <c r="L165" i="9"/>
  <c r="K165" i="9"/>
  <c r="J165" i="9"/>
  <c r="I165" i="9"/>
  <c r="H165" i="9"/>
  <c r="G165" i="9"/>
  <c r="F165" i="9"/>
  <c r="E165" i="9"/>
  <c r="D165" i="9"/>
  <c r="C165" i="9"/>
  <c r="B165" i="9"/>
  <c r="FD164" i="9"/>
  <c r="FB164" i="9"/>
  <c r="EX164" i="9"/>
  <c r="AT164" i="9" s="1"/>
  <c r="EV164" i="9"/>
  <c r="EN164" i="9"/>
  <c r="EI164" i="9"/>
  <c r="EF164" i="9"/>
  <c r="EH164" i="9" s="1"/>
  <c r="EJ164" i="9" s="1"/>
  <c r="DY164" i="9"/>
  <c r="DW164" i="9"/>
  <c r="DG164" i="9"/>
  <c r="DE164" i="9"/>
  <c r="CZ164" i="9"/>
  <c r="CY164" i="9"/>
  <c r="AV164" i="9"/>
  <c r="AU164" i="9"/>
  <c r="AS164" i="9"/>
  <c r="AM164" i="9"/>
  <c r="AK164" i="9"/>
  <c r="M164" i="9"/>
  <c r="L164" i="9"/>
  <c r="K164" i="9"/>
  <c r="J164" i="9"/>
  <c r="DB164" i="9" s="1"/>
  <c r="I164" i="9"/>
  <c r="H164" i="9"/>
  <c r="G164" i="9"/>
  <c r="F164" i="9"/>
  <c r="E164" i="9"/>
  <c r="D164" i="9"/>
  <c r="C164" i="9"/>
  <c r="DA164" i="9" s="1"/>
  <c r="B164" i="9"/>
  <c r="FD163" i="9"/>
  <c r="FB163" i="9"/>
  <c r="EX163" i="9"/>
  <c r="EV163" i="9"/>
  <c r="EN163" i="9"/>
  <c r="EF163" i="9"/>
  <c r="EI163" i="9" s="1"/>
  <c r="DW163" i="9"/>
  <c r="DG163" i="9"/>
  <c r="DE163" i="9"/>
  <c r="DA163" i="9"/>
  <c r="CZ163" i="9"/>
  <c r="CY163" i="9"/>
  <c r="CE163" i="9"/>
  <c r="AV163" i="9"/>
  <c r="AU163" i="9"/>
  <c r="AM163" i="9"/>
  <c r="AK163" i="9"/>
  <c r="M163" i="9"/>
  <c r="L163" i="9"/>
  <c r="K163" i="9"/>
  <c r="J163" i="9"/>
  <c r="DB163" i="9" s="1"/>
  <c r="I163" i="9"/>
  <c r="H163" i="9"/>
  <c r="G163" i="9"/>
  <c r="F163" i="9"/>
  <c r="E163" i="9"/>
  <c r="D163" i="9"/>
  <c r="C163" i="9"/>
  <c r="B163" i="9"/>
  <c r="FD162" i="9"/>
  <c r="FB162" i="9"/>
  <c r="EY162" i="9"/>
  <c r="EX162" i="9"/>
  <c r="AQ162" i="9" s="1"/>
  <c r="EV162" i="9"/>
  <c r="EN162" i="9"/>
  <c r="EF162" i="9"/>
  <c r="DW162" i="9"/>
  <c r="DG162" i="9"/>
  <c r="DE162" i="9"/>
  <c r="CZ162" i="9"/>
  <c r="CY162" i="9"/>
  <c r="DA162" i="9" s="1"/>
  <c r="DU162" i="9" s="1"/>
  <c r="EE162" i="9" s="1"/>
  <c r="BD162" i="9"/>
  <c r="AV162" i="9"/>
  <c r="AU162" i="9"/>
  <c r="AS162" i="9"/>
  <c r="AR162" i="9"/>
  <c r="AM162" i="9"/>
  <c r="AK162" i="9"/>
  <c r="M162" i="9"/>
  <c r="L162" i="9"/>
  <c r="K162" i="9"/>
  <c r="J162" i="9"/>
  <c r="DB162" i="9" s="1"/>
  <c r="I162" i="9"/>
  <c r="H162" i="9"/>
  <c r="G162" i="9"/>
  <c r="F162" i="9"/>
  <c r="E162" i="9"/>
  <c r="D162" i="9"/>
  <c r="C162" i="9"/>
  <c r="B162" i="9"/>
  <c r="FD161" i="9"/>
  <c r="FB161" i="9"/>
  <c r="EX161" i="9"/>
  <c r="AS161" i="9" s="1"/>
  <c r="EV161" i="9"/>
  <c r="ER161" i="9"/>
  <c r="EQ161" i="9"/>
  <c r="EP161" i="9"/>
  <c r="EN161" i="9"/>
  <c r="EO161" i="9" s="1"/>
  <c r="EH161" i="9"/>
  <c r="EJ161" i="9" s="1"/>
  <c r="EG161" i="9"/>
  <c r="EF161" i="9"/>
  <c r="EI161" i="9" s="1"/>
  <c r="DW161" i="9"/>
  <c r="DG161" i="9"/>
  <c r="DE161" i="9"/>
  <c r="CZ161" i="9"/>
  <c r="CY161" i="9"/>
  <c r="CF161" i="9"/>
  <c r="CD161" i="9"/>
  <c r="BD161" i="9"/>
  <c r="AV161" i="9"/>
  <c r="AU161" i="9"/>
  <c r="AT161" i="9"/>
  <c r="AR161" i="9"/>
  <c r="AQ161" i="9"/>
  <c r="AM161" i="9"/>
  <c r="AK161" i="9"/>
  <c r="M161" i="9"/>
  <c r="L161" i="9"/>
  <c r="K161" i="9"/>
  <c r="J161" i="9"/>
  <c r="I161" i="9"/>
  <c r="H161" i="9"/>
  <c r="G161" i="9"/>
  <c r="F161" i="9"/>
  <c r="E161" i="9"/>
  <c r="CE161" i="9" s="1"/>
  <c r="D161" i="9"/>
  <c r="C161" i="9"/>
  <c r="B161" i="9"/>
  <c r="FD160" i="9"/>
  <c r="FB160" i="9"/>
  <c r="EX160" i="9"/>
  <c r="EV160" i="9"/>
  <c r="EN160" i="9"/>
  <c r="EI160" i="9"/>
  <c r="EF160" i="9"/>
  <c r="EG160" i="9" s="1"/>
  <c r="DW160" i="9"/>
  <c r="DG160" i="9"/>
  <c r="DE160" i="9"/>
  <c r="CZ160" i="9"/>
  <c r="CY160" i="9"/>
  <c r="EY160" i="9" s="1"/>
  <c r="AV160" i="9"/>
  <c r="AU160" i="9"/>
  <c r="AM160" i="9"/>
  <c r="AK160" i="9"/>
  <c r="M160" i="9"/>
  <c r="L160" i="9"/>
  <c r="K160" i="9"/>
  <c r="DB160" i="9" s="1"/>
  <c r="J160" i="9"/>
  <c r="I160" i="9"/>
  <c r="H160" i="9"/>
  <c r="G160" i="9"/>
  <c r="F160" i="9"/>
  <c r="E160" i="9"/>
  <c r="BD160" i="9" s="1"/>
  <c r="D160" i="9"/>
  <c r="C160" i="9"/>
  <c r="B160" i="9"/>
  <c r="FD159" i="9"/>
  <c r="FB159" i="9"/>
  <c r="EX159" i="9"/>
  <c r="AS159" i="9" s="1"/>
  <c r="EV159" i="9"/>
  <c r="EN159" i="9"/>
  <c r="EF159" i="9"/>
  <c r="EG159" i="9" s="1"/>
  <c r="DW159" i="9"/>
  <c r="DG159" i="9"/>
  <c r="DE159" i="9"/>
  <c r="CZ159" i="9"/>
  <c r="CY159" i="9"/>
  <c r="CJ159" i="9"/>
  <c r="CE159" i="9"/>
  <c r="AV159" i="9"/>
  <c r="AU159" i="9"/>
  <c r="AT159" i="9"/>
  <c r="AR159" i="9"/>
  <c r="AM159" i="9"/>
  <c r="AK159" i="9"/>
  <c r="M159" i="9"/>
  <c r="L159" i="9"/>
  <c r="K159" i="9"/>
  <c r="J159" i="9"/>
  <c r="I159" i="9"/>
  <c r="H159" i="9"/>
  <c r="G159" i="9"/>
  <c r="F159" i="9"/>
  <c r="E159" i="9"/>
  <c r="CD159" i="9" s="1"/>
  <c r="D159" i="9"/>
  <c r="C159" i="9"/>
  <c r="Q159" i="9" s="1"/>
  <c r="B159" i="9"/>
  <c r="FD158" i="9"/>
  <c r="FB158" i="9"/>
  <c r="EX158" i="9"/>
  <c r="AQ158" i="9" s="1"/>
  <c r="EV158" i="9"/>
  <c r="EN158" i="9"/>
  <c r="EF158" i="9"/>
  <c r="DW158" i="9"/>
  <c r="DG158" i="9"/>
  <c r="DE158" i="9"/>
  <c r="CZ158" i="9"/>
  <c r="CY158" i="9"/>
  <c r="AV158" i="9"/>
  <c r="AU158" i="9"/>
  <c r="AT158" i="9"/>
  <c r="AS158" i="9"/>
  <c r="AR158" i="9"/>
  <c r="AM158" i="9"/>
  <c r="AK158" i="9"/>
  <c r="M158" i="9"/>
  <c r="L158" i="9"/>
  <c r="K158" i="9"/>
  <c r="J158" i="9"/>
  <c r="I158" i="9"/>
  <c r="H158" i="9"/>
  <c r="G158" i="9"/>
  <c r="F158" i="9"/>
  <c r="E158" i="9"/>
  <c r="CE158" i="9" s="1"/>
  <c r="D158" i="9"/>
  <c r="C158" i="9"/>
  <c r="EY158" i="9" s="1"/>
  <c r="B158" i="9"/>
  <c r="FD157" i="9"/>
  <c r="FB157" i="9"/>
  <c r="EX157" i="9"/>
  <c r="AS157" i="9" s="1"/>
  <c r="EV157" i="9"/>
  <c r="EN157" i="9"/>
  <c r="EF157" i="9"/>
  <c r="DW157" i="9"/>
  <c r="DG157" i="9"/>
  <c r="DE157" i="9"/>
  <c r="CZ157" i="9"/>
  <c r="CY157" i="9"/>
  <c r="CF157" i="9"/>
  <c r="CE157" i="9"/>
  <c r="CD157" i="9"/>
  <c r="BD157" i="9"/>
  <c r="AV157" i="9"/>
  <c r="AU157" i="9"/>
  <c r="AR157" i="9"/>
  <c r="AQ157" i="9"/>
  <c r="AM157" i="9"/>
  <c r="AK157" i="9"/>
  <c r="M157" i="9"/>
  <c r="L157" i="9"/>
  <c r="K157" i="9"/>
  <c r="DB157" i="9" s="1"/>
  <c r="J157" i="9"/>
  <c r="I157" i="9"/>
  <c r="H157" i="9"/>
  <c r="G157" i="9"/>
  <c r="F157" i="9"/>
  <c r="E157" i="9"/>
  <c r="CJ157" i="9" s="1"/>
  <c r="D157" i="9"/>
  <c r="C157" i="9"/>
  <c r="B157" i="9"/>
  <c r="FD156" i="9"/>
  <c r="FB156" i="9"/>
  <c r="EX156" i="9"/>
  <c r="AQ156" i="9" s="1"/>
  <c r="EV156" i="9"/>
  <c r="EN156" i="9"/>
  <c r="EQ156" i="9" s="1"/>
  <c r="EH156" i="9"/>
  <c r="EJ156" i="9" s="1"/>
  <c r="EF156" i="9"/>
  <c r="DW156" i="9"/>
  <c r="DG156" i="9"/>
  <c r="DE156" i="9"/>
  <c r="CZ156" i="9"/>
  <c r="CY156" i="9"/>
  <c r="AV156" i="9"/>
  <c r="AU156" i="9"/>
  <c r="AS156" i="9"/>
  <c r="AR156" i="9"/>
  <c r="AM156" i="9"/>
  <c r="AK156" i="9"/>
  <c r="M156" i="9"/>
  <c r="L156" i="9"/>
  <c r="K156" i="9"/>
  <c r="J156" i="9"/>
  <c r="I156" i="9"/>
  <c r="H156" i="9"/>
  <c r="G156" i="9"/>
  <c r="F156" i="9"/>
  <c r="E156" i="9"/>
  <c r="D156" i="9"/>
  <c r="C156" i="9"/>
  <c r="B156" i="9"/>
  <c r="FD155" i="9"/>
  <c r="FB155" i="9"/>
  <c r="EX155" i="9"/>
  <c r="AQ155" i="9" s="1"/>
  <c r="EV155" i="9"/>
  <c r="EN155" i="9"/>
  <c r="EO155" i="9" s="1"/>
  <c r="EI155" i="9"/>
  <c r="EF155" i="9"/>
  <c r="DW155" i="9"/>
  <c r="DG155" i="9"/>
  <c r="DE155" i="9"/>
  <c r="CZ155" i="9"/>
  <c r="CY155" i="9"/>
  <c r="CD155" i="9"/>
  <c r="BD155" i="9"/>
  <c r="AV155" i="9"/>
  <c r="AU155" i="9"/>
  <c r="AS155" i="9"/>
  <c r="AR155" i="9"/>
  <c r="AM155" i="9"/>
  <c r="AK155" i="9"/>
  <c r="M155" i="9"/>
  <c r="L155" i="9"/>
  <c r="K155" i="9"/>
  <c r="J155" i="9"/>
  <c r="DB155" i="9" s="1"/>
  <c r="I155" i="9"/>
  <c r="H155" i="9"/>
  <c r="G155" i="9"/>
  <c r="F155" i="9"/>
  <c r="E155" i="9"/>
  <c r="CJ155" i="9" s="1"/>
  <c r="D155" i="9"/>
  <c r="C155" i="9"/>
  <c r="B155" i="9"/>
  <c r="FD154" i="9"/>
  <c r="FB154" i="9"/>
  <c r="EX154" i="9"/>
  <c r="AS154" i="9" s="1"/>
  <c r="EV154" i="9"/>
  <c r="EN154" i="9"/>
  <c r="EF154" i="9"/>
  <c r="DW154" i="9"/>
  <c r="DG154" i="9"/>
  <c r="DE154" i="9"/>
  <c r="CZ154" i="9"/>
  <c r="CY154" i="9"/>
  <c r="CE154" i="9"/>
  <c r="AV154" i="9"/>
  <c r="AU154" i="9"/>
  <c r="AT154" i="9"/>
  <c r="AM154" i="9"/>
  <c r="AK154" i="9"/>
  <c r="M154" i="9"/>
  <c r="L154" i="9"/>
  <c r="K154" i="9"/>
  <c r="J154" i="9"/>
  <c r="I154" i="9"/>
  <c r="H154" i="9"/>
  <c r="G154" i="9"/>
  <c r="F154" i="9"/>
  <c r="E154" i="9"/>
  <c r="CD154" i="9" s="1"/>
  <c r="D154" i="9"/>
  <c r="C154" i="9"/>
  <c r="B154" i="9"/>
  <c r="FD153" i="9"/>
  <c r="FB153" i="9"/>
  <c r="EX153" i="9"/>
  <c r="EV153" i="9"/>
  <c r="EN153" i="9"/>
  <c r="EQ153" i="9" s="1"/>
  <c r="EI153" i="9"/>
  <c r="EF153" i="9"/>
  <c r="EG153" i="9" s="1"/>
  <c r="DW153" i="9"/>
  <c r="DG153" i="9"/>
  <c r="DE153" i="9"/>
  <c r="CZ153" i="9"/>
  <c r="CY153" i="9"/>
  <c r="EY153" i="9" s="1"/>
  <c r="CE153" i="9"/>
  <c r="AV153" i="9"/>
  <c r="AU153" i="9"/>
  <c r="AM153" i="9"/>
  <c r="AK153" i="9"/>
  <c r="M153" i="9"/>
  <c r="L153" i="9"/>
  <c r="K153" i="9"/>
  <c r="J153" i="9"/>
  <c r="DB153" i="9" s="1"/>
  <c r="I153" i="9"/>
  <c r="H153" i="9"/>
  <c r="G153" i="9"/>
  <c r="F153" i="9"/>
  <c r="E153" i="9"/>
  <c r="D153" i="9"/>
  <c r="C153" i="9"/>
  <c r="B153" i="9"/>
  <c r="FD152" i="9"/>
  <c r="FB152" i="9"/>
  <c r="EX152" i="9"/>
  <c r="AS152" i="9" s="1"/>
  <c r="EV152" i="9"/>
  <c r="EN152" i="9"/>
  <c r="EO152" i="9" s="1"/>
  <c r="EF152" i="9"/>
  <c r="EI152" i="9" s="1"/>
  <c r="DW152" i="9"/>
  <c r="DG152" i="9"/>
  <c r="DE152" i="9"/>
  <c r="CZ152" i="9"/>
  <c r="CY152" i="9"/>
  <c r="AV152" i="9"/>
  <c r="AU152" i="9"/>
  <c r="AM152" i="9"/>
  <c r="AK152" i="9"/>
  <c r="M152" i="9"/>
  <c r="L152" i="9"/>
  <c r="K152" i="9"/>
  <c r="DB152" i="9" s="1"/>
  <c r="J152" i="9"/>
  <c r="I152" i="9"/>
  <c r="H152" i="9"/>
  <c r="G152" i="9"/>
  <c r="F152" i="9"/>
  <c r="E152" i="9"/>
  <c r="CJ152" i="9" s="1"/>
  <c r="D152" i="9"/>
  <c r="C152" i="9"/>
  <c r="B152" i="9"/>
  <c r="FD151" i="9"/>
  <c r="FB151" i="9"/>
  <c r="EX151" i="9"/>
  <c r="AQ151" i="9" s="1"/>
  <c r="EV151" i="9"/>
  <c r="EP151" i="9"/>
  <c r="ER151" i="9" s="1"/>
  <c r="EN151" i="9"/>
  <c r="EF151" i="9"/>
  <c r="DW151" i="9"/>
  <c r="DG151" i="9"/>
  <c r="DE151" i="9"/>
  <c r="CZ151" i="9"/>
  <c r="CY151" i="9"/>
  <c r="EY151" i="9" s="1"/>
  <c r="BD151" i="9"/>
  <c r="AV151" i="9"/>
  <c r="AU151" i="9"/>
  <c r="AT151" i="9"/>
  <c r="AS151" i="9"/>
  <c r="AM151" i="9"/>
  <c r="AK151" i="9"/>
  <c r="M151" i="9"/>
  <c r="L151" i="9"/>
  <c r="K151" i="9"/>
  <c r="J151" i="9"/>
  <c r="DB151" i="9" s="1"/>
  <c r="I151" i="9"/>
  <c r="H151" i="9"/>
  <c r="G151" i="9"/>
  <c r="F151" i="9"/>
  <c r="E151" i="9"/>
  <c r="CE151" i="9" s="1"/>
  <c r="D151" i="9"/>
  <c r="C151" i="9"/>
  <c r="B151" i="9"/>
  <c r="FD150" i="9"/>
  <c r="FB150" i="9"/>
  <c r="EX150" i="9"/>
  <c r="AQ150" i="9" s="1"/>
  <c r="EV150" i="9"/>
  <c r="EN150" i="9"/>
  <c r="EQ150" i="9" s="1"/>
  <c r="EF150" i="9"/>
  <c r="EI150" i="9" s="1"/>
  <c r="DW150" i="9"/>
  <c r="DG150" i="9"/>
  <c r="DE150" i="9"/>
  <c r="DA150" i="9"/>
  <c r="CZ150" i="9"/>
  <c r="CY150" i="9"/>
  <c r="AV150" i="9"/>
  <c r="AU150" i="9"/>
  <c r="AM150" i="9"/>
  <c r="AK150" i="9"/>
  <c r="M150" i="9"/>
  <c r="L150" i="9"/>
  <c r="K150" i="9"/>
  <c r="J150" i="9"/>
  <c r="DB150" i="9" s="1"/>
  <c r="I150" i="9"/>
  <c r="H150" i="9"/>
  <c r="G150" i="9"/>
  <c r="F150" i="9"/>
  <c r="E150" i="9"/>
  <c r="BD150" i="9" s="1"/>
  <c r="D150" i="9"/>
  <c r="C150" i="9"/>
  <c r="B150" i="9"/>
  <c r="FD149" i="9"/>
  <c r="FB149" i="9"/>
  <c r="EX149" i="9"/>
  <c r="AQ149" i="9" s="1"/>
  <c r="EV149" i="9"/>
  <c r="EO149" i="9"/>
  <c r="EN149" i="9"/>
  <c r="EQ149" i="9" s="1"/>
  <c r="EI149" i="9"/>
  <c r="EH149" i="9"/>
  <c r="EJ149" i="9" s="1"/>
  <c r="EF149" i="9"/>
  <c r="EG149" i="9" s="1"/>
  <c r="DW149" i="9"/>
  <c r="DG149" i="9"/>
  <c r="DE149" i="9"/>
  <c r="CZ149" i="9"/>
  <c r="CY149" i="9"/>
  <c r="AV149" i="9"/>
  <c r="AU149" i="9"/>
  <c r="AS149" i="9"/>
  <c r="AM149" i="9"/>
  <c r="AK149" i="9"/>
  <c r="M149" i="9"/>
  <c r="L149" i="9"/>
  <c r="K149" i="9"/>
  <c r="J149" i="9"/>
  <c r="DB149" i="9" s="1"/>
  <c r="I149" i="9"/>
  <c r="H149" i="9"/>
  <c r="G149" i="9"/>
  <c r="F149" i="9"/>
  <c r="E149" i="9"/>
  <c r="BD149" i="9" s="1"/>
  <c r="D149" i="9"/>
  <c r="C149" i="9"/>
  <c r="B149" i="9"/>
  <c r="FD148" i="9"/>
  <c r="FB148" i="9"/>
  <c r="EX148" i="9"/>
  <c r="EV148" i="9"/>
  <c r="EN148" i="9"/>
  <c r="EO148" i="9" s="1"/>
  <c r="EH148" i="9"/>
  <c r="EJ148" i="9" s="1"/>
  <c r="EF148" i="9"/>
  <c r="EI148" i="9" s="1"/>
  <c r="DW148" i="9"/>
  <c r="DG148" i="9"/>
  <c r="DE148" i="9"/>
  <c r="CZ148" i="9"/>
  <c r="CY148" i="9"/>
  <c r="AV148" i="9"/>
  <c r="AU148" i="9"/>
  <c r="AM148" i="9"/>
  <c r="AK148" i="9"/>
  <c r="M148" i="9"/>
  <c r="L148" i="9"/>
  <c r="K148" i="9"/>
  <c r="J148" i="9"/>
  <c r="I148" i="9"/>
  <c r="H148" i="9"/>
  <c r="G148" i="9"/>
  <c r="F148" i="9"/>
  <c r="E148" i="9"/>
  <c r="CF148" i="9" s="1"/>
  <c r="D148" i="9"/>
  <c r="C148" i="9"/>
  <c r="B148" i="9"/>
  <c r="FD147" i="9"/>
  <c r="FB147" i="9"/>
  <c r="EX147" i="9"/>
  <c r="AT147" i="9" s="1"/>
  <c r="EV147" i="9"/>
  <c r="EO147" i="9"/>
  <c r="EN147" i="9"/>
  <c r="EQ147" i="9" s="1"/>
  <c r="EH147" i="9"/>
  <c r="EJ147" i="9" s="1"/>
  <c r="EF147" i="9"/>
  <c r="DW147" i="9"/>
  <c r="DG147" i="9"/>
  <c r="DE147" i="9"/>
  <c r="DB147" i="9"/>
  <c r="CZ147" i="9"/>
  <c r="CY147" i="9"/>
  <c r="AV147" i="9"/>
  <c r="AU147" i="9"/>
  <c r="AS147" i="9"/>
  <c r="AR147" i="9"/>
  <c r="AM147" i="9"/>
  <c r="AK147" i="9"/>
  <c r="M147" i="9"/>
  <c r="L147" i="9"/>
  <c r="K147" i="9"/>
  <c r="J147" i="9"/>
  <c r="I147" i="9"/>
  <c r="H147" i="9"/>
  <c r="G147" i="9"/>
  <c r="F147" i="9"/>
  <c r="E147" i="9"/>
  <c r="D147" i="9"/>
  <c r="C147" i="9"/>
  <c r="B147" i="9"/>
  <c r="FD146" i="9"/>
  <c r="FB146" i="9"/>
  <c r="EX146" i="9"/>
  <c r="AR146" i="9" s="1"/>
  <c r="EV146" i="9"/>
  <c r="EN146" i="9"/>
  <c r="EF146" i="9"/>
  <c r="DW146" i="9"/>
  <c r="DG146" i="9"/>
  <c r="DE146" i="9"/>
  <c r="DA146" i="9"/>
  <c r="DU146" i="9" s="1"/>
  <c r="EE146" i="9" s="1"/>
  <c r="CZ146" i="9"/>
  <c r="CY146" i="9"/>
  <c r="CF146" i="9"/>
  <c r="BC146" i="9"/>
  <c r="AV146" i="9"/>
  <c r="AU146" i="9"/>
  <c r="AM146" i="9"/>
  <c r="AK146" i="9"/>
  <c r="M146" i="9"/>
  <c r="L146" i="9"/>
  <c r="K146" i="9"/>
  <c r="J146" i="9"/>
  <c r="DB146" i="9" s="1"/>
  <c r="I146" i="9"/>
  <c r="H146" i="9"/>
  <c r="G146" i="9"/>
  <c r="F146" i="9"/>
  <c r="E146" i="9"/>
  <c r="D146" i="9"/>
  <c r="C146" i="9"/>
  <c r="B146" i="9"/>
  <c r="FD145" i="9"/>
  <c r="FB145" i="9"/>
  <c r="EX145" i="9"/>
  <c r="AR145" i="9" s="1"/>
  <c r="EV145" i="9"/>
  <c r="EP145" i="9"/>
  <c r="ER145" i="9" s="1"/>
  <c r="EN145" i="9"/>
  <c r="EQ145" i="9" s="1"/>
  <c r="EF145" i="9"/>
  <c r="EI145" i="9" s="1"/>
  <c r="DW145" i="9"/>
  <c r="DG145" i="9"/>
  <c r="DE145" i="9"/>
  <c r="CZ145" i="9"/>
  <c r="CY145" i="9"/>
  <c r="CF145" i="9"/>
  <c r="BC145" i="9"/>
  <c r="AV145" i="9"/>
  <c r="AU145" i="9"/>
  <c r="AT145" i="9"/>
  <c r="AM145" i="9"/>
  <c r="AK145" i="9"/>
  <c r="M145" i="9"/>
  <c r="L145" i="9"/>
  <c r="K145" i="9"/>
  <c r="J145" i="9"/>
  <c r="I145" i="9"/>
  <c r="H145" i="9"/>
  <c r="G145" i="9"/>
  <c r="F145" i="9"/>
  <c r="E145" i="9"/>
  <c r="CE145" i="9" s="1"/>
  <c r="D145" i="9"/>
  <c r="C145" i="9"/>
  <c r="B145" i="9"/>
  <c r="FD144" i="9"/>
  <c r="FB144" i="9"/>
  <c r="EX144" i="9"/>
  <c r="EV144" i="9"/>
  <c r="EN144" i="9"/>
  <c r="EQ144" i="9" s="1"/>
  <c r="EF144" i="9"/>
  <c r="EI144" i="9" s="1"/>
  <c r="DW144" i="9"/>
  <c r="DG144" i="9"/>
  <c r="DE144" i="9"/>
  <c r="CZ144" i="9"/>
  <c r="CY144" i="9"/>
  <c r="AV144" i="9"/>
  <c r="AU144" i="9"/>
  <c r="AM144" i="9"/>
  <c r="AK144" i="9"/>
  <c r="M144" i="9"/>
  <c r="L144" i="9"/>
  <c r="K144" i="9"/>
  <c r="DB144" i="9" s="1"/>
  <c r="J144" i="9"/>
  <c r="I144" i="9"/>
  <c r="H144" i="9"/>
  <c r="G144" i="9"/>
  <c r="F144" i="9"/>
  <c r="E144" i="9"/>
  <c r="D144" i="9"/>
  <c r="C144" i="9"/>
  <c r="DA144" i="9" s="1"/>
  <c r="B144" i="9"/>
  <c r="FD143" i="9"/>
  <c r="FB143" i="9"/>
  <c r="EX143" i="9"/>
  <c r="EV143" i="9"/>
  <c r="EP143" i="9"/>
  <c r="ER143" i="9" s="1"/>
  <c r="EO143" i="9"/>
  <c r="ES143" i="9" s="1"/>
  <c r="EN143" i="9"/>
  <c r="EQ143" i="9" s="1"/>
  <c r="EF143" i="9"/>
  <c r="EI143" i="9" s="1"/>
  <c r="DW143" i="9"/>
  <c r="DG143" i="9"/>
  <c r="DE143" i="9"/>
  <c r="CZ143" i="9"/>
  <c r="CY143" i="9"/>
  <c r="CJ143" i="9"/>
  <c r="CD143" i="9"/>
  <c r="AV143" i="9"/>
  <c r="AU143" i="9"/>
  <c r="AT143" i="9"/>
  <c r="AS143" i="9"/>
  <c r="AR143" i="9"/>
  <c r="AQ143" i="9"/>
  <c r="AM143" i="9"/>
  <c r="AK143" i="9"/>
  <c r="M143" i="9"/>
  <c r="L143" i="9"/>
  <c r="K143" i="9"/>
  <c r="J143" i="9"/>
  <c r="I143" i="9"/>
  <c r="H143" i="9"/>
  <c r="G143" i="9"/>
  <c r="F143" i="9"/>
  <c r="E143" i="9"/>
  <c r="D143" i="9"/>
  <c r="C143" i="9"/>
  <c r="Q143" i="9" s="1"/>
  <c r="B143" i="9"/>
  <c r="FD142" i="9"/>
  <c r="FB142" i="9"/>
  <c r="EX142" i="9"/>
  <c r="AT142" i="9" s="1"/>
  <c r="EV142" i="9"/>
  <c r="ER142" i="9"/>
  <c r="EQ142" i="9"/>
  <c r="EN142" i="9"/>
  <c r="EP142" i="9" s="1"/>
  <c r="EI142" i="9"/>
  <c r="EG142" i="9"/>
  <c r="EF142" i="9"/>
  <c r="EH142" i="9" s="1"/>
  <c r="EJ142" i="9" s="1"/>
  <c r="DW142" i="9"/>
  <c r="DG142" i="9"/>
  <c r="DE142" i="9"/>
  <c r="CZ142" i="9"/>
  <c r="CY142" i="9"/>
  <c r="AV142" i="9"/>
  <c r="AU142" i="9"/>
  <c r="AS142" i="9"/>
  <c r="AM142" i="9"/>
  <c r="AK142" i="9"/>
  <c r="M142" i="9"/>
  <c r="L142" i="9"/>
  <c r="K142" i="9"/>
  <c r="J142" i="9"/>
  <c r="I142" i="9"/>
  <c r="H142" i="9"/>
  <c r="G142" i="9"/>
  <c r="F142" i="9"/>
  <c r="E142" i="9"/>
  <c r="CE142" i="9" s="1"/>
  <c r="D142" i="9"/>
  <c r="C142" i="9"/>
  <c r="EY142" i="9" s="1"/>
  <c r="B142" i="9"/>
  <c r="FD141" i="9"/>
  <c r="FB141" i="9"/>
  <c r="EX141" i="9"/>
  <c r="AR141" i="9" s="1"/>
  <c r="EV141" i="9"/>
  <c r="EP141" i="9"/>
  <c r="ER141" i="9" s="1"/>
  <c r="EN141" i="9"/>
  <c r="EO141" i="9" s="1"/>
  <c r="ES141" i="9" s="1"/>
  <c r="EF141" i="9"/>
  <c r="EH141" i="9" s="1"/>
  <c r="EJ141" i="9" s="1"/>
  <c r="DW141" i="9"/>
  <c r="DG141" i="9"/>
  <c r="DE141" i="9"/>
  <c r="CZ141" i="9"/>
  <c r="CY141" i="9"/>
  <c r="AV141" i="9"/>
  <c r="AU141" i="9"/>
  <c r="AT141" i="9"/>
  <c r="AS141" i="9"/>
  <c r="AQ141" i="9"/>
  <c r="AM141" i="9"/>
  <c r="AK141" i="9"/>
  <c r="M141" i="9"/>
  <c r="L141" i="9"/>
  <c r="K141" i="9"/>
  <c r="J141" i="9"/>
  <c r="I141" i="9"/>
  <c r="H141" i="9"/>
  <c r="G141" i="9"/>
  <c r="F141" i="9"/>
  <c r="E141" i="9"/>
  <c r="BD141" i="9" s="1"/>
  <c r="D141" i="9"/>
  <c r="C141" i="9"/>
  <c r="EY141" i="9" s="1"/>
  <c r="B141" i="9"/>
  <c r="FD140" i="9"/>
  <c r="FB140" i="9"/>
  <c r="EX140" i="9"/>
  <c r="AT140" i="9" s="1"/>
  <c r="EV140" i="9"/>
  <c r="ER140" i="9"/>
  <c r="EN140" i="9"/>
  <c r="EP140" i="9" s="1"/>
  <c r="EH140" i="9"/>
  <c r="EJ140" i="9" s="1"/>
  <c r="EF140" i="9"/>
  <c r="EI140" i="9" s="1"/>
  <c r="DW140" i="9"/>
  <c r="DG140" i="9"/>
  <c r="DE140" i="9"/>
  <c r="CZ140" i="9"/>
  <c r="CY140" i="9"/>
  <c r="AV140" i="9"/>
  <c r="AU140" i="9"/>
  <c r="AM140" i="9"/>
  <c r="AK140" i="9"/>
  <c r="M140" i="9"/>
  <c r="L140" i="9"/>
  <c r="K140" i="9"/>
  <c r="DB140" i="9" s="1"/>
  <c r="J140" i="9"/>
  <c r="I140" i="9"/>
  <c r="H140" i="9"/>
  <c r="G140" i="9"/>
  <c r="F140" i="9"/>
  <c r="E140" i="9"/>
  <c r="CE140" i="9" s="1"/>
  <c r="D140" i="9"/>
  <c r="C140" i="9"/>
  <c r="Q140" i="9" s="1"/>
  <c r="B140" i="9"/>
  <c r="FD139" i="9"/>
  <c r="FB139" i="9"/>
  <c r="EX139" i="9"/>
  <c r="AR139" i="9" s="1"/>
  <c r="EV139" i="9"/>
  <c r="EQ139" i="9"/>
  <c r="EP139" i="9"/>
  <c r="ER139" i="9" s="1"/>
  <c r="EO139" i="9"/>
  <c r="ES139" i="9" s="1"/>
  <c r="EN139" i="9"/>
  <c r="EJ139" i="9"/>
  <c r="EF139" i="9"/>
  <c r="EH139" i="9" s="1"/>
  <c r="DW139" i="9"/>
  <c r="DG139" i="9"/>
  <c r="DE139" i="9"/>
  <c r="CZ139" i="9"/>
  <c r="CY139" i="9"/>
  <c r="AV139" i="9"/>
  <c r="AU139" i="9"/>
  <c r="AT139" i="9"/>
  <c r="AS139" i="9"/>
  <c r="AQ139" i="9"/>
  <c r="AM139" i="9"/>
  <c r="AK139" i="9"/>
  <c r="M139" i="9"/>
  <c r="L139" i="9"/>
  <c r="K139" i="9"/>
  <c r="J139" i="9"/>
  <c r="I139" i="9"/>
  <c r="H139" i="9"/>
  <c r="G139" i="9"/>
  <c r="F139" i="9"/>
  <c r="E139" i="9"/>
  <c r="CE139" i="9" s="1"/>
  <c r="D139" i="9"/>
  <c r="C139" i="9"/>
  <c r="B139" i="9"/>
  <c r="FD138" i="9"/>
  <c r="FB138" i="9"/>
  <c r="EX138" i="9"/>
  <c r="AQ138" i="9" s="1"/>
  <c r="EV138" i="9"/>
  <c r="EP138" i="9"/>
  <c r="ER138" i="9" s="1"/>
  <c r="EN138" i="9"/>
  <c r="EQ138" i="9" s="1"/>
  <c r="EJ138" i="9"/>
  <c r="EF138" i="9"/>
  <c r="EH138" i="9" s="1"/>
  <c r="DW138" i="9"/>
  <c r="DG138" i="9"/>
  <c r="DE138" i="9"/>
  <c r="CZ138" i="9"/>
  <c r="CY138" i="9"/>
  <c r="EY138" i="9" s="1"/>
  <c r="AV138" i="9"/>
  <c r="AU138" i="9"/>
  <c r="AT138" i="9"/>
  <c r="AS138" i="9"/>
  <c r="AM138" i="9"/>
  <c r="AK138" i="9"/>
  <c r="M138" i="9"/>
  <c r="L138" i="9"/>
  <c r="K138" i="9"/>
  <c r="J138" i="9"/>
  <c r="DB138" i="9" s="1"/>
  <c r="I138" i="9"/>
  <c r="H138" i="9"/>
  <c r="G138" i="9"/>
  <c r="F138" i="9"/>
  <c r="E138" i="9"/>
  <c r="BD138" i="9" s="1"/>
  <c r="D138" i="9"/>
  <c r="C138" i="9"/>
  <c r="B138" i="9"/>
  <c r="FD137" i="9"/>
  <c r="FB137" i="9"/>
  <c r="EX137" i="9"/>
  <c r="AR137" i="9" s="1"/>
  <c r="EV137" i="9"/>
  <c r="EN137" i="9"/>
  <c r="EH137" i="9"/>
  <c r="EJ137" i="9" s="1"/>
  <c r="EF137" i="9"/>
  <c r="EI137" i="9" s="1"/>
  <c r="DW137" i="9"/>
  <c r="DG137" i="9"/>
  <c r="DE137" i="9"/>
  <c r="CZ137" i="9"/>
  <c r="CY137" i="9"/>
  <c r="CJ137" i="9"/>
  <c r="AV137" i="9"/>
  <c r="AU137" i="9"/>
  <c r="AM137" i="9"/>
  <c r="AK137" i="9"/>
  <c r="M137" i="9"/>
  <c r="L137" i="9"/>
  <c r="K137" i="9"/>
  <c r="J137" i="9"/>
  <c r="I137" i="9"/>
  <c r="H137" i="9"/>
  <c r="G137" i="9"/>
  <c r="F137" i="9"/>
  <c r="E137" i="9"/>
  <c r="CD137" i="9" s="1"/>
  <c r="D137" i="9"/>
  <c r="C137" i="9"/>
  <c r="B137" i="9"/>
  <c r="FD136" i="9"/>
  <c r="FB136" i="9"/>
  <c r="EX136" i="9"/>
  <c r="AR136" i="9" s="1"/>
  <c r="EV136" i="9"/>
  <c r="EQ136" i="9"/>
  <c r="EP136" i="9"/>
  <c r="ER136" i="9" s="1"/>
  <c r="EO136" i="9"/>
  <c r="ES136" i="9" s="1"/>
  <c r="EN136" i="9"/>
  <c r="EF136" i="9"/>
  <c r="DW136" i="9"/>
  <c r="DG136" i="9"/>
  <c r="DE136" i="9"/>
  <c r="CZ136" i="9"/>
  <c r="CY136" i="9"/>
  <c r="AV136" i="9"/>
  <c r="AU136" i="9"/>
  <c r="AS136" i="9"/>
  <c r="AM136" i="9"/>
  <c r="AK136" i="9"/>
  <c r="M136" i="9"/>
  <c r="L136" i="9"/>
  <c r="K136" i="9"/>
  <c r="J136" i="9"/>
  <c r="DB136" i="9" s="1"/>
  <c r="I136" i="9"/>
  <c r="H136" i="9"/>
  <c r="G136" i="9"/>
  <c r="F136" i="9"/>
  <c r="E136" i="9"/>
  <c r="CE136" i="9" s="1"/>
  <c r="D136" i="9"/>
  <c r="C136" i="9"/>
  <c r="B136" i="9"/>
  <c r="FD135" i="9"/>
  <c r="FB135" i="9"/>
  <c r="EX135" i="9"/>
  <c r="EV135" i="9"/>
  <c r="EN135" i="9"/>
  <c r="EH135" i="9"/>
  <c r="EJ135" i="9" s="1"/>
  <c r="EF135" i="9"/>
  <c r="EG135" i="9" s="1"/>
  <c r="EK135" i="9" s="1"/>
  <c r="EL135" i="9" s="1"/>
  <c r="EM135" i="9" s="1"/>
  <c r="DW135" i="9"/>
  <c r="DG135" i="9"/>
  <c r="DE135" i="9"/>
  <c r="DA135" i="9"/>
  <c r="EA135" i="9" s="1"/>
  <c r="BP135" i="9" s="1"/>
  <c r="CZ135" i="9"/>
  <c r="CY135" i="9"/>
  <c r="CV135" i="9"/>
  <c r="CJ135" i="9"/>
  <c r="BS135" i="9"/>
  <c r="AV135" i="9"/>
  <c r="AU135" i="9"/>
  <c r="AR135" i="9"/>
  <c r="AQ135" i="9"/>
  <c r="AM135" i="9"/>
  <c r="AK135" i="9"/>
  <c r="M135" i="9"/>
  <c r="L135" i="9"/>
  <c r="K135" i="9"/>
  <c r="J135" i="9"/>
  <c r="I135" i="9"/>
  <c r="H135" i="9"/>
  <c r="G135" i="9"/>
  <c r="F135" i="9"/>
  <c r="E135" i="9"/>
  <c r="CE135" i="9" s="1"/>
  <c r="D135" i="9"/>
  <c r="C135" i="9"/>
  <c r="B135" i="9"/>
  <c r="FD134" i="9"/>
  <c r="FB134" i="9"/>
  <c r="EX134" i="9"/>
  <c r="AQ134" i="9" s="1"/>
  <c r="EV134" i="9"/>
  <c r="EP134" i="9"/>
  <c r="ER134" i="9" s="1"/>
  <c r="EO134" i="9"/>
  <c r="ES134" i="9" s="1"/>
  <c r="EN134" i="9"/>
  <c r="EQ134" i="9" s="1"/>
  <c r="EF134" i="9"/>
  <c r="DW134" i="9"/>
  <c r="DG134" i="9"/>
  <c r="DE134" i="9"/>
  <c r="CZ134" i="9"/>
  <c r="CY134" i="9"/>
  <c r="EY134" i="9" s="1"/>
  <c r="AV134" i="9"/>
  <c r="AU134" i="9"/>
  <c r="AS134" i="9"/>
  <c r="AR134" i="9"/>
  <c r="AM134" i="9"/>
  <c r="AK134" i="9"/>
  <c r="M134" i="9"/>
  <c r="L134" i="9"/>
  <c r="K134" i="9"/>
  <c r="J134" i="9"/>
  <c r="DB134" i="9" s="1"/>
  <c r="I134" i="9"/>
  <c r="H134" i="9"/>
  <c r="G134" i="9"/>
  <c r="F134" i="9"/>
  <c r="E134" i="9"/>
  <c r="CE134" i="9" s="1"/>
  <c r="D134" i="9"/>
  <c r="C134" i="9"/>
  <c r="B134" i="9"/>
  <c r="FD133" i="9"/>
  <c r="FB133" i="9"/>
  <c r="EX133" i="9"/>
  <c r="AR133" i="9" s="1"/>
  <c r="EV133" i="9"/>
  <c r="EN133" i="9"/>
  <c r="EQ133" i="9" s="1"/>
  <c r="EF133" i="9"/>
  <c r="EI133" i="9" s="1"/>
  <c r="DW133" i="9"/>
  <c r="DG133" i="9"/>
  <c r="DE133" i="9"/>
  <c r="CZ133" i="9"/>
  <c r="CY133" i="9"/>
  <c r="CF133" i="9"/>
  <c r="CE133" i="9"/>
  <c r="AV133" i="9"/>
  <c r="AU133" i="9"/>
  <c r="AM133" i="9"/>
  <c r="AK133" i="9"/>
  <c r="M133" i="9"/>
  <c r="L133" i="9"/>
  <c r="K133" i="9"/>
  <c r="J133" i="9"/>
  <c r="DB133" i="9" s="1"/>
  <c r="I133" i="9"/>
  <c r="H133" i="9"/>
  <c r="G133" i="9"/>
  <c r="F133" i="9"/>
  <c r="E133" i="9"/>
  <c r="CD133" i="9" s="1"/>
  <c r="D133" i="9"/>
  <c r="C133" i="9"/>
  <c r="B133" i="9"/>
  <c r="FD132" i="9"/>
  <c r="FB132" i="9"/>
  <c r="EX132" i="9"/>
  <c r="AQ132" i="9" s="1"/>
  <c r="EV132" i="9"/>
  <c r="EQ132" i="9"/>
  <c r="EP132" i="9"/>
  <c r="ER132" i="9" s="1"/>
  <c r="EO132" i="9"/>
  <c r="ES132" i="9" s="1"/>
  <c r="EN132" i="9"/>
  <c r="EF132" i="9"/>
  <c r="DW132" i="9"/>
  <c r="DG132" i="9"/>
  <c r="DE132" i="9"/>
  <c r="CZ132" i="9"/>
  <c r="CY132" i="9"/>
  <c r="EY132" i="9" s="1"/>
  <c r="AV132" i="9"/>
  <c r="AU132" i="9"/>
  <c r="AS132" i="9"/>
  <c r="AR132" i="9"/>
  <c r="AM132" i="9"/>
  <c r="AK132" i="9"/>
  <c r="M132" i="9"/>
  <c r="L132" i="9"/>
  <c r="K132" i="9"/>
  <c r="J132" i="9"/>
  <c r="DB132" i="9" s="1"/>
  <c r="I132" i="9"/>
  <c r="H132" i="9"/>
  <c r="G132" i="9"/>
  <c r="F132" i="9"/>
  <c r="E132" i="9"/>
  <c r="CE132" i="9" s="1"/>
  <c r="D132" i="9"/>
  <c r="C132" i="9"/>
  <c r="B132" i="9"/>
  <c r="FD131" i="9"/>
  <c r="FB131" i="9"/>
  <c r="EX131" i="9"/>
  <c r="EV131" i="9"/>
  <c r="EN131" i="9"/>
  <c r="EH131" i="9"/>
  <c r="EJ131" i="9" s="1"/>
  <c r="EG131" i="9"/>
  <c r="EK131" i="9" s="1"/>
  <c r="EF131" i="9"/>
  <c r="EI131" i="9" s="1"/>
  <c r="DW131" i="9"/>
  <c r="DG131" i="9"/>
  <c r="DE131" i="9"/>
  <c r="CZ131" i="9"/>
  <c r="CY131" i="9"/>
  <c r="CJ131" i="9"/>
  <c r="CF131" i="9"/>
  <c r="AV131" i="9"/>
  <c r="AU131" i="9"/>
  <c r="AR131" i="9"/>
  <c r="AQ131" i="9"/>
  <c r="AM131" i="9"/>
  <c r="AK131" i="9"/>
  <c r="M131" i="9"/>
  <c r="L131" i="9"/>
  <c r="K131" i="9"/>
  <c r="J131" i="9"/>
  <c r="DB131" i="9" s="1"/>
  <c r="I131" i="9"/>
  <c r="H131" i="9"/>
  <c r="G131" i="9"/>
  <c r="F131" i="9"/>
  <c r="E131" i="9"/>
  <c r="CE131" i="9" s="1"/>
  <c r="D131" i="9"/>
  <c r="C131" i="9"/>
  <c r="B131" i="9"/>
  <c r="FD130" i="9"/>
  <c r="FB130" i="9"/>
  <c r="EX130" i="9"/>
  <c r="AS130" i="9" s="1"/>
  <c r="EV130" i="9"/>
  <c r="EN130" i="9"/>
  <c r="EQ130" i="9" s="1"/>
  <c r="EI130" i="9"/>
  <c r="EF130" i="9"/>
  <c r="DW130" i="9"/>
  <c r="DG130" i="9"/>
  <c r="DE130" i="9"/>
  <c r="CZ130" i="9"/>
  <c r="CY130" i="9"/>
  <c r="CJ130" i="9"/>
  <c r="CE130" i="9"/>
  <c r="BD130" i="9"/>
  <c r="AV130" i="9"/>
  <c r="AU130" i="9"/>
  <c r="AT130" i="9"/>
  <c r="AR130" i="9"/>
  <c r="AQ130" i="9"/>
  <c r="AM130" i="9"/>
  <c r="AK130" i="9"/>
  <c r="M130" i="9"/>
  <c r="L130" i="9"/>
  <c r="K130" i="9"/>
  <c r="J130" i="9"/>
  <c r="DB130" i="9" s="1"/>
  <c r="I130" i="9"/>
  <c r="H130" i="9"/>
  <c r="G130" i="9"/>
  <c r="F130" i="9"/>
  <c r="E130" i="9"/>
  <c r="CD130" i="9" s="1"/>
  <c r="D130" i="9"/>
  <c r="C130" i="9"/>
  <c r="B130" i="9"/>
  <c r="FD129" i="9"/>
  <c r="FB129" i="9"/>
  <c r="EX129" i="9"/>
  <c r="AQ129" i="9" s="1"/>
  <c r="EV129" i="9"/>
  <c r="EP129" i="9"/>
  <c r="ER129" i="9" s="1"/>
  <c r="EO129" i="9"/>
  <c r="EN129" i="9"/>
  <c r="EQ129" i="9" s="1"/>
  <c r="EF129" i="9"/>
  <c r="DW129" i="9"/>
  <c r="DG129" i="9"/>
  <c r="DE129" i="9"/>
  <c r="CZ129" i="9"/>
  <c r="CY129" i="9"/>
  <c r="DA129" i="9" s="1"/>
  <c r="CE129" i="9"/>
  <c r="CD129" i="9"/>
  <c r="AV129" i="9"/>
  <c r="AU129" i="9"/>
  <c r="AT129" i="9"/>
  <c r="AS129" i="9"/>
  <c r="AR129" i="9"/>
  <c r="AM129" i="9"/>
  <c r="AK129" i="9"/>
  <c r="M129" i="9"/>
  <c r="L129" i="9"/>
  <c r="K129" i="9"/>
  <c r="J129" i="9"/>
  <c r="I129" i="9"/>
  <c r="H129" i="9"/>
  <c r="G129" i="9"/>
  <c r="F129" i="9"/>
  <c r="E129" i="9"/>
  <c r="CJ129" i="9" s="1"/>
  <c r="D129" i="9"/>
  <c r="C129" i="9"/>
  <c r="EY129" i="9" s="1"/>
  <c r="B129" i="9"/>
  <c r="FD128" i="9"/>
  <c r="FB128" i="9"/>
  <c r="EX128" i="9"/>
  <c r="EV128" i="9"/>
  <c r="EN128" i="9"/>
  <c r="EO128" i="9" s="1"/>
  <c r="EH128" i="9"/>
  <c r="EJ128" i="9" s="1"/>
  <c r="EF128" i="9"/>
  <c r="EI128" i="9" s="1"/>
  <c r="DW128" i="9"/>
  <c r="DG128" i="9"/>
  <c r="DE128" i="9"/>
  <c r="CZ128" i="9"/>
  <c r="CY128" i="9"/>
  <c r="BD128" i="9"/>
  <c r="AV128" i="9"/>
  <c r="AU128" i="9"/>
  <c r="AM128" i="9"/>
  <c r="AK128" i="9"/>
  <c r="M128" i="9"/>
  <c r="L128" i="9"/>
  <c r="K128" i="9"/>
  <c r="DB128" i="9" s="1"/>
  <c r="J128" i="9"/>
  <c r="I128" i="9"/>
  <c r="H128" i="9"/>
  <c r="G128" i="9"/>
  <c r="F128" i="9"/>
  <c r="E128" i="9"/>
  <c r="CD128" i="9" s="1"/>
  <c r="D128" i="9"/>
  <c r="C128" i="9"/>
  <c r="B128" i="9"/>
  <c r="FD127" i="9"/>
  <c r="FB127" i="9"/>
  <c r="EX127" i="9"/>
  <c r="AS127" i="9" s="1"/>
  <c r="EV127" i="9"/>
  <c r="EN127" i="9"/>
  <c r="EF127" i="9"/>
  <c r="DW127" i="9"/>
  <c r="DG127" i="9"/>
  <c r="DE127" i="9"/>
  <c r="CZ127" i="9"/>
  <c r="CY127" i="9"/>
  <c r="AV127" i="9"/>
  <c r="AU127" i="9"/>
  <c r="AT127" i="9"/>
  <c r="AR127" i="9"/>
  <c r="AM127" i="9"/>
  <c r="AK127" i="9"/>
  <c r="M127" i="9"/>
  <c r="L127" i="9"/>
  <c r="K127" i="9"/>
  <c r="J127" i="9"/>
  <c r="DB127" i="9" s="1"/>
  <c r="I127" i="9"/>
  <c r="H127" i="9"/>
  <c r="G127" i="9"/>
  <c r="F127" i="9"/>
  <c r="E127" i="9"/>
  <c r="CE127" i="9" s="1"/>
  <c r="D127" i="9"/>
  <c r="C127" i="9"/>
  <c r="B127" i="9"/>
  <c r="FD126" i="9"/>
  <c r="FB126" i="9"/>
  <c r="EX126" i="9"/>
  <c r="AS126" i="9" s="1"/>
  <c r="EV126" i="9"/>
  <c r="EN126" i="9"/>
  <c r="EP126" i="9" s="1"/>
  <c r="ER126" i="9" s="1"/>
  <c r="EF126" i="9"/>
  <c r="DW126" i="9"/>
  <c r="DG126" i="9"/>
  <c r="DE126" i="9"/>
  <c r="CZ126" i="9"/>
  <c r="CY126" i="9"/>
  <c r="CJ126" i="9"/>
  <c r="CF126" i="9"/>
  <c r="CE126" i="9"/>
  <c r="BC126" i="9"/>
  <c r="AV126" i="9"/>
  <c r="AU126" i="9"/>
  <c r="AM126" i="9"/>
  <c r="AK126" i="9"/>
  <c r="M126" i="9"/>
  <c r="L126" i="9"/>
  <c r="K126" i="9"/>
  <c r="J126" i="9"/>
  <c r="I126" i="9"/>
  <c r="H126" i="9"/>
  <c r="G126" i="9"/>
  <c r="F126" i="9"/>
  <c r="E126" i="9"/>
  <c r="CD126" i="9" s="1"/>
  <c r="D126" i="9"/>
  <c r="C126" i="9"/>
  <c r="Q126" i="9" s="1"/>
  <c r="B126" i="9"/>
  <c r="FD125" i="9"/>
  <c r="FB125" i="9"/>
  <c r="EY125" i="9"/>
  <c r="EX125" i="9"/>
  <c r="AQ125" i="9" s="1"/>
  <c r="EV125" i="9"/>
  <c r="EP125" i="9"/>
  <c r="ER125" i="9" s="1"/>
  <c r="EO125" i="9"/>
  <c r="EN125" i="9"/>
  <c r="EQ125" i="9" s="1"/>
  <c r="EF125" i="9"/>
  <c r="EH125" i="9" s="1"/>
  <c r="EJ125" i="9" s="1"/>
  <c r="DW125" i="9"/>
  <c r="DG125" i="9"/>
  <c r="DE125" i="9"/>
  <c r="CZ125" i="9"/>
  <c r="CY125" i="9"/>
  <c r="AV125" i="9"/>
  <c r="AU125" i="9"/>
  <c r="AR125" i="9"/>
  <c r="AM125" i="9"/>
  <c r="AK125" i="9"/>
  <c r="M125" i="9"/>
  <c r="L125" i="9"/>
  <c r="K125" i="9"/>
  <c r="J125" i="9"/>
  <c r="I125" i="9"/>
  <c r="H125" i="9"/>
  <c r="G125" i="9"/>
  <c r="F125" i="9"/>
  <c r="E125" i="9"/>
  <c r="CJ125" i="9" s="1"/>
  <c r="D125" i="9"/>
  <c r="C125" i="9"/>
  <c r="B125" i="9"/>
  <c r="FD124" i="9"/>
  <c r="FB124" i="9"/>
  <c r="EX124" i="9"/>
  <c r="EV124" i="9"/>
  <c r="EN124" i="9"/>
  <c r="EQ124" i="9" s="1"/>
  <c r="EF124" i="9"/>
  <c r="EI124" i="9" s="1"/>
  <c r="DW124" i="9"/>
  <c r="DG124" i="9"/>
  <c r="DE124" i="9"/>
  <c r="CZ124" i="9"/>
  <c r="CY124" i="9"/>
  <c r="AV124" i="9"/>
  <c r="AU124" i="9"/>
  <c r="AR124" i="9"/>
  <c r="AM124" i="9"/>
  <c r="AK124" i="9"/>
  <c r="M124" i="9"/>
  <c r="L124" i="9"/>
  <c r="K124" i="9"/>
  <c r="J124" i="9"/>
  <c r="DB124" i="9" s="1"/>
  <c r="I124" i="9"/>
  <c r="H124" i="9"/>
  <c r="G124" i="9"/>
  <c r="F124" i="9"/>
  <c r="E124" i="9"/>
  <c r="CD124" i="9" s="1"/>
  <c r="D124" i="9"/>
  <c r="C124" i="9"/>
  <c r="B124" i="9"/>
  <c r="FD123" i="9"/>
  <c r="FB123" i="9"/>
  <c r="EX123" i="9"/>
  <c r="AQ123" i="9" s="1"/>
  <c r="EV123" i="9"/>
  <c r="EN123" i="9"/>
  <c r="EF123" i="9"/>
  <c r="EG123" i="9" s="1"/>
  <c r="DW123" i="9"/>
  <c r="DG123" i="9"/>
  <c r="DE123" i="9"/>
  <c r="DB123" i="9"/>
  <c r="CZ123" i="9"/>
  <c r="CY123" i="9"/>
  <c r="AV123" i="9"/>
  <c r="AU123" i="9"/>
  <c r="AT123" i="9"/>
  <c r="AS123" i="9"/>
  <c r="AR123" i="9"/>
  <c r="AM123" i="9"/>
  <c r="AK123" i="9"/>
  <c r="M123" i="9"/>
  <c r="L123" i="9"/>
  <c r="K123" i="9"/>
  <c r="J123" i="9"/>
  <c r="I123" i="9"/>
  <c r="H123" i="9"/>
  <c r="G123" i="9"/>
  <c r="F123" i="9"/>
  <c r="E123" i="9"/>
  <c r="D123" i="9"/>
  <c r="C123" i="9"/>
  <c r="B123" i="9"/>
  <c r="FD122" i="9"/>
  <c r="FB122" i="9"/>
  <c r="EX122" i="9"/>
  <c r="AS122" i="9" s="1"/>
  <c r="EV122" i="9"/>
  <c r="EN122" i="9"/>
  <c r="EO122" i="9" s="1"/>
  <c r="EF122" i="9"/>
  <c r="EI122" i="9" s="1"/>
  <c r="DW122" i="9"/>
  <c r="DG122" i="9"/>
  <c r="DE122" i="9"/>
  <c r="CZ122" i="9"/>
  <c r="CY122" i="9"/>
  <c r="CJ122" i="9"/>
  <c r="BD122" i="9"/>
  <c r="BC122" i="9"/>
  <c r="AV122" i="9"/>
  <c r="AU122" i="9"/>
  <c r="AM122" i="9"/>
  <c r="AK122" i="9"/>
  <c r="M122" i="9"/>
  <c r="L122" i="9"/>
  <c r="K122" i="9"/>
  <c r="J122" i="9"/>
  <c r="I122" i="9"/>
  <c r="H122" i="9"/>
  <c r="G122" i="9"/>
  <c r="F122" i="9"/>
  <c r="E122" i="9"/>
  <c r="CD122" i="9" s="1"/>
  <c r="D122" i="9"/>
  <c r="C122" i="9"/>
  <c r="B122" i="9"/>
  <c r="FD121" i="9"/>
  <c r="FB121" i="9"/>
  <c r="EY121" i="9"/>
  <c r="EX121" i="9"/>
  <c r="AS121" i="9" s="1"/>
  <c r="EV121" i="9"/>
  <c r="EP121" i="9"/>
  <c r="ER121" i="9" s="1"/>
  <c r="EO121" i="9"/>
  <c r="EN121" i="9"/>
  <c r="EQ121" i="9" s="1"/>
  <c r="EH121" i="9"/>
  <c r="EJ121" i="9" s="1"/>
  <c r="EF121" i="9"/>
  <c r="EG121" i="9" s="1"/>
  <c r="DW121" i="9"/>
  <c r="DG121" i="9"/>
  <c r="DE121" i="9"/>
  <c r="CZ121" i="9"/>
  <c r="CY121" i="9"/>
  <c r="BC121" i="9"/>
  <c r="AV121" i="9"/>
  <c r="AU121" i="9"/>
  <c r="AT121" i="9"/>
  <c r="AR121" i="9"/>
  <c r="AM121" i="9"/>
  <c r="AK121" i="9"/>
  <c r="M121" i="9"/>
  <c r="L121" i="9"/>
  <c r="K121" i="9"/>
  <c r="DB121" i="9" s="1"/>
  <c r="J121" i="9"/>
  <c r="I121" i="9"/>
  <c r="H121" i="9"/>
  <c r="G121" i="9"/>
  <c r="F121" i="9"/>
  <c r="E121" i="9"/>
  <c r="CD121" i="9" s="1"/>
  <c r="D121" i="9"/>
  <c r="C121" i="9"/>
  <c r="B121" i="9"/>
  <c r="FD120" i="9"/>
  <c r="FB120" i="9"/>
  <c r="EX120" i="9"/>
  <c r="AS120" i="9" s="1"/>
  <c r="EV120" i="9"/>
  <c r="EP120" i="9"/>
  <c r="ER120" i="9" s="1"/>
  <c r="EN120" i="9"/>
  <c r="EQ120" i="9" s="1"/>
  <c r="EF120" i="9"/>
  <c r="EH120" i="9" s="1"/>
  <c r="EJ120" i="9" s="1"/>
  <c r="DW120" i="9"/>
  <c r="DG120" i="9"/>
  <c r="DE120" i="9"/>
  <c r="CZ120" i="9"/>
  <c r="CY120" i="9"/>
  <c r="EY120" i="9" s="1"/>
  <c r="AV120" i="9"/>
  <c r="AU120" i="9"/>
  <c r="AT120" i="9"/>
  <c r="AR120" i="9"/>
  <c r="AM120" i="9"/>
  <c r="AK120" i="9"/>
  <c r="M120" i="9"/>
  <c r="L120" i="9"/>
  <c r="K120" i="9"/>
  <c r="J120" i="9"/>
  <c r="DB120" i="9" s="1"/>
  <c r="I120" i="9"/>
  <c r="H120" i="9"/>
  <c r="G120" i="9"/>
  <c r="F120" i="9"/>
  <c r="E120" i="9"/>
  <c r="CF120" i="9" s="1"/>
  <c r="D120" i="9"/>
  <c r="C120" i="9"/>
  <c r="B120" i="9"/>
  <c r="FD119" i="9"/>
  <c r="FB119" i="9"/>
  <c r="EX119" i="9"/>
  <c r="EV119" i="9"/>
  <c r="EN119" i="9"/>
  <c r="EF119" i="9"/>
  <c r="EI119" i="9" s="1"/>
  <c r="DW119" i="9"/>
  <c r="DG119" i="9"/>
  <c r="DE119" i="9"/>
  <c r="DB119" i="9"/>
  <c r="CZ119" i="9"/>
  <c r="CY119" i="9"/>
  <c r="AV119" i="9"/>
  <c r="AU119" i="9"/>
  <c r="AR119" i="9"/>
  <c r="AM119" i="9"/>
  <c r="AK119" i="9"/>
  <c r="M119" i="9"/>
  <c r="L119" i="9"/>
  <c r="K119" i="9"/>
  <c r="J119" i="9"/>
  <c r="I119" i="9"/>
  <c r="H119" i="9"/>
  <c r="G119" i="9"/>
  <c r="F119" i="9"/>
  <c r="E119" i="9"/>
  <c r="D119" i="9"/>
  <c r="C119" i="9"/>
  <c r="DA119" i="9" s="1"/>
  <c r="B119" i="9"/>
  <c r="FD118" i="9"/>
  <c r="FB118" i="9"/>
  <c r="EX118" i="9"/>
  <c r="EV118" i="9"/>
  <c r="EN118" i="9"/>
  <c r="EF118" i="9"/>
  <c r="DW118" i="9"/>
  <c r="DG118" i="9"/>
  <c r="DE118" i="9"/>
  <c r="CZ118" i="9"/>
  <c r="CY118" i="9"/>
  <c r="CE118" i="9"/>
  <c r="AV118" i="9"/>
  <c r="AU118" i="9"/>
  <c r="AM118" i="9"/>
  <c r="AK118" i="9"/>
  <c r="M118" i="9"/>
  <c r="L118" i="9"/>
  <c r="K118" i="9"/>
  <c r="J118" i="9"/>
  <c r="I118" i="9"/>
  <c r="H118" i="9"/>
  <c r="G118" i="9"/>
  <c r="F118" i="9"/>
  <c r="E118" i="9"/>
  <c r="CJ118" i="9" s="1"/>
  <c r="D118" i="9"/>
  <c r="C118" i="9"/>
  <c r="EY118" i="9" s="1"/>
  <c r="B118" i="9"/>
  <c r="FD117" i="9"/>
  <c r="FB117" i="9"/>
  <c r="EX117" i="9"/>
  <c r="AT117" i="9" s="1"/>
  <c r="EV117" i="9"/>
  <c r="EN117" i="9"/>
  <c r="EJ117" i="9"/>
  <c r="EH117" i="9"/>
  <c r="EF117" i="9"/>
  <c r="DW117" i="9"/>
  <c r="DG117" i="9"/>
  <c r="DE117" i="9"/>
  <c r="CZ117" i="9"/>
  <c r="CY117" i="9"/>
  <c r="CJ117" i="9"/>
  <c r="BD117" i="9"/>
  <c r="AV117" i="9"/>
  <c r="AU117" i="9"/>
  <c r="AM117" i="9"/>
  <c r="AK117" i="9"/>
  <c r="M117" i="9"/>
  <c r="L117" i="9"/>
  <c r="K117" i="9"/>
  <c r="J117" i="9"/>
  <c r="DB117" i="9" s="1"/>
  <c r="I117" i="9"/>
  <c r="H117" i="9"/>
  <c r="G117" i="9"/>
  <c r="F117" i="9"/>
  <c r="E117" i="9"/>
  <c r="CD117" i="9" s="1"/>
  <c r="D117" i="9"/>
  <c r="C117" i="9"/>
  <c r="B117" i="9"/>
  <c r="FD116" i="9"/>
  <c r="FB116" i="9"/>
  <c r="EX116" i="9"/>
  <c r="AR116" i="9" s="1"/>
  <c r="EV116" i="9"/>
  <c r="EN116" i="9"/>
  <c r="EF116" i="9"/>
  <c r="EH116" i="9" s="1"/>
  <c r="EJ116" i="9" s="1"/>
  <c r="DW116" i="9"/>
  <c r="DG116" i="9"/>
  <c r="DE116" i="9"/>
  <c r="CZ116" i="9"/>
  <c r="CY116" i="9"/>
  <c r="EY116" i="9" s="1"/>
  <c r="AV116" i="9"/>
  <c r="AU116" i="9"/>
  <c r="AM116" i="9"/>
  <c r="AK116" i="9"/>
  <c r="M116" i="9"/>
  <c r="L116" i="9"/>
  <c r="K116" i="9"/>
  <c r="J116" i="9"/>
  <c r="DB116" i="9" s="1"/>
  <c r="I116" i="9"/>
  <c r="H116" i="9"/>
  <c r="G116" i="9"/>
  <c r="F116" i="9"/>
  <c r="E116" i="9"/>
  <c r="CE116" i="9" s="1"/>
  <c r="D116" i="9"/>
  <c r="C116" i="9"/>
  <c r="B116" i="9"/>
  <c r="FD115" i="9"/>
  <c r="FB115" i="9"/>
  <c r="EX115" i="9"/>
  <c r="EV115" i="9"/>
  <c r="EN115" i="9"/>
  <c r="EF115" i="9"/>
  <c r="EH115" i="9" s="1"/>
  <c r="EJ115" i="9" s="1"/>
  <c r="EC115" i="9"/>
  <c r="DW115" i="9"/>
  <c r="DT115" i="9"/>
  <c r="ED115" i="9" s="1"/>
  <c r="DG115" i="9"/>
  <c r="DE115" i="9"/>
  <c r="DA115" i="9"/>
  <c r="DU115" i="9" s="1"/>
  <c r="EE115" i="9" s="1"/>
  <c r="CZ115" i="9"/>
  <c r="CY115" i="9"/>
  <c r="CE115" i="9"/>
  <c r="AV115" i="9"/>
  <c r="AU115" i="9"/>
  <c r="AM115" i="9"/>
  <c r="AK115" i="9"/>
  <c r="M115" i="9"/>
  <c r="L115" i="9"/>
  <c r="K115" i="9"/>
  <c r="J115" i="9"/>
  <c r="DB115" i="9" s="1"/>
  <c r="I115" i="9"/>
  <c r="H115" i="9"/>
  <c r="G115" i="9"/>
  <c r="F115" i="9"/>
  <c r="E115" i="9"/>
  <c r="D115" i="9"/>
  <c r="C115" i="9"/>
  <c r="B115" i="9"/>
  <c r="FD114" i="9"/>
  <c r="FB114" i="9"/>
  <c r="EX114" i="9"/>
  <c r="AQ114" i="9" s="1"/>
  <c r="EV114" i="9"/>
  <c r="EN114" i="9"/>
  <c r="EH114" i="9"/>
  <c r="EJ114" i="9" s="1"/>
  <c r="EF114" i="9"/>
  <c r="EG114" i="9" s="1"/>
  <c r="DW114" i="9"/>
  <c r="DG114" i="9"/>
  <c r="DE114" i="9"/>
  <c r="CZ114" i="9"/>
  <c r="CY114" i="9"/>
  <c r="EY114" i="9" s="1"/>
  <c r="AV114" i="9"/>
  <c r="AU114" i="9"/>
  <c r="AT114" i="9"/>
  <c r="AS114" i="9"/>
  <c r="AR114" i="9"/>
  <c r="AM114" i="9"/>
  <c r="AK114" i="9"/>
  <c r="M114" i="9"/>
  <c r="L114" i="9"/>
  <c r="K114" i="9"/>
  <c r="J114" i="9"/>
  <c r="DB114" i="9" s="1"/>
  <c r="I114" i="9"/>
  <c r="H114" i="9"/>
  <c r="G114" i="9"/>
  <c r="F114" i="9"/>
  <c r="E114" i="9"/>
  <c r="CE114" i="9" s="1"/>
  <c r="D114" i="9"/>
  <c r="C114" i="9"/>
  <c r="B114" i="9"/>
  <c r="FD113" i="9"/>
  <c r="FB113" i="9"/>
  <c r="EX113" i="9"/>
  <c r="AS113" i="9" s="1"/>
  <c r="EV113" i="9"/>
  <c r="EN113" i="9"/>
  <c r="EH113" i="9"/>
  <c r="EJ113" i="9" s="1"/>
  <c r="EF113" i="9"/>
  <c r="EI113" i="9" s="1"/>
  <c r="DW113" i="9"/>
  <c r="DG113" i="9"/>
  <c r="DE113" i="9"/>
  <c r="CZ113" i="9"/>
  <c r="CY113" i="9"/>
  <c r="CJ113" i="9"/>
  <c r="AV113" i="9"/>
  <c r="AU113" i="9"/>
  <c r="AT113" i="9"/>
  <c r="AR113" i="9"/>
  <c r="AQ113" i="9"/>
  <c r="AM113" i="9"/>
  <c r="AK113" i="9"/>
  <c r="M113" i="9"/>
  <c r="L113" i="9"/>
  <c r="K113" i="9"/>
  <c r="J113" i="9"/>
  <c r="DB113" i="9" s="1"/>
  <c r="I113" i="9"/>
  <c r="H113" i="9"/>
  <c r="G113" i="9"/>
  <c r="F113" i="9"/>
  <c r="E113" i="9"/>
  <c r="CD113" i="9" s="1"/>
  <c r="D113" i="9"/>
  <c r="C113" i="9"/>
  <c r="B113" i="9"/>
  <c r="FD112" i="9"/>
  <c r="FB112" i="9"/>
  <c r="EX112" i="9"/>
  <c r="AQ112" i="9" s="1"/>
  <c r="EV112" i="9"/>
  <c r="EN112" i="9"/>
  <c r="EQ112" i="9" s="1"/>
  <c r="EF112" i="9"/>
  <c r="EG112" i="9" s="1"/>
  <c r="DW112" i="9"/>
  <c r="DG112" i="9"/>
  <c r="DE112" i="9"/>
  <c r="CZ112" i="9"/>
  <c r="CY112" i="9"/>
  <c r="CJ112" i="9"/>
  <c r="CF112" i="9"/>
  <c r="AV112" i="9"/>
  <c r="AU112" i="9"/>
  <c r="AT112" i="9"/>
  <c r="AS112" i="9"/>
  <c r="AM112" i="9"/>
  <c r="AK112" i="9"/>
  <c r="M112" i="9"/>
  <c r="L112" i="9"/>
  <c r="K112" i="9"/>
  <c r="J112" i="9"/>
  <c r="DB112" i="9" s="1"/>
  <c r="I112" i="9"/>
  <c r="H112" i="9"/>
  <c r="G112" i="9"/>
  <c r="F112" i="9"/>
  <c r="E112" i="9"/>
  <c r="D112" i="9"/>
  <c r="C112" i="9"/>
  <c r="EY112" i="9" s="1"/>
  <c r="B112" i="9"/>
  <c r="FD111" i="9"/>
  <c r="FB111" i="9"/>
  <c r="EX111" i="9"/>
  <c r="AT111" i="9" s="1"/>
  <c r="EV111" i="9"/>
  <c r="EN111" i="9"/>
  <c r="EO111" i="9" s="1"/>
  <c r="EI111" i="9"/>
  <c r="EH111" i="9"/>
  <c r="EJ111" i="9" s="1"/>
  <c r="EK111" i="9" s="1"/>
  <c r="EG111" i="9"/>
  <c r="EF111" i="9"/>
  <c r="DW111" i="9"/>
  <c r="DG111" i="9"/>
  <c r="DE111" i="9"/>
  <c r="CZ111" i="9"/>
  <c r="CY111" i="9"/>
  <c r="CD111" i="9"/>
  <c r="BD111" i="9"/>
  <c r="AV111" i="9"/>
  <c r="AU111" i="9"/>
  <c r="AS111" i="9"/>
  <c r="AM111" i="9"/>
  <c r="AK111" i="9"/>
  <c r="M111" i="9"/>
  <c r="L111" i="9"/>
  <c r="K111" i="9"/>
  <c r="DB111" i="9" s="1"/>
  <c r="J111" i="9"/>
  <c r="I111" i="9"/>
  <c r="H111" i="9"/>
  <c r="G111" i="9"/>
  <c r="F111" i="9"/>
  <c r="E111" i="9"/>
  <c r="CE111" i="9" s="1"/>
  <c r="D111" i="9"/>
  <c r="C111" i="9"/>
  <c r="EY111" i="9" s="1"/>
  <c r="B111" i="9"/>
  <c r="FD110" i="9"/>
  <c r="FB110" i="9"/>
  <c r="EX110" i="9"/>
  <c r="EV110" i="9"/>
  <c r="EQ110" i="9"/>
  <c r="EP110" i="9"/>
  <c r="ER110" i="9" s="1"/>
  <c r="EO110" i="9"/>
  <c r="EN110" i="9"/>
  <c r="EI110" i="9"/>
  <c r="EF110" i="9"/>
  <c r="EH110" i="9" s="1"/>
  <c r="EJ110" i="9" s="1"/>
  <c r="DW110" i="9"/>
  <c r="DG110" i="9"/>
  <c r="DE110" i="9"/>
  <c r="CZ110" i="9"/>
  <c r="CY110" i="9"/>
  <c r="AV110" i="9"/>
  <c r="AU110" i="9"/>
  <c r="AT110" i="9"/>
  <c r="AS110" i="9"/>
  <c r="AR110" i="9"/>
  <c r="AQ110" i="9"/>
  <c r="AM110" i="9"/>
  <c r="AK110" i="9"/>
  <c r="M110" i="9"/>
  <c r="L110" i="9"/>
  <c r="K110" i="9"/>
  <c r="J110" i="9"/>
  <c r="I110" i="9"/>
  <c r="H110" i="9"/>
  <c r="G110" i="9"/>
  <c r="F110" i="9"/>
  <c r="E110" i="9"/>
  <c r="D110" i="9"/>
  <c r="C110" i="9"/>
  <c r="B110" i="9"/>
  <c r="FD109" i="9"/>
  <c r="FB109" i="9"/>
  <c r="EX109" i="9"/>
  <c r="AT109" i="9" s="1"/>
  <c r="EV109" i="9"/>
  <c r="EN109" i="9"/>
  <c r="EF109" i="9"/>
  <c r="EI109" i="9" s="1"/>
  <c r="DW109" i="9"/>
  <c r="DG109" i="9"/>
  <c r="DE109" i="9"/>
  <c r="CZ109" i="9"/>
  <c r="CY109" i="9"/>
  <c r="CE109" i="9"/>
  <c r="AV109" i="9"/>
  <c r="AU109" i="9"/>
  <c r="AM109" i="9"/>
  <c r="AK109" i="9"/>
  <c r="M109" i="9"/>
  <c r="L109" i="9"/>
  <c r="K109" i="9"/>
  <c r="J109" i="9"/>
  <c r="DB109" i="9" s="1"/>
  <c r="I109" i="9"/>
  <c r="H109" i="9"/>
  <c r="G109" i="9"/>
  <c r="F109" i="9"/>
  <c r="E109" i="9"/>
  <c r="D109" i="9"/>
  <c r="C109" i="9"/>
  <c r="EY109" i="9" s="1"/>
  <c r="B109" i="9"/>
  <c r="FD108" i="9"/>
  <c r="FB108" i="9"/>
  <c r="EX108" i="9"/>
  <c r="EV108" i="9"/>
  <c r="EQ108" i="9"/>
  <c r="EN108" i="9"/>
  <c r="EF108" i="9"/>
  <c r="EI108" i="9" s="1"/>
  <c r="DW108" i="9"/>
  <c r="DG108" i="9"/>
  <c r="DE108" i="9"/>
  <c r="DB108" i="9"/>
  <c r="CZ108" i="9"/>
  <c r="CY108" i="9"/>
  <c r="AV108" i="9"/>
  <c r="AU108" i="9"/>
  <c r="AS108" i="9"/>
  <c r="AM108" i="9"/>
  <c r="AK108" i="9"/>
  <c r="M108" i="9"/>
  <c r="L108" i="9"/>
  <c r="K108" i="9"/>
  <c r="J108" i="9"/>
  <c r="I108" i="9"/>
  <c r="H108" i="9"/>
  <c r="G108" i="9"/>
  <c r="F108" i="9"/>
  <c r="E108" i="9"/>
  <c r="BD108" i="9" s="1"/>
  <c r="D108" i="9"/>
  <c r="C108" i="9"/>
  <c r="EY108" i="9" s="1"/>
  <c r="B108" i="9"/>
  <c r="FD107" i="9"/>
  <c r="FB107" i="9"/>
  <c r="EX107" i="9"/>
  <c r="AT107" i="9" s="1"/>
  <c r="EV107" i="9"/>
  <c r="EQ107" i="9"/>
  <c r="EN107" i="9"/>
  <c r="EP107" i="9" s="1"/>
  <c r="ER107" i="9" s="1"/>
  <c r="EF107" i="9"/>
  <c r="EI107" i="9" s="1"/>
  <c r="DW107" i="9"/>
  <c r="DG107" i="9"/>
  <c r="DE107" i="9"/>
  <c r="CZ107" i="9"/>
  <c r="CY107" i="9"/>
  <c r="AV107" i="9"/>
  <c r="AU107" i="9"/>
  <c r="AR107" i="9"/>
  <c r="AM107" i="9"/>
  <c r="AK107" i="9"/>
  <c r="M107" i="9"/>
  <c r="L107" i="9"/>
  <c r="K107" i="9"/>
  <c r="J107" i="9"/>
  <c r="DB107" i="9" s="1"/>
  <c r="I107" i="9"/>
  <c r="H107" i="9"/>
  <c r="G107" i="9"/>
  <c r="F107" i="9"/>
  <c r="E107" i="9"/>
  <c r="D107" i="9"/>
  <c r="C107" i="9"/>
  <c r="B107" i="9"/>
  <c r="FD106" i="9"/>
  <c r="FB106" i="9"/>
  <c r="EX106" i="9"/>
  <c r="AT106" i="9" s="1"/>
  <c r="EV106" i="9"/>
  <c r="EQ106" i="9"/>
  <c r="EN106" i="9"/>
  <c r="EH106" i="9"/>
  <c r="EJ106" i="9" s="1"/>
  <c r="EG106" i="9"/>
  <c r="EF106" i="9"/>
  <c r="EI106" i="9" s="1"/>
  <c r="DW106" i="9"/>
  <c r="DG106" i="9"/>
  <c r="DE106" i="9"/>
  <c r="CZ106" i="9"/>
  <c r="CY106" i="9"/>
  <c r="AV106" i="9"/>
  <c r="AU106" i="9"/>
  <c r="AR106" i="9"/>
  <c r="AM106" i="9"/>
  <c r="AK106" i="9"/>
  <c r="M106" i="9"/>
  <c r="L106" i="9"/>
  <c r="K106" i="9"/>
  <c r="J106" i="9"/>
  <c r="DB106" i="9" s="1"/>
  <c r="I106" i="9"/>
  <c r="H106" i="9"/>
  <c r="G106" i="9"/>
  <c r="F106" i="9"/>
  <c r="E106" i="9"/>
  <c r="CJ106" i="9" s="1"/>
  <c r="D106" i="9"/>
  <c r="C106" i="9"/>
  <c r="EY106" i="9" s="1"/>
  <c r="B106" i="9"/>
  <c r="FD105" i="9"/>
  <c r="FB105" i="9"/>
  <c r="EX105" i="9"/>
  <c r="EV105" i="9"/>
  <c r="EP105" i="9"/>
  <c r="ER105" i="9" s="1"/>
  <c r="EN105" i="9"/>
  <c r="EF105" i="9"/>
  <c r="DW105" i="9"/>
  <c r="DG105" i="9"/>
  <c r="DE105" i="9"/>
  <c r="DB105" i="9"/>
  <c r="CZ105" i="9"/>
  <c r="CY105" i="9"/>
  <c r="AV105" i="9"/>
  <c r="AU105" i="9"/>
  <c r="AM105" i="9"/>
  <c r="AK105" i="9"/>
  <c r="M105" i="9"/>
  <c r="L105" i="9"/>
  <c r="K105" i="9"/>
  <c r="J105" i="9"/>
  <c r="I105" i="9"/>
  <c r="H105" i="9"/>
  <c r="G105" i="9"/>
  <c r="F105" i="9"/>
  <c r="E105" i="9"/>
  <c r="D105" i="9"/>
  <c r="C105" i="9"/>
  <c r="B105" i="9"/>
  <c r="FD104" i="9"/>
  <c r="FB104" i="9"/>
  <c r="EX104" i="9"/>
  <c r="EV104" i="9"/>
  <c r="EQ104" i="9"/>
  <c r="EN104" i="9"/>
  <c r="EH104" i="9"/>
  <c r="EJ104" i="9" s="1"/>
  <c r="EG104" i="9"/>
  <c r="EF104" i="9"/>
  <c r="EI104" i="9" s="1"/>
  <c r="DW104" i="9"/>
  <c r="DG104" i="9"/>
  <c r="DE104" i="9"/>
  <c r="CZ104" i="9"/>
  <c r="CY104" i="9"/>
  <c r="AV104" i="9"/>
  <c r="AU104" i="9"/>
  <c r="AT104" i="9"/>
  <c r="AS104" i="9"/>
  <c r="AR104" i="9"/>
  <c r="AQ104" i="9"/>
  <c r="AM104" i="9"/>
  <c r="AK104" i="9"/>
  <c r="M104" i="9"/>
  <c r="L104" i="9"/>
  <c r="K104" i="9"/>
  <c r="J104" i="9"/>
  <c r="DB104" i="9" s="1"/>
  <c r="I104" i="9"/>
  <c r="H104" i="9"/>
  <c r="G104" i="9"/>
  <c r="F104" i="9"/>
  <c r="E104" i="9"/>
  <c r="D104" i="9"/>
  <c r="C104" i="9"/>
  <c r="B104" i="9"/>
  <c r="FD103" i="9"/>
  <c r="FB103" i="9"/>
  <c r="EX103" i="9"/>
  <c r="AQ103" i="9" s="1"/>
  <c r="EV103" i="9"/>
  <c r="EN103" i="9"/>
  <c r="EJ103" i="9"/>
  <c r="EF103" i="9"/>
  <c r="EH103" i="9" s="1"/>
  <c r="DW103" i="9"/>
  <c r="DG103" i="9"/>
  <c r="DE103" i="9"/>
  <c r="DA103" i="9"/>
  <c r="DU103" i="9" s="1"/>
  <c r="EE103" i="9" s="1"/>
  <c r="CZ103" i="9"/>
  <c r="CY103" i="9"/>
  <c r="CJ103" i="9"/>
  <c r="AV103" i="9"/>
  <c r="AU103" i="9"/>
  <c r="AT103" i="9"/>
  <c r="AS103" i="9"/>
  <c r="AR103" i="9"/>
  <c r="AM103" i="9"/>
  <c r="AK103" i="9"/>
  <c r="M103" i="9"/>
  <c r="L103" i="9"/>
  <c r="K103" i="9"/>
  <c r="J103" i="9"/>
  <c r="DB103" i="9" s="1"/>
  <c r="I103" i="9"/>
  <c r="H103" i="9"/>
  <c r="G103" i="9"/>
  <c r="F103" i="9"/>
  <c r="E103" i="9"/>
  <c r="CE103" i="9" s="1"/>
  <c r="D103" i="9"/>
  <c r="C103" i="9"/>
  <c r="B103" i="9"/>
  <c r="FD102" i="9"/>
  <c r="FB102" i="9"/>
  <c r="EX102" i="9"/>
  <c r="AT102" i="9" s="1"/>
  <c r="EV102" i="9"/>
  <c r="EN102" i="9"/>
  <c r="EO102" i="9" s="1"/>
  <c r="EF102" i="9"/>
  <c r="DW102" i="9"/>
  <c r="DG102" i="9"/>
  <c r="DE102" i="9"/>
  <c r="CZ102" i="9"/>
  <c r="CY102" i="9"/>
  <c r="CF102" i="9"/>
  <c r="CD102" i="9"/>
  <c r="AV102" i="9"/>
  <c r="AU102" i="9"/>
  <c r="AS102" i="9"/>
  <c r="AR102" i="9"/>
  <c r="AQ102" i="9"/>
  <c r="AM102" i="9"/>
  <c r="AK102" i="9"/>
  <c r="M102" i="9"/>
  <c r="L102" i="9"/>
  <c r="K102" i="9"/>
  <c r="J102" i="9"/>
  <c r="I102" i="9"/>
  <c r="H102" i="9"/>
  <c r="G102" i="9"/>
  <c r="F102" i="9"/>
  <c r="E102" i="9"/>
  <c r="CE102" i="9" s="1"/>
  <c r="D102" i="9"/>
  <c r="C102" i="9"/>
  <c r="B102" i="9"/>
  <c r="FD101" i="9"/>
  <c r="FB101" i="9"/>
  <c r="EX101" i="9"/>
  <c r="EV101" i="9"/>
  <c r="EQ101" i="9"/>
  <c r="EN101" i="9"/>
  <c r="EP101" i="9" s="1"/>
  <c r="ER101" i="9" s="1"/>
  <c r="EI101" i="9"/>
  <c r="EF101" i="9"/>
  <c r="EH101" i="9" s="1"/>
  <c r="EJ101" i="9" s="1"/>
  <c r="DW101" i="9"/>
  <c r="DG101" i="9"/>
  <c r="DE101" i="9"/>
  <c r="CZ101" i="9"/>
  <c r="CY101" i="9"/>
  <c r="EY101" i="9" s="1"/>
  <c r="CF101" i="9"/>
  <c r="CD101" i="9"/>
  <c r="AV101" i="9"/>
  <c r="AU101" i="9"/>
  <c r="AT101" i="9"/>
  <c r="AS101" i="9"/>
  <c r="AR101" i="9"/>
  <c r="AQ101" i="9"/>
  <c r="AM101" i="9"/>
  <c r="AK101" i="9"/>
  <c r="M101" i="9"/>
  <c r="L101" i="9"/>
  <c r="K101" i="9"/>
  <c r="J101" i="9"/>
  <c r="DB101" i="9" s="1"/>
  <c r="I101" i="9"/>
  <c r="H101" i="9"/>
  <c r="G101" i="9"/>
  <c r="F101" i="9"/>
  <c r="E101" i="9"/>
  <c r="BD101" i="9" s="1"/>
  <c r="D101" i="9"/>
  <c r="C101" i="9"/>
  <c r="B101" i="9"/>
  <c r="FD100" i="9"/>
  <c r="FB100" i="9"/>
  <c r="EX100" i="9"/>
  <c r="AS100" i="9" s="1"/>
  <c r="EV100" i="9"/>
  <c r="EQ100" i="9"/>
  <c r="EN100" i="9"/>
  <c r="EP100" i="9" s="1"/>
  <c r="ER100" i="9" s="1"/>
  <c r="EH100" i="9"/>
  <c r="EJ100" i="9" s="1"/>
  <c r="EK100" i="9" s="1"/>
  <c r="EF100" i="9"/>
  <c r="EG100" i="9" s="1"/>
  <c r="DW100" i="9"/>
  <c r="DG100" i="9"/>
  <c r="DE100" i="9"/>
  <c r="CZ100" i="9"/>
  <c r="CY100" i="9"/>
  <c r="BD100" i="9"/>
  <c r="AV100" i="9"/>
  <c r="AU100" i="9"/>
  <c r="AT100" i="9"/>
  <c r="AR100" i="9"/>
  <c r="AM100" i="9"/>
  <c r="AK100" i="9"/>
  <c r="M100" i="9"/>
  <c r="L100" i="9"/>
  <c r="K100" i="9"/>
  <c r="J100" i="9"/>
  <c r="I100" i="9"/>
  <c r="H100" i="9"/>
  <c r="G100" i="9"/>
  <c r="F100" i="9"/>
  <c r="E100" i="9"/>
  <c r="CF100" i="9" s="1"/>
  <c r="D100" i="9"/>
  <c r="C100" i="9"/>
  <c r="B100" i="9"/>
  <c r="FD99" i="9"/>
  <c r="FB99" i="9"/>
  <c r="EX99" i="9"/>
  <c r="AS99" i="9" s="1"/>
  <c r="EV99" i="9"/>
  <c r="EN99" i="9"/>
  <c r="EQ99" i="9" s="1"/>
  <c r="EF99" i="9"/>
  <c r="EI99" i="9" s="1"/>
  <c r="DW99" i="9"/>
  <c r="DG99" i="9"/>
  <c r="DE99" i="9"/>
  <c r="CZ99" i="9"/>
  <c r="CY99" i="9"/>
  <c r="CE99" i="9"/>
  <c r="AV99" i="9"/>
  <c r="AU99" i="9"/>
  <c r="AT99" i="9"/>
  <c r="AR99" i="9"/>
  <c r="AM99" i="9"/>
  <c r="AK99" i="9"/>
  <c r="M99" i="9"/>
  <c r="L99" i="9"/>
  <c r="K99" i="9"/>
  <c r="J99" i="9"/>
  <c r="DB99" i="9" s="1"/>
  <c r="I99" i="9"/>
  <c r="H99" i="9"/>
  <c r="G99" i="9"/>
  <c r="F99" i="9"/>
  <c r="E99" i="9"/>
  <c r="CD99" i="9" s="1"/>
  <c r="D99" i="9"/>
  <c r="C99" i="9"/>
  <c r="B99" i="9"/>
  <c r="FD98" i="9"/>
  <c r="FB98" i="9"/>
  <c r="EX98" i="9"/>
  <c r="EV98" i="9"/>
  <c r="EN98" i="9"/>
  <c r="EP98" i="9" s="1"/>
  <c r="ER98" i="9" s="1"/>
  <c r="EH98" i="9"/>
  <c r="EJ98" i="9" s="1"/>
  <c r="EF98" i="9"/>
  <c r="EI98" i="9" s="1"/>
  <c r="DW98" i="9"/>
  <c r="DG98" i="9"/>
  <c r="DE98" i="9"/>
  <c r="CZ98" i="9"/>
  <c r="CY98" i="9"/>
  <c r="CF98" i="9"/>
  <c r="AV98" i="9"/>
  <c r="AU98" i="9"/>
  <c r="AM98" i="9"/>
  <c r="AK98" i="9"/>
  <c r="M98" i="9"/>
  <c r="L98" i="9"/>
  <c r="K98" i="9"/>
  <c r="J98" i="9"/>
  <c r="DB98" i="9" s="1"/>
  <c r="I98" i="9"/>
  <c r="H98" i="9"/>
  <c r="G98" i="9"/>
  <c r="F98" i="9"/>
  <c r="E98" i="9"/>
  <c r="D98" i="9"/>
  <c r="C98" i="9"/>
  <c r="B98" i="9"/>
  <c r="FD97" i="9"/>
  <c r="FB97" i="9"/>
  <c r="EX97" i="9"/>
  <c r="AR97" i="9" s="1"/>
  <c r="EV97" i="9"/>
  <c r="EN97" i="9"/>
  <c r="EF97" i="9"/>
  <c r="EI97" i="9" s="1"/>
  <c r="DW97" i="9"/>
  <c r="DG97" i="9"/>
  <c r="DE97" i="9"/>
  <c r="DB97" i="9"/>
  <c r="CZ97" i="9"/>
  <c r="CY97" i="9"/>
  <c r="CE97" i="9"/>
  <c r="AV97" i="9"/>
  <c r="AU97" i="9"/>
  <c r="AM97" i="9"/>
  <c r="AK97" i="9"/>
  <c r="M97" i="9"/>
  <c r="L97" i="9"/>
  <c r="K97" i="9"/>
  <c r="J97" i="9"/>
  <c r="I97" i="9"/>
  <c r="H97" i="9"/>
  <c r="G97" i="9"/>
  <c r="F97" i="9"/>
  <c r="E97" i="9"/>
  <c r="CJ97" i="9" s="1"/>
  <c r="D97" i="9"/>
  <c r="C97" i="9"/>
  <c r="DA97" i="9" s="1"/>
  <c r="DU97" i="9" s="1"/>
  <c r="EE97" i="9" s="1"/>
  <c r="B97" i="9"/>
  <c r="FD96" i="9"/>
  <c r="FB96" i="9"/>
  <c r="EX96" i="9"/>
  <c r="AT96" i="9" s="1"/>
  <c r="EV96" i="9"/>
  <c r="EP96" i="9"/>
  <c r="ER96" i="9" s="1"/>
  <c r="EN96" i="9"/>
  <c r="EO96" i="9" s="1"/>
  <c r="EF96" i="9"/>
  <c r="DW96" i="9"/>
  <c r="DG96" i="9"/>
  <c r="DE96" i="9"/>
  <c r="CZ96" i="9"/>
  <c r="CY96" i="9"/>
  <c r="CE96" i="9"/>
  <c r="AV96" i="9"/>
  <c r="AU96" i="9"/>
  <c r="AM96" i="9"/>
  <c r="AK96" i="9"/>
  <c r="M96" i="9"/>
  <c r="L96" i="9"/>
  <c r="K96" i="9"/>
  <c r="J96" i="9"/>
  <c r="DB96" i="9" s="1"/>
  <c r="I96" i="9"/>
  <c r="H96" i="9"/>
  <c r="G96" i="9"/>
  <c r="F96" i="9"/>
  <c r="E96" i="9"/>
  <c r="CD96" i="9" s="1"/>
  <c r="D96" i="9"/>
  <c r="C96" i="9"/>
  <c r="B96" i="9"/>
  <c r="FD95" i="9"/>
  <c r="FB95" i="9"/>
  <c r="EX95" i="9"/>
  <c r="AS95" i="9" s="1"/>
  <c r="EV95" i="9"/>
  <c r="EN95" i="9"/>
  <c r="EQ95" i="9" s="1"/>
  <c r="EF95" i="9"/>
  <c r="EG95" i="9" s="1"/>
  <c r="DW95" i="9"/>
  <c r="DG95" i="9"/>
  <c r="DE95" i="9"/>
  <c r="CZ95" i="9"/>
  <c r="CY95" i="9"/>
  <c r="AV95" i="9"/>
  <c r="AU95" i="9"/>
  <c r="AT95" i="9"/>
  <c r="AR95" i="9"/>
  <c r="AM95" i="9"/>
  <c r="AK95" i="9"/>
  <c r="M95" i="9"/>
  <c r="L95" i="9"/>
  <c r="K95" i="9"/>
  <c r="J95" i="9"/>
  <c r="DB95" i="9" s="1"/>
  <c r="I95" i="9"/>
  <c r="H95" i="9"/>
  <c r="G95" i="9"/>
  <c r="F95" i="9"/>
  <c r="E95" i="9"/>
  <c r="CF95" i="9" s="1"/>
  <c r="D95" i="9"/>
  <c r="C95" i="9"/>
  <c r="B95" i="9"/>
  <c r="FD94" i="9"/>
  <c r="FB94" i="9"/>
  <c r="EX94" i="9"/>
  <c r="AS94" i="9" s="1"/>
  <c r="EV94" i="9"/>
  <c r="EP94" i="9"/>
  <c r="ER94" i="9" s="1"/>
  <c r="EN94" i="9"/>
  <c r="EQ94" i="9" s="1"/>
  <c r="EF94" i="9"/>
  <c r="EI94" i="9" s="1"/>
  <c r="DW94" i="9"/>
  <c r="DG94" i="9"/>
  <c r="DE94" i="9"/>
  <c r="CZ94" i="9"/>
  <c r="CY94" i="9"/>
  <c r="CE94" i="9"/>
  <c r="BC94" i="9"/>
  <c r="AV94" i="9"/>
  <c r="AU94" i="9"/>
  <c r="AT94" i="9"/>
  <c r="AR94" i="9"/>
  <c r="AM94" i="9"/>
  <c r="AK94" i="9"/>
  <c r="M94" i="9"/>
  <c r="L94" i="9"/>
  <c r="K94" i="9"/>
  <c r="J94" i="9"/>
  <c r="DB94" i="9" s="1"/>
  <c r="I94" i="9"/>
  <c r="H94" i="9"/>
  <c r="G94" i="9"/>
  <c r="F94" i="9"/>
  <c r="E94" i="9"/>
  <c r="D94" i="9"/>
  <c r="C94" i="9"/>
  <c r="B94" i="9"/>
  <c r="FD93" i="9"/>
  <c r="FB93" i="9"/>
  <c r="EX93" i="9"/>
  <c r="EV93" i="9"/>
  <c r="EN93" i="9"/>
  <c r="EH93" i="9"/>
  <c r="EJ93" i="9" s="1"/>
  <c r="EF93" i="9"/>
  <c r="EI93" i="9" s="1"/>
  <c r="DW93" i="9"/>
  <c r="DG93" i="9"/>
  <c r="DE93" i="9"/>
  <c r="CZ93" i="9"/>
  <c r="CY93" i="9"/>
  <c r="AV93" i="9"/>
  <c r="AU93" i="9"/>
  <c r="AM93" i="9"/>
  <c r="AK93" i="9"/>
  <c r="M93" i="9"/>
  <c r="L93" i="9"/>
  <c r="K93" i="9"/>
  <c r="J93" i="9"/>
  <c r="I93" i="9"/>
  <c r="H93" i="9"/>
  <c r="G93" i="9"/>
  <c r="F93" i="9"/>
  <c r="E93" i="9"/>
  <c r="CE93" i="9" s="1"/>
  <c r="D93" i="9"/>
  <c r="C93" i="9"/>
  <c r="DA93" i="9" s="1"/>
  <c r="B93" i="9"/>
  <c r="FD92" i="9"/>
  <c r="FB92" i="9"/>
  <c r="EX92" i="9"/>
  <c r="EV92" i="9"/>
  <c r="EN92" i="9"/>
  <c r="EF92" i="9"/>
  <c r="DW92" i="9"/>
  <c r="DG92" i="9"/>
  <c r="DE92" i="9"/>
  <c r="CZ92" i="9"/>
  <c r="CY92" i="9"/>
  <c r="CF92" i="9"/>
  <c r="CE92" i="9"/>
  <c r="BD92" i="9"/>
  <c r="AV92" i="9"/>
  <c r="AU92" i="9"/>
  <c r="AM92" i="9"/>
  <c r="AK92" i="9"/>
  <c r="M92" i="9"/>
  <c r="L92" i="9"/>
  <c r="K92" i="9"/>
  <c r="J92" i="9"/>
  <c r="I92" i="9"/>
  <c r="H92" i="9"/>
  <c r="G92" i="9"/>
  <c r="F92" i="9"/>
  <c r="E92" i="9"/>
  <c r="D92" i="9"/>
  <c r="C92" i="9"/>
  <c r="EY92" i="9" s="1"/>
  <c r="B92" i="9"/>
  <c r="FD91" i="9"/>
  <c r="FB91" i="9"/>
  <c r="EX91" i="9"/>
  <c r="EV91" i="9"/>
  <c r="EN91" i="9"/>
  <c r="EP91" i="9" s="1"/>
  <c r="ER91" i="9" s="1"/>
  <c r="EF91" i="9"/>
  <c r="DW91" i="9"/>
  <c r="DG91" i="9"/>
  <c r="DE91" i="9"/>
  <c r="CZ91" i="9"/>
  <c r="CY91" i="9"/>
  <c r="BD91" i="9"/>
  <c r="AV91" i="9"/>
  <c r="AU91" i="9"/>
  <c r="AT91" i="9"/>
  <c r="AR91" i="9"/>
  <c r="AM91" i="9"/>
  <c r="AK91" i="9"/>
  <c r="M91" i="9"/>
  <c r="L91" i="9"/>
  <c r="K91" i="9"/>
  <c r="J91" i="9"/>
  <c r="I91" i="9"/>
  <c r="H91" i="9"/>
  <c r="G91" i="9"/>
  <c r="F91" i="9"/>
  <c r="E91" i="9"/>
  <c r="CF91" i="9" s="1"/>
  <c r="D91" i="9"/>
  <c r="C91" i="9"/>
  <c r="B91" i="9"/>
  <c r="FD90" i="9"/>
  <c r="FB90" i="9"/>
  <c r="EX90" i="9"/>
  <c r="EV90" i="9"/>
  <c r="EN90" i="9"/>
  <c r="EF90" i="9"/>
  <c r="DW90" i="9"/>
  <c r="DG90" i="9"/>
  <c r="DE90" i="9"/>
  <c r="CZ90" i="9"/>
  <c r="CY90" i="9"/>
  <c r="CJ90" i="9"/>
  <c r="CE90" i="9"/>
  <c r="BD90" i="9"/>
  <c r="AV90" i="9"/>
  <c r="AU90" i="9"/>
  <c r="AR90" i="9"/>
  <c r="AM90" i="9"/>
  <c r="AK90" i="9"/>
  <c r="M90" i="9"/>
  <c r="L90" i="9"/>
  <c r="K90" i="9"/>
  <c r="J90" i="9"/>
  <c r="DB90" i="9" s="1"/>
  <c r="I90" i="9"/>
  <c r="H90" i="9"/>
  <c r="G90" i="9"/>
  <c r="F90" i="9"/>
  <c r="E90" i="9"/>
  <c r="D90" i="9"/>
  <c r="C90" i="9"/>
  <c r="B90" i="9"/>
  <c r="FD89" i="9"/>
  <c r="FB89" i="9"/>
  <c r="EX89" i="9"/>
  <c r="EV89" i="9"/>
  <c r="EN89" i="9"/>
  <c r="EP89" i="9" s="1"/>
  <c r="ER89" i="9" s="1"/>
  <c r="EF89" i="9"/>
  <c r="DW89" i="9"/>
  <c r="DG89" i="9"/>
  <c r="DE89" i="9"/>
  <c r="CZ89" i="9"/>
  <c r="CY89" i="9"/>
  <c r="EY89" i="9" s="1"/>
  <c r="AV89" i="9"/>
  <c r="AU89" i="9"/>
  <c r="AM89" i="9"/>
  <c r="AK89" i="9"/>
  <c r="M89" i="9"/>
  <c r="L89" i="9"/>
  <c r="K89" i="9"/>
  <c r="J89" i="9"/>
  <c r="DB89" i="9" s="1"/>
  <c r="I89" i="9"/>
  <c r="H89" i="9"/>
  <c r="G89" i="9"/>
  <c r="F89" i="9"/>
  <c r="E89" i="9"/>
  <c r="CJ89" i="9" s="1"/>
  <c r="D89" i="9"/>
  <c r="C89" i="9"/>
  <c r="B89" i="9"/>
  <c r="FD88" i="9"/>
  <c r="FB88" i="9"/>
  <c r="EX88" i="9"/>
  <c r="AT88" i="9" s="1"/>
  <c r="EV88" i="9"/>
  <c r="EN88" i="9"/>
  <c r="EF88" i="9"/>
  <c r="DW88" i="9"/>
  <c r="DG88" i="9"/>
  <c r="DE88" i="9"/>
  <c r="CZ88" i="9"/>
  <c r="CY88" i="9"/>
  <c r="AV88" i="9"/>
  <c r="AU88" i="9"/>
  <c r="AR88" i="9"/>
  <c r="AM88" i="9"/>
  <c r="AK88" i="9"/>
  <c r="M88" i="9"/>
  <c r="L88" i="9"/>
  <c r="K88" i="9"/>
  <c r="J88" i="9"/>
  <c r="DB88" i="9" s="1"/>
  <c r="I88" i="9"/>
  <c r="H88" i="9"/>
  <c r="G88" i="9"/>
  <c r="F88" i="9"/>
  <c r="E88" i="9"/>
  <c r="CE88" i="9" s="1"/>
  <c r="D88" i="9"/>
  <c r="C88" i="9"/>
  <c r="EY88" i="9" s="1"/>
  <c r="B88" i="9"/>
  <c r="FD87" i="9"/>
  <c r="FB87" i="9"/>
  <c r="EX87" i="9"/>
  <c r="AR87" i="9" s="1"/>
  <c r="EV87" i="9"/>
  <c r="EP87" i="9"/>
  <c r="ER87" i="9" s="1"/>
  <c r="EN87" i="9"/>
  <c r="EF87" i="9"/>
  <c r="EH87" i="9" s="1"/>
  <c r="EJ87" i="9" s="1"/>
  <c r="DW87" i="9"/>
  <c r="DG87" i="9"/>
  <c r="DE87" i="9"/>
  <c r="CZ87" i="9"/>
  <c r="CY87" i="9"/>
  <c r="EY87" i="9" s="1"/>
  <c r="BD87" i="9"/>
  <c r="AV87" i="9"/>
  <c r="AU87" i="9"/>
  <c r="AT87" i="9"/>
  <c r="AM87" i="9"/>
  <c r="AK87" i="9"/>
  <c r="M87" i="9"/>
  <c r="L87" i="9"/>
  <c r="K87" i="9"/>
  <c r="J87" i="9"/>
  <c r="I87" i="9"/>
  <c r="H87" i="9"/>
  <c r="G87" i="9"/>
  <c r="F87" i="9"/>
  <c r="E87" i="9"/>
  <c r="D87" i="9"/>
  <c r="C87" i="9"/>
  <c r="B87" i="9"/>
  <c r="FD86" i="9"/>
  <c r="FB86" i="9"/>
  <c r="EX86" i="9"/>
  <c r="AR86" i="9" s="1"/>
  <c r="EV86" i="9"/>
  <c r="EN86" i="9"/>
  <c r="EP86" i="9" s="1"/>
  <c r="ER86" i="9" s="1"/>
  <c r="EF86" i="9"/>
  <c r="DW86" i="9"/>
  <c r="DG86" i="9"/>
  <c r="DE86" i="9"/>
  <c r="CZ86" i="9"/>
  <c r="CY86" i="9"/>
  <c r="CF86" i="9"/>
  <c r="CE86" i="9"/>
  <c r="BC86" i="9"/>
  <c r="AV86" i="9"/>
  <c r="AU86" i="9"/>
  <c r="AT86" i="9"/>
  <c r="AM86" i="9"/>
  <c r="AK86" i="9"/>
  <c r="M86" i="9"/>
  <c r="L86" i="9"/>
  <c r="K86" i="9"/>
  <c r="J86" i="9"/>
  <c r="I86" i="9"/>
  <c r="H86" i="9"/>
  <c r="G86" i="9"/>
  <c r="F86" i="9"/>
  <c r="E86" i="9"/>
  <c r="CD86" i="9" s="1"/>
  <c r="D86" i="9"/>
  <c r="C86" i="9"/>
  <c r="B86" i="9"/>
  <c r="FD85" i="9"/>
  <c r="FB85" i="9"/>
  <c r="EX85" i="9"/>
  <c r="EV85" i="9"/>
  <c r="EN85" i="9"/>
  <c r="EP85" i="9" s="1"/>
  <c r="ER85" i="9" s="1"/>
  <c r="EH85" i="9"/>
  <c r="EJ85" i="9" s="1"/>
  <c r="EF85" i="9"/>
  <c r="DW85" i="9"/>
  <c r="DG85" i="9"/>
  <c r="DE85" i="9"/>
  <c r="DB85" i="9"/>
  <c r="CZ85" i="9"/>
  <c r="CY85" i="9"/>
  <c r="AV85" i="9"/>
  <c r="AU85" i="9"/>
  <c r="AT85" i="9"/>
  <c r="AS85" i="9"/>
  <c r="AM85" i="9"/>
  <c r="AK85" i="9"/>
  <c r="M85" i="9"/>
  <c r="L85" i="9"/>
  <c r="K85" i="9"/>
  <c r="J85" i="9"/>
  <c r="I85" i="9"/>
  <c r="H85" i="9"/>
  <c r="G85" i="9"/>
  <c r="F85" i="9"/>
  <c r="E85" i="9"/>
  <c r="CD85" i="9" s="1"/>
  <c r="D85" i="9"/>
  <c r="C85" i="9"/>
  <c r="B85" i="9"/>
  <c r="FD84" i="9"/>
  <c r="FB84" i="9"/>
  <c r="EX84" i="9"/>
  <c r="AT84" i="9" s="1"/>
  <c r="EV84" i="9"/>
  <c r="EN84" i="9"/>
  <c r="EO84" i="9" s="1"/>
  <c r="EF84" i="9"/>
  <c r="EI84" i="9" s="1"/>
  <c r="DW84" i="9"/>
  <c r="DG84" i="9"/>
  <c r="DE84" i="9"/>
  <c r="CZ84" i="9"/>
  <c r="CY84" i="9"/>
  <c r="BC84" i="9"/>
  <c r="AV84" i="9"/>
  <c r="AU84" i="9"/>
  <c r="AS84" i="9"/>
  <c r="AR84" i="9"/>
  <c r="AM84" i="9"/>
  <c r="AK84" i="9"/>
  <c r="M84" i="9"/>
  <c r="L84" i="9"/>
  <c r="K84" i="9"/>
  <c r="J84" i="9"/>
  <c r="DB84" i="9" s="1"/>
  <c r="I84" i="9"/>
  <c r="H84" i="9"/>
  <c r="G84" i="9"/>
  <c r="F84" i="9"/>
  <c r="E84" i="9"/>
  <c r="BD84" i="9" s="1"/>
  <c r="D84" i="9"/>
  <c r="C84" i="9"/>
  <c r="EY84" i="9" s="1"/>
  <c r="B84" i="9"/>
  <c r="FD83" i="9"/>
  <c r="FB83" i="9"/>
  <c r="EX83" i="9"/>
  <c r="AT83" i="9" s="1"/>
  <c r="EV83" i="9"/>
  <c r="EO83" i="9"/>
  <c r="EN83" i="9"/>
  <c r="EQ83" i="9" s="1"/>
  <c r="EF83" i="9"/>
  <c r="DW83" i="9"/>
  <c r="DG83" i="9"/>
  <c r="DE83" i="9"/>
  <c r="CZ83" i="9"/>
  <c r="CY83" i="9"/>
  <c r="CE83" i="9"/>
  <c r="AV83" i="9"/>
  <c r="AU83" i="9"/>
  <c r="AS83" i="9"/>
  <c r="AM83" i="9"/>
  <c r="AK83" i="9"/>
  <c r="M83" i="9"/>
  <c r="L83" i="9"/>
  <c r="K83" i="9"/>
  <c r="J83" i="9"/>
  <c r="DB83" i="9" s="1"/>
  <c r="I83" i="9"/>
  <c r="H83" i="9"/>
  <c r="G83" i="9"/>
  <c r="F83" i="9"/>
  <c r="E83" i="9"/>
  <c r="CJ83" i="9" s="1"/>
  <c r="D83" i="9"/>
  <c r="C83" i="9"/>
  <c r="B83" i="9"/>
  <c r="FD82" i="9"/>
  <c r="FB82" i="9"/>
  <c r="EX82" i="9"/>
  <c r="AT82" i="9" s="1"/>
  <c r="EV82" i="9"/>
  <c r="EQ82" i="9"/>
  <c r="EN82" i="9"/>
  <c r="EP82" i="9" s="1"/>
  <c r="ER82" i="9" s="1"/>
  <c r="EI82" i="9"/>
  <c r="EF82" i="9"/>
  <c r="EH82" i="9" s="1"/>
  <c r="EJ82" i="9" s="1"/>
  <c r="DW82" i="9"/>
  <c r="DG82" i="9"/>
  <c r="DE82" i="9"/>
  <c r="CZ82" i="9"/>
  <c r="CY82" i="9"/>
  <c r="EY82" i="9" s="1"/>
  <c r="AV82" i="9"/>
  <c r="AU82" i="9"/>
  <c r="AR82" i="9"/>
  <c r="AQ82" i="9"/>
  <c r="AM82" i="9"/>
  <c r="AK82" i="9"/>
  <c r="M82" i="9"/>
  <c r="L82" i="9"/>
  <c r="K82" i="9"/>
  <c r="J82" i="9"/>
  <c r="I82" i="9"/>
  <c r="H82" i="9"/>
  <c r="G82" i="9"/>
  <c r="F82" i="9"/>
  <c r="E82" i="9"/>
  <c r="CE82" i="9" s="1"/>
  <c r="D82" i="9"/>
  <c r="C82" i="9"/>
  <c r="B82" i="9"/>
  <c r="FD81" i="9"/>
  <c r="FB81" i="9"/>
  <c r="EX81" i="9"/>
  <c r="AR81" i="9" s="1"/>
  <c r="EV81" i="9"/>
  <c r="EN81" i="9"/>
  <c r="EO81" i="9" s="1"/>
  <c r="EF81" i="9"/>
  <c r="EH81" i="9" s="1"/>
  <c r="EJ81" i="9" s="1"/>
  <c r="DW81" i="9"/>
  <c r="DG81" i="9"/>
  <c r="DE81" i="9"/>
  <c r="CZ81" i="9"/>
  <c r="CY81" i="9"/>
  <c r="CF81" i="9"/>
  <c r="CD81" i="9"/>
  <c r="BC81" i="9"/>
  <c r="AV81" i="9"/>
  <c r="AU81" i="9"/>
  <c r="AT81" i="9"/>
  <c r="AS81" i="9"/>
  <c r="AQ81" i="9"/>
  <c r="AM81" i="9"/>
  <c r="AK81" i="9"/>
  <c r="M81" i="9"/>
  <c r="L81" i="9"/>
  <c r="K81" i="9"/>
  <c r="J81" i="9"/>
  <c r="I81" i="9"/>
  <c r="H81" i="9"/>
  <c r="G81" i="9"/>
  <c r="F81" i="9"/>
  <c r="E81" i="9"/>
  <c r="BD81" i="9" s="1"/>
  <c r="D81" i="9"/>
  <c r="C81" i="9"/>
  <c r="EY81" i="9" s="1"/>
  <c r="B81" i="9"/>
  <c r="FD80" i="9"/>
  <c r="FB80" i="9"/>
  <c r="EX80" i="9"/>
  <c r="AR80" i="9" s="1"/>
  <c r="EV80" i="9"/>
  <c r="EN80" i="9"/>
  <c r="EQ80" i="9" s="1"/>
  <c r="EI80" i="9"/>
  <c r="EF80" i="9"/>
  <c r="EH80" i="9" s="1"/>
  <c r="EJ80" i="9" s="1"/>
  <c r="DW80" i="9"/>
  <c r="DG80" i="9"/>
  <c r="DE80" i="9"/>
  <c r="CZ80" i="9"/>
  <c r="CY80" i="9"/>
  <c r="CF80" i="9"/>
  <c r="AV80" i="9"/>
  <c r="AU80" i="9"/>
  <c r="AM80" i="9"/>
  <c r="AK80" i="9"/>
  <c r="M80" i="9"/>
  <c r="L80" i="9"/>
  <c r="K80" i="9"/>
  <c r="DB80" i="9" s="1"/>
  <c r="J80" i="9"/>
  <c r="I80" i="9"/>
  <c r="H80" i="9"/>
  <c r="G80" i="9"/>
  <c r="F80" i="9"/>
  <c r="E80" i="9"/>
  <c r="BD80" i="9" s="1"/>
  <c r="D80" i="9"/>
  <c r="C80" i="9"/>
  <c r="B80" i="9"/>
  <c r="FD79" i="9"/>
  <c r="FB79" i="9"/>
  <c r="EX79" i="9"/>
  <c r="AR79" i="9" s="1"/>
  <c r="EV79" i="9"/>
  <c r="EQ79" i="9"/>
  <c r="EP79" i="9"/>
  <c r="ER79" i="9" s="1"/>
  <c r="EN79" i="9"/>
  <c r="EO79" i="9" s="1"/>
  <c r="ES79" i="9" s="1"/>
  <c r="EF79" i="9"/>
  <c r="DW79" i="9"/>
  <c r="DG79" i="9"/>
  <c r="DE79" i="9"/>
  <c r="CZ79" i="9"/>
  <c r="CY79" i="9"/>
  <c r="AV79" i="9"/>
  <c r="AU79" i="9"/>
  <c r="AT79" i="9"/>
  <c r="AQ79" i="9"/>
  <c r="AM79" i="9"/>
  <c r="AK79" i="9"/>
  <c r="M79" i="9"/>
  <c r="L79" i="9"/>
  <c r="K79" i="9"/>
  <c r="J79" i="9"/>
  <c r="I79" i="9"/>
  <c r="H79" i="9"/>
  <c r="G79" i="9"/>
  <c r="F79" i="9"/>
  <c r="E79" i="9"/>
  <c r="CE79" i="9" s="1"/>
  <c r="D79" i="9"/>
  <c r="C79" i="9"/>
  <c r="B79" i="9"/>
  <c r="FD78" i="9"/>
  <c r="FB78" i="9"/>
  <c r="EX78" i="9"/>
  <c r="AT78" i="9" s="1"/>
  <c r="EV78" i="9"/>
  <c r="ER78" i="9"/>
  <c r="EQ78" i="9"/>
  <c r="EN78" i="9"/>
  <c r="EP78" i="9" s="1"/>
  <c r="EI78" i="9"/>
  <c r="EH78" i="9"/>
  <c r="EJ78" i="9" s="1"/>
  <c r="EF78" i="9"/>
  <c r="EG78" i="9" s="1"/>
  <c r="DW78" i="9"/>
  <c r="DG78" i="9"/>
  <c r="DE78" i="9"/>
  <c r="CZ78" i="9"/>
  <c r="CY78" i="9"/>
  <c r="AV78" i="9"/>
  <c r="AU78" i="9"/>
  <c r="AS78" i="9"/>
  <c r="AR78" i="9"/>
  <c r="AQ78" i="9"/>
  <c r="AM78" i="9"/>
  <c r="AK78" i="9"/>
  <c r="M78" i="9"/>
  <c r="L78" i="9"/>
  <c r="K78" i="9"/>
  <c r="DB78" i="9" s="1"/>
  <c r="J78" i="9"/>
  <c r="I78" i="9"/>
  <c r="H78" i="9"/>
  <c r="G78" i="9"/>
  <c r="F78" i="9"/>
  <c r="E78" i="9"/>
  <c r="CJ78" i="9" s="1"/>
  <c r="D78" i="9"/>
  <c r="C78" i="9"/>
  <c r="DA78" i="9" s="1"/>
  <c r="DT78" i="9" s="1"/>
  <c r="ED78" i="9" s="1"/>
  <c r="B78" i="9"/>
  <c r="FD77" i="9"/>
  <c r="FB77" i="9"/>
  <c r="EX77" i="9"/>
  <c r="AQ77" i="9" s="1"/>
  <c r="EV77" i="9"/>
  <c r="EO77" i="9"/>
  <c r="EN77" i="9"/>
  <c r="EQ77" i="9" s="1"/>
  <c r="EF77" i="9"/>
  <c r="EH77" i="9" s="1"/>
  <c r="EJ77" i="9" s="1"/>
  <c r="DW77" i="9"/>
  <c r="DG77" i="9"/>
  <c r="DE77" i="9"/>
  <c r="CZ77" i="9"/>
  <c r="CY77" i="9"/>
  <c r="CD77" i="9"/>
  <c r="BC77" i="9"/>
  <c r="AV77" i="9"/>
  <c r="AU77" i="9"/>
  <c r="AT77" i="9"/>
  <c r="AM77" i="9"/>
  <c r="AK77" i="9"/>
  <c r="M77" i="9"/>
  <c r="L77" i="9"/>
  <c r="K77" i="9"/>
  <c r="J77" i="9"/>
  <c r="I77" i="9"/>
  <c r="H77" i="9"/>
  <c r="G77" i="9"/>
  <c r="F77" i="9"/>
  <c r="E77" i="9"/>
  <c r="BD77" i="9" s="1"/>
  <c r="D77" i="9"/>
  <c r="C77" i="9"/>
  <c r="B77" i="9"/>
  <c r="FD76" i="9"/>
  <c r="FB76" i="9"/>
  <c r="EX76" i="9"/>
  <c r="AR76" i="9" s="1"/>
  <c r="EV76" i="9"/>
  <c r="EN76" i="9"/>
  <c r="EI76" i="9"/>
  <c r="EH76" i="9"/>
  <c r="EJ76" i="9" s="1"/>
  <c r="EF76" i="9"/>
  <c r="EG76" i="9" s="1"/>
  <c r="DW76" i="9"/>
  <c r="DG76" i="9"/>
  <c r="DE76" i="9"/>
  <c r="CZ76" i="9"/>
  <c r="CY76" i="9"/>
  <c r="EY76" i="9" s="1"/>
  <c r="AV76" i="9"/>
  <c r="AU76" i="9"/>
  <c r="AS76" i="9"/>
  <c r="AM76" i="9"/>
  <c r="AK76" i="9"/>
  <c r="M76" i="9"/>
  <c r="L76" i="9"/>
  <c r="K76" i="9"/>
  <c r="J76" i="9"/>
  <c r="I76" i="9"/>
  <c r="H76" i="9"/>
  <c r="G76" i="9"/>
  <c r="F76" i="9"/>
  <c r="E76" i="9"/>
  <c r="CF76" i="9" s="1"/>
  <c r="D76" i="9"/>
  <c r="C76" i="9"/>
  <c r="B76" i="9"/>
  <c r="FD75" i="9"/>
  <c r="FB75" i="9"/>
  <c r="EX75" i="9"/>
  <c r="EV75" i="9"/>
  <c r="EO75" i="9"/>
  <c r="ES75" i="9" s="1"/>
  <c r="EN75" i="9"/>
  <c r="EP75" i="9" s="1"/>
  <c r="ER75" i="9" s="1"/>
  <c r="EF75" i="9"/>
  <c r="DW75" i="9"/>
  <c r="DG75" i="9"/>
  <c r="DE75" i="9"/>
  <c r="CZ75" i="9"/>
  <c r="CY75" i="9"/>
  <c r="CJ75" i="9"/>
  <c r="AV75" i="9"/>
  <c r="AU75" i="9"/>
  <c r="AT75" i="9"/>
  <c r="AS75" i="9"/>
  <c r="AR75" i="9"/>
  <c r="AQ75" i="9"/>
  <c r="AM75" i="9"/>
  <c r="AK75" i="9"/>
  <c r="M75" i="9"/>
  <c r="L75" i="9"/>
  <c r="K75" i="9"/>
  <c r="J75" i="9"/>
  <c r="I75" i="9"/>
  <c r="H75" i="9"/>
  <c r="G75" i="9"/>
  <c r="F75" i="9"/>
  <c r="E75" i="9"/>
  <c r="D75" i="9"/>
  <c r="C75" i="9"/>
  <c r="B75" i="9"/>
  <c r="FD74" i="9"/>
  <c r="FB74" i="9"/>
  <c r="EX74" i="9"/>
  <c r="AT74" i="9" s="1"/>
  <c r="EV74" i="9"/>
  <c r="EO74" i="9"/>
  <c r="EN74" i="9"/>
  <c r="EP74" i="9" s="1"/>
  <c r="ER74" i="9" s="1"/>
  <c r="EG74" i="9"/>
  <c r="EF74" i="9"/>
  <c r="EH74" i="9" s="1"/>
  <c r="EJ74" i="9" s="1"/>
  <c r="DW74" i="9"/>
  <c r="DG74" i="9"/>
  <c r="DE74" i="9"/>
  <c r="CZ74" i="9"/>
  <c r="CY74" i="9"/>
  <c r="EY74" i="9" s="1"/>
  <c r="AV74" i="9"/>
  <c r="AU74" i="9"/>
  <c r="AS74" i="9"/>
  <c r="AR74" i="9"/>
  <c r="AQ74" i="9"/>
  <c r="AM74" i="9"/>
  <c r="AK74" i="9"/>
  <c r="M74" i="9"/>
  <c r="L74" i="9"/>
  <c r="K74" i="9"/>
  <c r="DB74" i="9" s="1"/>
  <c r="J74" i="9"/>
  <c r="I74" i="9"/>
  <c r="H74" i="9"/>
  <c r="G74" i="9"/>
  <c r="F74" i="9"/>
  <c r="E74" i="9"/>
  <c r="CE74" i="9" s="1"/>
  <c r="D74" i="9"/>
  <c r="C74" i="9"/>
  <c r="DA74" i="9" s="1"/>
  <c r="B74" i="9"/>
  <c r="FD73" i="9"/>
  <c r="FB73" i="9"/>
  <c r="EX73" i="9"/>
  <c r="EV73" i="9"/>
  <c r="EQ73" i="9"/>
  <c r="EP73" i="9"/>
  <c r="ER73" i="9" s="1"/>
  <c r="EO73" i="9"/>
  <c r="EN73" i="9"/>
  <c r="EF73" i="9"/>
  <c r="DW73" i="9"/>
  <c r="DG73" i="9"/>
  <c r="DE73" i="9"/>
  <c r="CZ73" i="9"/>
  <c r="CY73" i="9"/>
  <c r="DA73" i="9" s="1"/>
  <c r="AV73" i="9"/>
  <c r="AU73" i="9"/>
  <c r="AT73" i="9"/>
  <c r="AS73" i="9"/>
  <c r="AR73" i="9"/>
  <c r="AQ73" i="9"/>
  <c r="AM73" i="9"/>
  <c r="AK73" i="9"/>
  <c r="M73" i="9"/>
  <c r="L73" i="9"/>
  <c r="K73" i="9"/>
  <c r="J73" i="9"/>
  <c r="DB73" i="9" s="1"/>
  <c r="I73" i="9"/>
  <c r="H73" i="9"/>
  <c r="G73" i="9"/>
  <c r="F73" i="9"/>
  <c r="E73" i="9"/>
  <c r="BD73" i="9" s="1"/>
  <c r="D73" i="9"/>
  <c r="C73" i="9"/>
  <c r="B73" i="9"/>
  <c r="FD72" i="9"/>
  <c r="FB72" i="9"/>
  <c r="EX72" i="9"/>
  <c r="AQ72" i="9" s="1"/>
  <c r="EV72" i="9"/>
  <c r="ER72" i="9"/>
  <c r="EO72" i="9"/>
  <c r="EN72" i="9"/>
  <c r="EP72" i="9" s="1"/>
  <c r="EI72" i="9"/>
  <c r="EH72" i="9"/>
  <c r="EJ72" i="9" s="1"/>
  <c r="EG72" i="9"/>
  <c r="EK72" i="9" s="1"/>
  <c r="EL72" i="9" s="1"/>
  <c r="EM72" i="9" s="1"/>
  <c r="EF72" i="9"/>
  <c r="DW72" i="9"/>
  <c r="DG72" i="9"/>
  <c r="DE72" i="9"/>
  <c r="CZ72" i="9"/>
  <c r="CY72" i="9"/>
  <c r="AV72" i="9"/>
  <c r="AU72" i="9"/>
  <c r="AM72" i="9"/>
  <c r="AK72" i="9"/>
  <c r="M72" i="9"/>
  <c r="L72" i="9"/>
  <c r="K72" i="9"/>
  <c r="J72" i="9"/>
  <c r="DB72" i="9" s="1"/>
  <c r="I72" i="9"/>
  <c r="H72" i="9"/>
  <c r="G72" i="9"/>
  <c r="F72" i="9"/>
  <c r="E72" i="9"/>
  <c r="CE72" i="9" s="1"/>
  <c r="D72" i="9"/>
  <c r="C72" i="9"/>
  <c r="DA72" i="9" s="1"/>
  <c r="B72" i="9"/>
  <c r="FD71" i="9"/>
  <c r="FB71" i="9"/>
  <c r="EX71" i="9"/>
  <c r="AT71" i="9" s="1"/>
  <c r="EV71" i="9"/>
  <c r="EQ71" i="9"/>
  <c r="EO71" i="9"/>
  <c r="ES71" i="9" s="1"/>
  <c r="EN71" i="9"/>
  <c r="EP71" i="9" s="1"/>
  <c r="ER71" i="9" s="1"/>
  <c r="EG71" i="9"/>
  <c r="EK71" i="9" s="1"/>
  <c r="EF71" i="9"/>
  <c r="EH71" i="9" s="1"/>
  <c r="EJ71" i="9" s="1"/>
  <c r="DW71" i="9"/>
  <c r="DG71" i="9"/>
  <c r="DE71" i="9"/>
  <c r="CZ71" i="9"/>
  <c r="CY71" i="9"/>
  <c r="CF71" i="9"/>
  <c r="CD71" i="9"/>
  <c r="AV71" i="9"/>
  <c r="AU71" i="9"/>
  <c r="AS71" i="9"/>
  <c r="AR71" i="9"/>
  <c r="AQ71" i="9"/>
  <c r="AM71" i="9"/>
  <c r="AK71" i="9"/>
  <c r="M71" i="9"/>
  <c r="L71" i="9"/>
  <c r="K71" i="9"/>
  <c r="DB71" i="9" s="1"/>
  <c r="J71" i="9"/>
  <c r="I71" i="9"/>
  <c r="H71" i="9"/>
  <c r="G71" i="9"/>
  <c r="F71" i="9"/>
  <c r="E71" i="9"/>
  <c r="BD71" i="9" s="1"/>
  <c r="D71" i="9"/>
  <c r="C71" i="9"/>
  <c r="EY71" i="9" s="1"/>
  <c r="B71" i="9"/>
  <c r="FD70" i="9"/>
  <c r="FB70" i="9"/>
  <c r="EX70" i="9"/>
  <c r="AT70" i="9" s="1"/>
  <c r="EV70" i="9"/>
  <c r="EO70" i="9"/>
  <c r="EN70" i="9"/>
  <c r="EQ70" i="9" s="1"/>
  <c r="EF70" i="9"/>
  <c r="EH70" i="9" s="1"/>
  <c r="EJ70" i="9" s="1"/>
  <c r="DW70" i="9"/>
  <c r="DG70" i="9"/>
  <c r="DE70" i="9"/>
  <c r="CZ70" i="9"/>
  <c r="CY70" i="9"/>
  <c r="AV70" i="9"/>
  <c r="AU70" i="9"/>
  <c r="AR70" i="9"/>
  <c r="AM70" i="9"/>
  <c r="AK70" i="9"/>
  <c r="M70" i="9"/>
  <c r="L70" i="9"/>
  <c r="K70" i="9"/>
  <c r="J70" i="9"/>
  <c r="DB70" i="9" s="1"/>
  <c r="I70" i="9"/>
  <c r="H70" i="9"/>
  <c r="G70" i="9"/>
  <c r="F70" i="9"/>
  <c r="E70" i="9"/>
  <c r="CE70" i="9" s="1"/>
  <c r="D70" i="9"/>
  <c r="C70" i="9"/>
  <c r="B70" i="9"/>
  <c r="FD69" i="9"/>
  <c r="FB69" i="9"/>
  <c r="EX69" i="9"/>
  <c r="AT69" i="9" s="1"/>
  <c r="EV69" i="9"/>
  <c r="EQ69" i="9"/>
  <c r="EO69" i="9"/>
  <c r="EN69" i="9"/>
  <c r="EP69" i="9" s="1"/>
  <c r="ER69" i="9" s="1"/>
  <c r="EH69" i="9"/>
  <c r="EJ69" i="9" s="1"/>
  <c r="EG69" i="9"/>
  <c r="EF69" i="9"/>
  <c r="EI69" i="9" s="1"/>
  <c r="DW69" i="9"/>
  <c r="DG69" i="9"/>
  <c r="DE69" i="9"/>
  <c r="CZ69" i="9"/>
  <c r="CY69" i="9"/>
  <c r="AV69" i="9"/>
  <c r="AU69" i="9"/>
  <c r="AS69" i="9"/>
  <c r="AR69" i="9"/>
  <c r="AQ69" i="9"/>
  <c r="AM69" i="9"/>
  <c r="AK69" i="9"/>
  <c r="M69" i="9"/>
  <c r="L69" i="9"/>
  <c r="K69" i="9"/>
  <c r="DB69" i="9" s="1"/>
  <c r="J69" i="9"/>
  <c r="I69" i="9"/>
  <c r="H69" i="9"/>
  <c r="G69" i="9"/>
  <c r="F69" i="9"/>
  <c r="E69" i="9"/>
  <c r="D69" i="9"/>
  <c r="C69" i="9"/>
  <c r="B69" i="9"/>
  <c r="FD68" i="9"/>
  <c r="FB68" i="9"/>
  <c r="EX68" i="9"/>
  <c r="AT68" i="9" s="1"/>
  <c r="EV68" i="9"/>
  <c r="EO68" i="9"/>
  <c r="EN68" i="9"/>
  <c r="EP68" i="9" s="1"/>
  <c r="ER68" i="9" s="1"/>
  <c r="EG68" i="9"/>
  <c r="EK68" i="9" s="1"/>
  <c r="EF68" i="9"/>
  <c r="EH68" i="9" s="1"/>
  <c r="EJ68" i="9" s="1"/>
  <c r="DW68" i="9"/>
  <c r="DG68" i="9"/>
  <c r="DE68" i="9"/>
  <c r="CZ68" i="9"/>
  <c r="CY68" i="9"/>
  <c r="CJ68" i="9"/>
  <c r="AV68" i="9"/>
  <c r="AU68" i="9"/>
  <c r="AS68" i="9"/>
  <c r="AR68" i="9"/>
  <c r="AM68" i="9"/>
  <c r="AK68" i="9"/>
  <c r="M68" i="9"/>
  <c r="L68" i="9"/>
  <c r="K68" i="9"/>
  <c r="J68" i="9"/>
  <c r="I68" i="9"/>
  <c r="H68" i="9"/>
  <c r="G68" i="9"/>
  <c r="F68" i="9"/>
  <c r="E68" i="9"/>
  <c r="BD68" i="9" s="1"/>
  <c r="D68" i="9"/>
  <c r="C68" i="9"/>
  <c r="Q68" i="9" s="1"/>
  <c r="B68" i="9"/>
  <c r="FD67" i="9"/>
  <c r="FB67" i="9"/>
  <c r="EY67" i="9"/>
  <c r="EX67" i="9"/>
  <c r="AT67" i="9" s="1"/>
  <c r="EV67" i="9"/>
  <c r="EO67" i="9"/>
  <c r="EN67" i="9"/>
  <c r="EP67" i="9" s="1"/>
  <c r="ER67" i="9" s="1"/>
  <c r="EF67" i="9"/>
  <c r="EH67" i="9" s="1"/>
  <c r="EJ67" i="9" s="1"/>
  <c r="DW67" i="9"/>
  <c r="DG67" i="9"/>
  <c r="DE67" i="9"/>
  <c r="CZ67" i="9"/>
  <c r="CY67" i="9"/>
  <c r="CD67" i="9"/>
  <c r="AV67" i="9"/>
  <c r="AU67" i="9"/>
  <c r="AS67" i="9"/>
  <c r="AR67" i="9"/>
  <c r="AM67" i="9"/>
  <c r="AK67" i="9"/>
  <c r="M67" i="9"/>
  <c r="L67" i="9"/>
  <c r="K67" i="9"/>
  <c r="J67" i="9"/>
  <c r="I67" i="9"/>
  <c r="H67" i="9"/>
  <c r="G67" i="9"/>
  <c r="F67" i="9"/>
  <c r="E67" i="9"/>
  <c r="BD67" i="9" s="1"/>
  <c r="D67" i="9"/>
  <c r="C67" i="9"/>
  <c r="B67" i="9"/>
  <c r="FD66" i="9"/>
  <c r="FB66" i="9"/>
  <c r="EX66" i="9"/>
  <c r="EV66" i="9"/>
  <c r="EO66" i="9"/>
  <c r="EN66" i="9"/>
  <c r="EQ66" i="9" s="1"/>
  <c r="EF66" i="9"/>
  <c r="EH66" i="9" s="1"/>
  <c r="EJ66" i="9" s="1"/>
  <c r="DW66" i="9"/>
  <c r="DG66" i="9"/>
  <c r="DE66" i="9"/>
  <c r="CZ66" i="9"/>
  <c r="CY66" i="9"/>
  <c r="AV66" i="9"/>
  <c r="AU66" i="9"/>
  <c r="AT66" i="9"/>
  <c r="AS66" i="9"/>
  <c r="AR66" i="9"/>
  <c r="AQ66" i="9"/>
  <c r="AM66" i="9"/>
  <c r="AK66" i="9"/>
  <c r="M66" i="9"/>
  <c r="L66" i="9"/>
  <c r="K66" i="9"/>
  <c r="J66" i="9"/>
  <c r="DB66" i="9" s="1"/>
  <c r="I66" i="9"/>
  <c r="H66" i="9"/>
  <c r="G66" i="9"/>
  <c r="F66" i="9"/>
  <c r="E66" i="9"/>
  <c r="CF66" i="9" s="1"/>
  <c r="D66" i="9"/>
  <c r="C66" i="9"/>
  <c r="B66" i="9"/>
  <c r="FD65" i="9"/>
  <c r="FB65" i="9"/>
  <c r="EX65" i="9"/>
  <c r="AT65" i="9" s="1"/>
  <c r="EV65" i="9"/>
  <c r="EQ65" i="9"/>
  <c r="EO65" i="9"/>
  <c r="EN65" i="9"/>
  <c r="EP65" i="9" s="1"/>
  <c r="ER65" i="9" s="1"/>
  <c r="EH65" i="9"/>
  <c r="EJ65" i="9" s="1"/>
  <c r="EG65" i="9"/>
  <c r="EF65" i="9"/>
  <c r="EI65" i="9" s="1"/>
  <c r="DW65" i="9"/>
  <c r="DG65" i="9"/>
  <c r="DE65" i="9"/>
  <c r="CZ65" i="9"/>
  <c r="CY65" i="9"/>
  <c r="AV65" i="9"/>
  <c r="AU65" i="9"/>
  <c r="AS65" i="9"/>
  <c r="AR65" i="9"/>
  <c r="AQ65" i="9"/>
  <c r="AM65" i="9"/>
  <c r="AK65" i="9"/>
  <c r="M65" i="9"/>
  <c r="L65" i="9"/>
  <c r="K65" i="9"/>
  <c r="DB65" i="9" s="1"/>
  <c r="J65" i="9"/>
  <c r="I65" i="9"/>
  <c r="H65" i="9"/>
  <c r="G65" i="9"/>
  <c r="F65" i="9"/>
  <c r="E65" i="9"/>
  <c r="CJ65" i="9" s="1"/>
  <c r="D65" i="9"/>
  <c r="C65" i="9"/>
  <c r="B65" i="9"/>
  <c r="FD64" i="9"/>
  <c r="FB64" i="9"/>
  <c r="EX64" i="9"/>
  <c r="AR64" i="9" s="1"/>
  <c r="EV64" i="9"/>
  <c r="EO64" i="9"/>
  <c r="EN64" i="9"/>
  <c r="EP64" i="9" s="1"/>
  <c r="ER64" i="9" s="1"/>
  <c r="EF64" i="9"/>
  <c r="EH64" i="9" s="1"/>
  <c r="EJ64" i="9" s="1"/>
  <c r="DW64" i="9"/>
  <c r="DG64" i="9"/>
  <c r="DE64" i="9"/>
  <c r="CZ64" i="9"/>
  <c r="CY64" i="9"/>
  <c r="AV64" i="9"/>
  <c r="AU64" i="9"/>
  <c r="AT64" i="9"/>
  <c r="AS64" i="9"/>
  <c r="AM64" i="9"/>
  <c r="AK64" i="9"/>
  <c r="M64" i="9"/>
  <c r="L64" i="9"/>
  <c r="K64" i="9"/>
  <c r="J64" i="9"/>
  <c r="I64" i="9"/>
  <c r="H64" i="9"/>
  <c r="G64" i="9"/>
  <c r="F64" i="9"/>
  <c r="E64" i="9"/>
  <c r="CD64" i="9" s="1"/>
  <c r="D64" i="9"/>
  <c r="C64" i="9"/>
  <c r="B64" i="9"/>
  <c r="FD63" i="9"/>
  <c r="FB63" i="9"/>
  <c r="EX63" i="9"/>
  <c r="AT63" i="9" s="1"/>
  <c r="EV63" i="9"/>
  <c r="EN63" i="9"/>
  <c r="EP63" i="9" s="1"/>
  <c r="ER63" i="9" s="1"/>
  <c r="EI63" i="9"/>
  <c r="EG63" i="9"/>
  <c r="EF63" i="9"/>
  <c r="EH63" i="9" s="1"/>
  <c r="EJ63" i="9" s="1"/>
  <c r="DW63" i="9"/>
  <c r="DG63" i="9"/>
  <c r="DE63" i="9"/>
  <c r="CZ63" i="9"/>
  <c r="CY63" i="9"/>
  <c r="AV63" i="9"/>
  <c r="AU63" i="9"/>
  <c r="AR63" i="9"/>
  <c r="AM63" i="9"/>
  <c r="AK63" i="9"/>
  <c r="M63" i="9"/>
  <c r="L63" i="9"/>
  <c r="K63" i="9"/>
  <c r="DB63" i="9" s="1"/>
  <c r="J63" i="9"/>
  <c r="I63" i="9"/>
  <c r="H63" i="9"/>
  <c r="G63" i="9"/>
  <c r="F63" i="9"/>
  <c r="E63" i="9"/>
  <c r="BD63" i="9" s="1"/>
  <c r="D63" i="9"/>
  <c r="C63" i="9"/>
  <c r="B63" i="9"/>
  <c r="FD62" i="9"/>
  <c r="FB62" i="9"/>
  <c r="EX62" i="9"/>
  <c r="EV62" i="9"/>
  <c r="EQ62" i="9"/>
  <c r="EP62" i="9"/>
  <c r="ER62" i="9" s="1"/>
  <c r="EO62" i="9"/>
  <c r="EN62" i="9"/>
  <c r="EG62" i="9"/>
  <c r="EK62" i="9" s="1"/>
  <c r="EF62" i="9"/>
  <c r="EH62" i="9" s="1"/>
  <c r="EJ62" i="9" s="1"/>
  <c r="DW62" i="9"/>
  <c r="DG62" i="9"/>
  <c r="DE62" i="9"/>
  <c r="CZ62" i="9"/>
  <c r="CY62" i="9"/>
  <c r="AV62" i="9"/>
  <c r="AU62" i="9"/>
  <c r="AT62" i="9"/>
  <c r="AS62" i="9"/>
  <c r="AR62" i="9"/>
  <c r="AQ62" i="9"/>
  <c r="AM62" i="9"/>
  <c r="AK62" i="9"/>
  <c r="M62" i="9"/>
  <c r="L62" i="9"/>
  <c r="K62" i="9"/>
  <c r="J62" i="9"/>
  <c r="DB62" i="9" s="1"/>
  <c r="I62" i="9"/>
  <c r="H62" i="9"/>
  <c r="G62" i="9"/>
  <c r="F62" i="9"/>
  <c r="E62" i="9"/>
  <c r="CF62" i="9" s="1"/>
  <c r="D62" i="9"/>
  <c r="C62" i="9"/>
  <c r="B62" i="9"/>
  <c r="FD61" i="9"/>
  <c r="FB61" i="9"/>
  <c r="EX61" i="9"/>
  <c r="EV61" i="9"/>
  <c r="EQ61" i="9"/>
  <c r="EO61" i="9"/>
  <c r="EN61" i="9"/>
  <c r="EP61" i="9" s="1"/>
  <c r="ER61" i="9" s="1"/>
  <c r="EI61" i="9"/>
  <c r="EH61" i="9"/>
  <c r="EJ61" i="9" s="1"/>
  <c r="EG61" i="9"/>
  <c r="EF61" i="9"/>
  <c r="DW61" i="9"/>
  <c r="DG61" i="9"/>
  <c r="DE61" i="9"/>
  <c r="CZ61" i="9"/>
  <c r="CY61" i="9"/>
  <c r="CD61" i="9"/>
  <c r="BD61" i="9"/>
  <c r="AV61" i="9"/>
  <c r="AU61" i="9"/>
  <c r="AT61" i="9"/>
  <c r="AS61" i="9"/>
  <c r="AR61" i="9"/>
  <c r="AQ61" i="9"/>
  <c r="AM61" i="9"/>
  <c r="AK61" i="9"/>
  <c r="M61" i="9"/>
  <c r="L61" i="9"/>
  <c r="K61" i="9"/>
  <c r="J61" i="9"/>
  <c r="I61" i="9"/>
  <c r="H61" i="9"/>
  <c r="G61" i="9"/>
  <c r="F61" i="9"/>
  <c r="E61" i="9"/>
  <c r="CE61" i="9" s="1"/>
  <c r="D61" i="9"/>
  <c r="C61" i="9"/>
  <c r="DA61" i="9" s="1"/>
  <c r="B61" i="9"/>
  <c r="FD60" i="9"/>
  <c r="FB60" i="9"/>
  <c r="EX60" i="9"/>
  <c r="AR60" i="9" s="1"/>
  <c r="EV60" i="9"/>
  <c r="EN60" i="9"/>
  <c r="EP60" i="9" s="1"/>
  <c r="ER60" i="9" s="1"/>
  <c r="EI60" i="9"/>
  <c r="EF60" i="9"/>
  <c r="EH60" i="9" s="1"/>
  <c r="EJ60" i="9" s="1"/>
  <c r="DW60" i="9"/>
  <c r="DG60" i="9"/>
  <c r="DE60" i="9"/>
  <c r="DA60" i="9"/>
  <c r="DU60" i="9" s="1"/>
  <c r="EE60" i="9" s="1"/>
  <c r="CZ60" i="9"/>
  <c r="CY60" i="9"/>
  <c r="AV60" i="9"/>
  <c r="AU60" i="9"/>
  <c r="AQ60" i="9"/>
  <c r="AM60" i="9"/>
  <c r="AK60" i="9"/>
  <c r="M60" i="9"/>
  <c r="L60" i="9"/>
  <c r="K60" i="9"/>
  <c r="J60" i="9"/>
  <c r="DB60" i="9" s="1"/>
  <c r="I60" i="9"/>
  <c r="H60" i="9"/>
  <c r="G60" i="9"/>
  <c r="F60" i="9"/>
  <c r="E60" i="9"/>
  <c r="BC60" i="9" s="1"/>
  <c r="D60" i="9"/>
  <c r="C60" i="9"/>
  <c r="EY60" i="9" s="1"/>
  <c r="B60" i="9"/>
  <c r="FD59" i="9"/>
  <c r="FB59" i="9"/>
  <c r="EX59" i="9"/>
  <c r="AQ59" i="9" s="1"/>
  <c r="EV59" i="9"/>
  <c r="EQ59" i="9"/>
  <c r="EO59" i="9"/>
  <c r="EN59" i="9"/>
  <c r="EP59" i="9" s="1"/>
  <c r="ER59" i="9" s="1"/>
  <c r="EI59" i="9"/>
  <c r="EG59" i="9"/>
  <c r="EF59" i="9"/>
  <c r="EH59" i="9" s="1"/>
  <c r="EJ59" i="9" s="1"/>
  <c r="DW59" i="9"/>
  <c r="DG59" i="9"/>
  <c r="DE59" i="9"/>
  <c r="CZ59" i="9"/>
  <c r="CY59" i="9"/>
  <c r="AV59" i="9"/>
  <c r="AU59" i="9"/>
  <c r="AS59" i="9"/>
  <c r="AM59" i="9"/>
  <c r="AK59" i="9"/>
  <c r="M59" i="9"/>
  <c r="L59" i="9"/>
  <c r="K59" i="9"/>
  <c r="J59" i="9"/>
  <c r="DB59" i="9" s="1"/>
  <c r="I59" i="9"/>
  <c r="H59" i="9"/>
  <c r="G59" i="9"/>
  <c r="F59" i="9"/>
  <c r="E59" i="9"/>
  <c r="CJ59" i="9" s="1"/>
  <c r="D59" i="9"/>
  <c r="C59" i="9"/>
  <c r="B59" i="9"/>
  <c r="FD58" i="9"/>
  <c r="FB58" i="9"/>
  <c r="EX58" i="9"/>
  <c r="EV58" i="9"/>
  <c r="EQ58" i="9"/>
  <c r="EP58" i="9"/>
  <c r="ER58" i="9" s="1"/>
  <c r="EN58" i="9"/>
  <c r="EO58" i="9" s="1"/>
  <c r="EF58" i="9"/>
  <c r="EI58" i="9" s="1"/>
  <c r="DW58" i="9"/>
  <c r="DG58" i="9"/>
  <c r="DE58" i="9"/>
  <c r="CZ58" i="9"/>
  <c r="CY58" i="9"/>
  <c r="CF58" i="9"/>
  <c r="BD58" i="9"/>
  <c r="BC58" i="9"/>
  <c r="AV58" i="9"/>
  <c r="AU58" i="9"/>
  <c r="AR58" i="9"/>
  <c r="AM58" i="9"/>
  <c r="AK58" i="9"/>
  <c r="M58" i="9"/>
  <c r="L58" i="9"/>
  <c r="K58" i="9"/>
  <c r="J58" i="9"/>
  <c r="I58" i="9"/>
  <c r="H58" i="9"/>
  <c r="G58" i="9"/>
  <c r="F58" i="9"/>
  <c r="E58" i="9"/>
  <c r="CD58" i="9" s="1"/>
  <c r="D58" i="9"/>
  <c r="C58" i="9"/>
  <c r="B58" i="9"/>
  <c r="FD57" i="9"/>
  <c r="FB57" i="9"/>
  <c r="EX57" i="9"/>
  <c r="EV57" i="9"/>
  <c r="EN57" i="9"/>
  <c r="EP57" i="9" s="1"/>
  <c r="ER57" i="9" s="1"/>
  <c r="EH57" i="9"/>
  <c r="EJ57" i="9" s="1"/>
  <c r="EF57" i="9"/>
  <c r="EG57" i="9" s="1"/>
  <c r="DW57" i="9"/>
  <c r="DG57" i="9"/>
  <c r="DE57" i="9"/>
  <c r="CZ57" i="9"/>
  <c r="CY57" i="9"/>
  <c r="CE57" i="9"/>
  <c r="BD57" i="9"/>
  <c r="AV57" i="9"/>
  <c r="AU57" i="9"/>
  <c r="AM57" i="9"/>
  <c r="AK57" i="9"/>
  <c r="M57" i="9"/>
  <c r="L57" i="9"/>
  <c r="K57" i="9"/>
  <c r="J57" i="9"/>
  <c r="DB57" i="9" s="1"/>
  <c r="I57" i="9"/>
  <c r="H57" i="9"/>
  <c r="G57" i="9"/>
  <c r="F57" i="9"/>
  <c r="E57" i="9"/>
  <c r="D57" i="9"/>
  <c r="C57" i="9"/>
  <c r="B57" i="9"/>
  <c r="FD56" i="9"/>
  <c r="FB56" i="9"/>
  <c r="EX56" i="9"/>
  <c r="AS56" i="9" s="1"/>
  <c r="EV56" i="9"/>
  <c r="EN56" i="9"/>
  <c r="EP56" i="9" s="1"/>
  <c r="ER56" i="9" s="1"/>
  <c r="EF56" i="9"/>
  <c r="EH56" i="9" s="1"/>
  <c r="EJ56" i="9" s="1"/>
  <c r="DW56" i="9"/>
  <c r="DG56" i="9"/>
  <c r="DE56" i="9"/>
  <c r="CZ56" i="9"/>
  <c r="CY56" i="9"/>
  <c r="CJ56" i="9"/>
  <c r="CE56" i="9"/>
  <c r="BD56" i="9"/>
  <c r="AV56" i="9"/>
  <c r="AU56" i="9"/>
  <c r="AT56" i="9"/>
  <c r="AM56" i="9"/>
  <c r="AK56" i="9"/>
  <c r="M56" i="9"/>
  <c r="L56" i="9"/>
  <c r="K56" i="9"/>
  <c r="J56" i="9"/>
  <c r="I56" i="9"/>
  <c r="H56" i="9"/>
  <c r="G56" i="9"/>
  <c r="F56" i="9"/>
  <c r="E56" i="9"/>
  <c r="CF56" i="9" s="1"/>
  <c r="D56" i="9"/>
  <c r="C56" i="9"/>
  <c r="DA56" i="9" s="1"/>
  <c r="DU56" i="9" s="1"/>
  <c r="EE56" i="9" s="1"/>
  <c r="B56" i="9"/>
  <c r="FD55" i="9"/>
  <c r="FB55" i="9"/>
  <c r="EX55" i="9"/>
  <c r="AT55" i="9" s="1"/>
  <c r="EV55" i="9"/>
  <c r="EN55" i="9"/>
  <c r="EP55" i="9" s="1"/>
  <c r="ER55" i="9" s="1"/>
  <c r="EJ55" i="9"/>
  <c r="EH55" i="9"/>
  <c r="EF55" i="9"/>
  <c r="EI55" i="9" s="1"/>
  <c r="DW55" i="9"/>
  <c r="DG55" i="9"/>
  <c r="DE55" i="9"/>
  <c r="CZ55" i="9"/>
  <c r="CY55" i="9"/>
  <c r="CJ55" i="9"/>
  <c r="CE55" i="9"/>
  <c r="CD55" i="9"/>
  <c r="BD55" i="9"/>
  <c r="AV55" i="9"/>
  <c r="AU55" i="9"/>
  <c r="AM55" i="9"/>
  <c r="AK55" i="9"/>
  <c r="M55" i="9"/>
  <c r="L55" i="9"/>
  <c r="K55" i="9"/>
  <c r="DB55" i="9" s="1"/>
  <c r="J55" i="9"/>
  <c r="I55" i="9"/>
  <c r="H55" i="9"/>
  <c r="G55" i="9"/>
  <c r="F55" i="9"/>
  <c r="E55" i="9"/>
  <c r="CF55" i="9" s="1"/>
  <c r="D55" i="9"/>
  <c r="C55" i="9"/>
  <c r="B55" i="9"/>
  <c r="FD54" i="9"/>
  <c r="FB54" i="9"/>
  <c r="EX54" i="9"/>
  <c r="AQ54" i="9" s="1"/>
  <c r="EV54" i="9"/>
  <c r="EN54" i="9"/>
  <c r="EQ54" i="9" s="1"/>
  <c r="EF54" i="9"/>
  <c r="EH54" i="9" s="1"/>
  <c r="EJ54" i="9" s="1"/>
  <c r="DW54" i="9"/>
  <c r="DG54" i="9"/>
  <c r="DE54" i="9"/>
  <c r="DB54" i="9"/>
  <c r="CZ54" i="9"/>
  <c r="CY54" i="9"/>
  <c r="AV54" i="9"/>
  <c r="AU54" i="9"/>
  <c r="AM54" i="9"/>
  <c r="AK54" i="9"/>
  <c r="M54" i="9"/>
  <c r="L54" i="9"/>
  <c r="K54" i="9"/>
  <c r="J54" i="9"/>
  <c r="I54" i="9"/>
  <c r="H54" i="9"/>
  <c r="G54" i="9"/>
  <c r="F54" i="9"/>
  <c r="E54" i="9"/>
  <c r="CJ54" i="9" s="1"/>
  <c r="D54" i="9"/>
  <c r="C54" i="9"/>
  <c r="DA54" i="9" s="1"/>
  <c r="B54" i="9"/>
  <c r="FD53" i="9"/>
  <c r="FB53" i="9"/>
  <c r="EX53" i="9"/>
  <c r="AS53" i="9" s="1"/>
  <c r="EV53" i="9"/>
  <c r="EP53" i="9"/>
  <c r="ER53" i="9" s="1"/>
  <c r="EN53" i="9"/>
  <c r="EO53" i="9" s="1"/>
  <c r="EF53" i="9"/>
  <c r="EI53" i="9" s="1"/>
  <c r="DW53" i="9"/>
  <c r="DG53" i="9"/>
  <c r="DE53" i="9"/>
  <c r="CZ53" i="9"/>
  <c r="CY53" i="9"/>
  <c r="CJ53" i="9"/>
  <c r="AV53" i="9"/>
  <c r="AU53" i="9"/>
  <c r="AT53" i="9"/>
  <c r="AR53" i="9"/>
  <c r="AQ53" i="9"/>
  <c r="AM53" i="9"/>
  <c r="AK53" i="9"/>
  <c r="M53" i="9"/>
  <c r="L53" i="9"/>
  <c r="K53" i="9"/>
  <c r="J53" i="9"/>
  <c r="I53" i="9"/>
  <c r="H53" i="9"/>
  <c r="G53" i="9"/>
  <c r="F53" i="9"/>
  <c r="E53" i="9"/>
  <c r="CD53" i="9" s="1"/>
  <c r="D53" i="9"/>
  <c r="C53" i="9"/>
  <c r="DA53" i="9" s="1"/>
  <c r="DU53" i="9" s="1"/>
  <c r="EE53" i="9" s="1"/>
  <c r="B53" i="9"/>
  <c r="FD52" i="9"/>
  <c r="FB52" i="9"/>
  <c r="EY52" i="9"/>
  <c r="EX52" i="9"/>
  <c r="EV52" i="9"/>
  <c r="ER52" i="9"/>
  <c r="EP52" i="9"/>
  <c r="EN52" i="9"/>
  <c r="EQ52" i="9" s="1"/>
  <c r="EH52" i="9"/>
  <c r="EJ52" i="9" s="1"/>
  <c r="EF52" i="9"/>
  <c r="EG52" i="9" s="1"/>
  <c r="DW52" i="9"/>
  <c r="DG52" i="9"/>
  <c r="DE52" i="9"/>
  <c r="DA52" i="9"/>
  <c r="DY52" i="9" s="1"/>
  <c r="CZ52" i="9"/>
  <c r="CY52" i="9"/>
  <c r="AV52" i="9"/>
  <c r="AU52" i="9"/>
  <c r="AT52" i="9"/>
  <c r="AS52" i="9"/>
  <c r="AR52" i="9"/>
  <c r="AQ52" i="9"/>
  <c r="AM52" i="9"/>
  <c r="AK52" i="9"/>
  <c r="M52" i="9"/>
  <c r="L52" i="9"/>
  <c r="K52" i="9"/>
  <c r="J52" i="9"/>
  <c r="DB52" i="9" s="1"/>
  <c r="I52" i="9"/>
  <c r="H52" i="9"/>
  <c r="G52" i="9"/>
  <c r="F52" i="9"/>
  <c r="E52" i="9"/>
  <c r="CF52" i="9" s="1"/>
  <c r="D52" i="9"/>
  <c r="C52" i="9"/>
  <c r="Q52" i="9" s="1"/>
  <c r="B52" i="9"/>
  <c r="FD51" i="9"/>
  <c r="FB51" i="9"/>
  <c r="EX51" i="9"/>
  <c r="AT51" i="9" s="1"/>
  <c r="EV51" i="9"/>
  <c r="EQ51" i="9"/>
  <c r="EO51" i="9"/>
  <c r="EN51" i="9"/>
  <c r="EP51" i="9" s="1"/>
  <c r="ER51" i="9" s="1"/>
  <c r="EH51" i="9"/>
  <c r="EJ51" i="9" s="1"/>
  <c r="EG51" i="9"/>
  <c r="EF51" i="9"/>
  <c r="EI51" i="9" s="1"/>
  <c r="DW51" i="9"/>
  <c r="DG51" i="9"/>
  <c r="DE51" i="9"/>
  <c r="CZ51" i="9"/>
  <c r="CY51" i="9"/>
  <c r="CJ51" i="9"/>
  <c r="CF51" i="9"/>
  <c r="BC51" i="9"/>
  <c r="AV51" i="9"/>
  <c r="AU51" i="9"/>
  <c r="AS51" i="9"/>
  <c r="AR51" i="9"/>
  <c r="AM51" i="9"/>
  <c r="AK51" i="9"/>
  <c r="M51" i="9"/>
  <c r="L51" i="9"/>
  <c r="K51" i="9"/>
  <c r="DB51" i="9" s="1"/>
  <c r="J51" i="9"/>
  <c r="I51" i="9"/>
  <c r="H51" i="9"/>
  <c r="G51" i="9"/>
  <c r="F51" i="9"/>
  <c r="E51" i="9"/>
  <c r="CE51" i="9" s="1"/>
  <c r="D51" i="9"/>
  <c r="C51" i="9"/>
  <c r="B51" i="9"/>
  <c r="FD50" i="9"/>
  <c r="FB50" i="9"/>
  <c r="EX50" i="9"/>
  <c r="AQ50" i="9" s="1"/>
  <c r="EV50" i="9"/>
  <c r="EN50" i="9"/>
  <c r="EQ50" i="9" s="1"/>
  <c r="EI50" i="9"/>
  <c r="EF50" i="9"/>
  <c r="EH50" i="9" s="1"/>
  <c r="EJ50" i="9" s="1"/>
  <c r="DW50" i="9"/>
  <c r="DG50" i="9"/>
  <c r="DE50" i="9"/>
  <c r="CZ50" i="9"/>
  <c r="CY50" i="9"/>
  <c r="AV50" i="9"/>
  <c r="AU50" i="9"/>
  <c r="AM50" i="9"/>
  <c r="AK50" i="9"/>
  <c r="M50" i="9"/>
  <c r="L50" i="9"/>
  <c r="K50" i="9"/>
  <c r="J50" i="9"/>
  <c r="DB50" i="9" s="1"/>
  <c r="I50" i="9"/>
  <c r="H50" i="9"/>
  <c r="G50" i="9"/>
  <c r="F50" i="9"/>
  <c r="E50" i="9"/>
  <c r="CJ50" i="9" s="1"/>
  <c r="D50" i="9"/>
  <c r="C50" i="9"/>
  <c r="DA50" i="9" s="1"/>
  <c r="B50" i="9"/>
  <c r="FD49" i="9"/>
  <c r="FB49" i="9"/>
  <c r="EX49" i="9"/>
  <c r="AS49" i="9" s="1"/>
  <c r="EV49" i="9"/>
  <c r="EP49" i="9"/>
  <c r="ER49" i="9" s="1"/>
  <c r="EN49" i="9"/>
  <c r="EO49" i="9" s="1"/>
  <c r="EF49" i="9"/>
  <c r="EI49" i="9" s="1"/>
  <c r="DW49" i="9"/>
  <c r="DG49" i="9"/>
  <c r="DE49" i="9"/>
  <c r="CZ49" i="9"/>
  <c r="CY49" i="9"/>
  <c r="AV49" i="9"/>
  <c r="AU49" i="9"/>
  <c r="AT49" i="9"/>
  <c r="AR49" i="9"/>
  <c r="AQ49" i="9"/>
  <c r="AM49" i="9"/>
  <c r="AK49" i="9"/>
  <c r="M49" i="9"/>
  <c r="L49" i="9"/>
  <c r="K49" i="9"/>
  <c r="J49" i="9"/>
  <c r="DB49" i="9" s="1"/>
  <c r="I49" i="9"/>
  <c r="H49" i="9"/>
  <c r="G49" i="9"/>
  <c r="F49" i="9"/>
  <c r="E49" i="9"/>
  <c r="CD49" i="9" s="1"/>
  <c r="D49" i="9"/>
  <c r="C49" i="9"/>
  <c r="DA49" i="9" s="1"/>
  <c r="DU49" i="9" s="1"/>
  <c r="EE49" i="9" s="1"/>
  <c r="B49" i="9"/>
  <c r="FD48" i="9"/>
  <c r="FB48" i="9"/>
  <c r="EX48" i="9"/>
  <c r="EV48" i="9"/>
  <c r="EN48" i="9"/>
  <c r="EQ48" i="9" s="1"/>
  <c r="EH48" i="9"/>
  <c r="EJ48" i="9" s="1"/>
  <c r="EF48" i="9"/>
  <c r="EG48" i="9" s="1"/>
  <c r="DW48" i="9"/>
  <c r="DG48" i="9"/>
  <c r="DE48" i="9"/>
  <c r="CZ48" i="9"/>
  <c r="CY48" i="9"/>
  <c r="CJ48" i="9"/>
  <c r="CD48" i="9"/>
  <c r="BD48" i="9"/>
  <c r="AV48" i="9"/>
  <c r="AU48" i="9"/>
  <c r="AT48" i="9"/>
  <c r="AS48" i="9"/>
  <c r="AR48" i="9"/>
  <c r="AQ48" i="9"/>
  <c r="AM48" i="9"/>
  <c r="AK48" i="9"/>
  <c r="M48" i="9"/>
  <c r="L48" i="9"/>
  <c r="K48" i="9"/>
  <c r="J48" i="9"/>
  <c r="I48" i="9"/>
  <c r="H48" i="9"/>
  <c r="G48" i="9"/>
  <c r="F48" i="9"/>
  <c r="E48" i="9"/>
  <c r="CF48" i="9" s="1"/>
  <c r="D48" i="9"/>
  <c r="C48" i="9"/>
  <c r="Q48" i="9" s="1"/>
  <c r="B48" i="9"/>
  <c r="FD47" i="9"/>
  <c r="FB47" i="9"/>
  <c r="EX47" i="9"/>
  <c r="AT47" i="9" s="1"/>
  <c r="EV47" i="9"/>
  <c r="EN47" i="9"/>
  <c r="EP47" i="9" s="1"/>
  <c r="ER47" i="9" s="1"/>
  <c r="EF47" i="9"/>
  <c r="EI47" i="9" s="1"/>
  <c r="DW47" i="9"/>
  <c r="DG47" i="9"/>
  <c r="DE47" i="9"/>
  <c r="CZ47" i="9"/>
  <c r="CY47" i="9"/>
  <c r="CD47" i="9"/>
  <c r="AV47" i="9"/>
  <c r="AU47" i="9"/>
  <c r="AM47" i="9"/>
  <c r="AK47" i="9"/>
  <c r="M47" i="9"/>
  <c r="L47" i="9"/>
  <c r="K47" i="9"/>
  <c r="J47" i="9"/>
  <c r="I47" i="9"/>
  <c r="H47" i="9"/>
  <c r="G47" i="9"/>
  <c r="F47" i="9"/>
  <c r="E47" i="9"/>
  <c r="CE47" i="9" s="1"/>
  <c r="D47" i="9"/>
  <c r="C47" i="9"/>
  <c r="B47" i="9"/>
  <c r="FD46" i="9"/>
  <c r="FB46" i="9"/>
  <c r="EX46" i="9"/>
  <c r="AQ46" i="9" s="1"/>
  <c r="EV46" i="9"/>
  <c r="EN46" i="9"/>
  <c r="EQ46" i="9" s="1"/>
  <c r="EF46" i="9"/>
  <c r="EH46" i="9" s="1"/>
  <c r="EJ46" i="9" s="1"/>
  <c r="DW46" i="9"/>
  <c r="DG46" i="9"/>
  <c r="DE46" i="9"/>
  <c r="DB46" i="9"/>
  <c r="CZ46" i="9"/>
  <c r="CY46" i="9"/>
  <c r="AV46" i="9"/>
  <c r="AU46" i="9"/>
  <c r="AR46" i="9"/>
  <c r="AM46" i="9"/>
  <c r="AK46" i="9"/>
  <c r="M46" i="9"/>
  <c r="L46" i="9"/>
  <c r="K46" i="9"/>
  <c r="J46" i="9"/>
  <c r="I46" i="9"/>
  <c r="H46" i="9"/>
  <c r="G46" i="9"/>
  <c r="F46" i="9"/>
  <c r="E46" i="9"/>
  <c r="D46" i="9"/>
  <c r="C46" i="9"/>
  <c r="DA46" i="9" s="1"/>
  <c r="B46" i="9"/>
  <c r="FD45" i="9"/>
  <c r="FB45" i="9"/>
  <c r="EX45" i="9"/>
  <c r="AS45" i="9" s="1"/>
  <c r="EV45" i="9"/>
  <c r="EP45" i="9"/>
  <c r="ER45" i="9" s="1"/>
  <c r="EN45" i="9"/>
  <c r="EO45" i="9" s="1"/>
  <c r="EF45" i="9"/>
  <c r="DW45" i="9"/>
  <c r="DG45" i="9"/>
  <c r="DE45" i="9"/>
  <c r="CZ45" i="9"/>
  <c r="CY45" i="9"/>
  <c r="CJ45" i="9"/>
  <c r="AV45" i="9"/>
  <c r="AU45" i="9"/>
  <c r="AT45" i="9"/>
  <c r="AR45" i="9"/>
  <c r="AQ45" i="9"/>
  <c r="AM45" i="9"/>
  <c r="AK45" i="9"/>
  <c r="M45" i="9"/>
  <c r="L45" i="9"/>
  <c r="K45" i="9"/>
  <c r="J45" i="9"/>
  <c r="I45" i="9"/>
  <c r="H45" i="9"/>
  <c r="G45" i="9"/>
  <c r="F45" i="9"/>
  <c r="E45" i="9"/>
  <c r="CD45" i="9" s="1"/>
  <c r="D45" i="9"/>
  <c r="C45" i="9"/>
  <c r="EY45" i="9" s="1"/>
  <c r="B45" i="9"/>
  <c r="FD44" i="9"/>
  <c r="FB44" i="9"/>
  <c r="EX44" i="9"/>
  <c r="EV44" i="9"/>
  <c r="EP44" i="9"/>
  <c r="ER44" i="9" s="1"/>
  <c r="EN44" i="9"/>
  <c r="EQ44" i="9" s="1"/>
  <c r="EH44" i="9"/>
  <c r="EJ44" i="9" s="1"/>
  <c r="EF44" i="9"/>
  <c r="EG44" i="9" s="1"/>
  <c r="DW44" i="9"/>
  <c r="DG44" i="9"/>
  <c r="DE44" i="9"/>
  <c r="DA44" i="9"/>
  <c r="DY44" i="9" s="1"/>
  <c r="CT44" i="9" s="1"/>
  <c r="CZ44" i="9"/>
  <c r="CY44" i="9"/>
  <c r="CJ44" i="9"/>
  <c r="BD44" i="9"/>
  <c r="BA44" i="9"/>
  <c r="AV44" i="9"/>
  <c r="AU44" i="9"/>
  <c r="AT44" i="9"/>
  <c r="AS44" i="9"/>
  <c r="AR44" i="9"/>
  <c r="AQ44" i="9"/>
  <c r="AM44" i="9"/>
  <c r="AK44" i="9"/>
  <c r="M44" i="9"/>
  <c r="L44" i="9"/>
  <c r="K44" i="9"/>
  <c r="J44" i="9"/>
  <c r="I44" i="9"/>
  <c r="H44" i="9"/>
  <c r="G44" i="9"/>
  <c r="F44" i="9"/>
  <c r="E44" i="9"/>
  <c r="CF44" i="9" s="1"/>
  <c r="D44" i="9"/>
  <c r="C44" i="9"/>
  <c r="EY44" i="9" s="1"/>
  <c r="B44" i="9"/>
  <c r="FD43" i="9"/>
  <c r="FB43" i="9"/>
  <c r="EX43" i="9"/>
  <c r="EV43" i="9"/>
  <c r="EO43" i="9"/>
  <c r="EN43" i="9"/>
  <c r="EP43" i="9" s="1"/>
  <c r="ER43" i="9" s="1"/>
  <c r="EF43" i="9"/>
  <c r="DW43" i="9"/>
  <c r="DG43" i="9"/>
  <c r="DE43" i="9"/>
  <c r="CZ43" i="9"/>
  <c r="CY43" i="9"/>
  <c r="CF43" i="9"/>
  <c r="CD43" i="9"/>
  <c r="AV43" i="9"/>
  <c r="AU43" i="9"/>
  <c r="AM43" i="9"/>
  <c r="AK43" i="9"/>
  <c r="M43" i="9"/>
  <c r="L43" i="9"/>
  <c r="K43" i="9"/>
  <c r="DB43" i="9" s="1"/>
  <c r="J43" i="9"/>
  <c r="I43" i="9"/>
  <c r="H43" i="9"/>
  <c r="G43" i="9"/>
  <c r="F43" i="9"/>
  <c r="E43" i="9"/>
  <c r="CE43" i="9" s="1"/>
  <c r="D43" i="9"/>
  <c r="C43" i="9"/>
  <c r="B43" i="9"/>
  <c r="FD42" i="9"/>
  <c r="FB42" i="9"/>
  <c r="EX42" i="9"/>
  <c r="AR42" i="9" s="1"/>
  <c r="EV42" i="9"/>
  <c r="EN42" i="9"/>
  <c r="EG42" i="9"/>
  <c r="EF42" i="9"/>
  <c r="EH42" i="9" s="1"/>
  <c r="EJ42" i="9" s="1"/>
  <c r="DW42" i="9"/>
  <c r="DG42" i="9"/>
  <c r="DE42" i="9"/>
  <c r="DB42" i="9"/>
  <c r="CZ42" i="9"/>
  <c r="CY42" i="9"/>
  <c r="AV42" i="9"/>
  <c r="AU42" i="9"/>
  <c r="AM42" i="9"/>
  <c r="AK42" i="9"/>
  <c r="M42" i="9"/>
  <c r="L42" i="9"/>
  <c r="K42" i="9"/>
  <c r="J42" i="9"/>
  <c r="I42" i="9"/>
  <c r="H42" i="9"/>
  <c r="G42" i="9"/>
  <c r="F42" i="9"/>
  <c r="E42" i="9"/>
  <c r="D42" i="9"/>
  <c r="C42" i="9"/>
  <c r="B42" i="9"/>
  <c r="FD41" i="9"/>
  <c r="FB41" i="9"/>
  <c r="EX41" i="9"/>
  <c r="AS41" i="9" s="1"/>
  <c r="EV41" i="9"/>
  <c r="EP41" i="9"/>
  <c r="ER41" i="9" s="1"/>
  <c r="EN41" i="9"/>
  <c r="EO41" i="9" s="1"/>
  <c r="EF41" i="9"/>
  <c r="DW41" i="9"/>
  <c r="DG41" i="9"/>
  <c r="DE41" i="9"/>
  <c r="DA41" i="9"/>
  <c r="CZ41" i="9"/>
  <c r="CY41" i="9"/>
  <c r="AV41" i="9"/>
  <c r="AU41" i="9"/>
  <c r="AT41" i="9"/>
  <c r="AR41" i="9"/>
  <c r="AQ41" i="9"/>
  <c r="AM41" i="9"/>
  <c r="AK41" i="9"/>
  <c r="M41" i="9"/>
  <c r="L41" i="9"/>
  <c r="K41" i="9"/>
  <c r="J41" i="9"/>
  <c r="DB41" i="9" s="1"/>
  <c r="I41" i="9"/>
  <c r="H41" i="9"/>
  <c r="G41" i="9"/>
  <c r="F41" i="9"/>
  <c r="E41" i="9"/>
  <c r="CJ41" i="9" s="1"/>
  <c r="D41" i="9"/>
  <c r="C41" i="9"/>
  <c r="EY41" i="9" s="1"/>
  <c r="B41" i="9"/>
  <c r="FD40" i="9"/>
  <c r="FB40" i="9"/>
  <c r="EX40" i="9"/>
  <c r="EV40" i="9"/>
  <c r="EN40" i="9"/>
  <c r="EQ40" i="9" s="1"/>
  <c r="EH40" i="9"/>
  <c r="EJ40" i="9" s="1"/>
  <c r="EF40" i="9"/>
  <c r="EG40" i="9" s="1"/>
  <c r="DW40" i="9"/>
  <c r="DG40" i="9"/>
  <c r="DE40" i="9"/>
  <c r="DA40" i="9"/>
  <c r="EC40" i="9" s="1"/>
  <c r="CZ40" i="9"/>
  <c r="CY40" i="9"/>
  <c r="AV40" i="9"/>
  <c r="AU40" i="9"/>
  <c r="AT40" i="9"/>
  <c r="AS40" i="9"/>
  <c r="AR40" i="9"/>
  <c r="AQ40" i="9"/>
  <c r="AM40" i="9"/>
  <c r="AK40" i="9"/>
  <c r="M40" i="9"/>
  <c r="L40" i="9"/>
  <c r="K40" i="9"/>
  <c r="J40" i="9"/>
  <c r="DB40" i="9" s="1"/>
  <c r="I40" i="9"/>
  <c r="H40" i="9"/>
  <c r="G40" i="9"/>
  <c r="F40" i="9"/>
  <c r="E40" i="9"/>
  <c r="CF40" i="9" s="1"/>
  <c r="D40" i="9"/>
  <c r="C40" i="9"/>
  <c r="Q40" i="9" s="1"/>
  <c r="B40" i="9"/>
  <c r="FD39" i="9"/>
  <c r="FB39" i="9"/>
  <c r="EX39" i="9"/>
  <c r="EV39" i="9"/>
  <c r="EN39" i="9"/>
  <c r="EP39" i="9" s="1"/>
  <c r="ER39" i="9" s="1"/>
  <c r="EF39" i="9"/>
  <c r="EI39" i="9" s="1"/>
  <c r="DW39" i="9"/>
  <c r="DG39" i="9"/>
  <c r="DE39" i="9"/>
  <c r="CZ39" i="9"/>
  <c r="CY39" i="9"/>
  <c r="CD39" i="9"/>
  <c r="BD39" i="9"/>
  <c r="AV39" i="9"/>
  <c r="AU39" i="9"/>
  <c r="AM39" i="9"/>
  <c r="AK39" i="9"/>
  <c r="M39" i="9"/>
  <c r="L39" i="9"/>
  <c r="K39" i="9"/>
  <c r="DB39" i="9" s="1"/>
  <c r="J39" i="9"/>
  <c r="I39" i="9"/>
  <c r="H39" i="9"/>
  <c r="G39" i="9"/>
  <c r="F39" i="9"/>
  <c r="E39" i="9"/>
  <c r="CE39" i="9" s="1"/>
  <c r="D39" i="9"/>
  <c r="C39" i="9"/>
  <c r="B39" i="9"/>
  <c r="FD38" i="9"/>
  <c r="FB38" i="9"/>
  <c r="EX38" i="9"/>
  <c r="EV38" i="9"/>
  <c r="EP38" i="9"/>
  <c r="ER38" i="9" s="1"/>
  <c r="EN38" i="9"/>
  <c r="EO38" i="9" s="1"/>
  <c r="EF38" i="9"/>
  <c r="EH38" i="9" s="1"/>
  <c r="EJ38" i="9" s="1"/>
  <c r="DW38" i="9"/>
  <c r="DG38" i="9"/>
  <c r="DE38" i="9"/>
  <c r="CZ38" i="9"/>
  <c r="CY38" i="9"/>
  <c r="CE38" i="9"/>
  <c r="BC38" i="9"/>
  <c r="AV38" i="9"/>
  <c r="AU38" i="9"/>
  <c r="AR38" i="9"/>
  <c r="AM38" i="9"/>
  <c r="AK38" i="9"/>
  <c r="M38" i="9"/>
  <c r="L38" i="9"/>
  <c r="K38" i="9"/>
  <c r="J38" i="9"/>
  <c r="I38" i="9"/>
  <c r="H38" i="9"/>
  <c r="G38" i="9"/>
  <c r="F38" i="9"/>
  <c r="E38" i="9"/>
  <c r="D38" i="9"/>
  <c r="C38" i="9"/>
  <c r="B38" i="9"/>
  <c r="FD37" i="9"/>
  <c r="FB37" i="9"/>
  <c r="EX37" i="9"/>
  <c r="AS37" i="9" s="1"/>
  <c r="EV37" i="9"/>
  <c r="EN37" i="9"/>
  <c r="EP37" i="9" s="1"/>
  <c r="ER37" i="9" s="1"/>
  <c r="EI37" i="9"/>
  <c r="EH37" i="9"/>
  <c r="EJ37" i="9" s="1"/>
  <c r="EF37" i="9"/>
  <c r="EG37" i="9" s="1"/>
  <c r="DW37" i="9"/>
  <c r="DG37" i="9"/>
  <c r="DE37" i="9"/>
  <c r="CZ37" i="9"/>
  <c r="CY37" i="9"/>
  <c r="AV37" i="9"/>
  <c r="AU37" i="9"/>
  <c r="AR37" i="9"/>
  <c r="AM37" i="9"/>
  <c r="AK37" i="9"/>
  <c r="M37" i="9"/>
  <c r="L37" i="9"/>
  <c r="K37" i="9"/>
  <c r="J37" i="9"/>
  <c r="I37" i="9"/>
  <c r="H37" i="9"/>
  <c r="G37" i="9"/>
  <c r="F37" i="9"/>
  <c r="E37" i="9"/>
  <c r="CE37" i="9" s="1"/>
  <c r="D37" i="9"/>
  <c r="C37" i="9"/>
  <c r="B37" i="9"/>
  <c r="FD36" i="9"/>
  <c r="FB36" i="9"/>
  <c r="EX36" i="9"/>
  <c r="EV36" i="9"/>
  <c r="EP36" i="9"/>
  <c r="ER36" i="9" s="1"/>
  <c r="EO36" i="9"/>
  <c r="EN36" i="9"/>
  <c r="EQ36" i="9" s="1"/>
  <c r="EF36" i="9"/>
  <c r="EG36" i="9" s="1"/>
  <c r="DW36" i="9"/>
  <c r="DG36" i="9"/>
  <c r="DE36" i="9"/>
  <c r="DA36" i="9"/>
  <c r="DT36" i="9" s="1"/>
  <c r="ED36" i="9" s="1"/>
  <c r="CZ36" i="9"/>
  <c r="CY36" i="9"/>
  <c r="AV36" i="9"/>
  <c r="AU36" i="9"/>
  <c r="AT36" i="9"/>
  <c r="AS36" i="9"/>
  <c r="AR36" i="9"/>
  <c r="AQ36" i="9"/>
  <c r="AM36" i="9"/>
  <c r="AK36" i="9"/>
  <c r="M36" i="9"/>
  <c r="L36" i="9"/>
  <c r="K36" i="9"/>
  <c r="J36" i="9"/>
  <c r="DB36" i="9" s="1"/>
  <c r="I36" i="9"/>
  <c r="H36" i="9"/>
  <c r="G36" i="9"/>
  <c r="F36" i="9"/>
  <c r="E36" i="9"/>
  <c r="CE36" i="9" s="1"/>
  <c r="D36" i="9"/>
  <c r="C36" i="9"/>
  <c r="B36" i="9"/>
  <c r="FD35" i="9"/>
  <c r="FB35" i="9"/>
  <c r="EX35" i="9"/>
  <c r="AQ35" i="9" s="1"/>
  <c r="EV35" i="9"/>
  <c r="EQ35" i="9"/>
  <c r="EN35" i="9"/>
  <c r="EP35" i="9" s="1"/>
  <c r="ER35" i="9" s="1"/>
  <c r="EH35" i="9"/>
  <c r="EJ35" i="9" s="1"/>
  <c r="EG35" i="9"/>
  <c r="EF35" i="9"/>
  <c r="EI35" i="9" s="1"/>
  <c r="DW35" i="9"/>
  <c r="DG35" i="9"/>
  <c r="DE35" i="9"/>
  <c r="CZ35" i="9"/>
  <c r="CY35" i="9"/>
  <c r="AV35" i="9"/>
  <c r="AU35" i="9"/>
  <c r="AT35" i="9"/>
  <c r="AS35" i="9"/>
  <c r="AR35" i="9"/>
  <c r="AM35" i="9"/>
  <c r="AK35" i="9"/>
  <c r="M35" i="9"/>
  <c r="L35" i="9"/>
  <c r="K35" i="9"/>
  <c r="DB35" i="9" s="1"/>
  <c r="J35" i="9"/>
  <c r="I35" i="9"/>
  <c r="H35" i="9"/>
  <c r="G35" i="9"/>
  <c r="F35" i="9"/>
  <c r="E35" i="9"/>
  <c r="CE35" i="9" s="1"/>
  <c r="D35" i="9"/>
  <c r="C35" i="9"/>
  <c r="Q35" i="9" s="1"/>
  <c r="B35" i="9"/>
  <c r="FD34" i="9"/>
  <c r="FB34" i="9"/>
  <c r="EX34" i="9"/>
  <c r="EV34" i="9"/>
  <c r="EP34" i="9"/>
  <c r="ER34" i="9" s="1"/>
  <c r="EN34" i="9"/>
  <c r="EO34" i="9" s="1"/>
  <c r="EF34" i="9"/>
  <c r="EI34" i="9" s="1"/>
  <c r="DW34" i="9"/>
  <c r="DG34" i="9"/>
  <c r="DE34" i="9"/>
  <c r="CZ34" i="9"/>
  <c r="CY34" i="9"/>
  <c r="CJ34" i="9"/>
  <c r="CE34" i="9"/>
  <c r="AV34" i="9"/>
  <c r="AU34" i="9"/>
  <c r="AT34" i="9"/>
  <c r="AM34" i="9"/>
  <c r="AK34" i="9"/>
  <c r="M34" i="9"/>
  <c r="L34" i="9"/>
  <c r="K34" i="9"/>
  <c r="J34" i="9"/>
  <c r="I34" i="9"/>
  <c r="H34" i="9"/>
  <c r="G34" i="9"/>
  <c r="F34" i="9"/>
  <c r="E34" i="9"/>
  <c r="CD34" i="9" s="1"/>
  <c r="D34" i="9"/>
  <c r="C34" i="9"/>
  <c r="B34" i="9"/>
  <c r="FD33" i="9"/>
  <c r="FB33" i="9"/>
  <c r="EX33" i="9"/>
  <c r="AQ33" i="9" s="1"/>
  <c r="EV33" i="9"/>
  <c r="EP33" i="9"/>
  <c r="ER33" i="9" s="1"/>
  <c r="EN33" i="9"/>
  <c r="EQ33" i="9" s="1"/>
  <c r="EI33" i="9"/>
  <c r="EH33" i="9"/>
  <c r="EJ33" i="9" s="1"/>
  <c r="EF33" i="9"/>
  <c r="EG33" i="9" s="1"/>
  <c r="DW33" i="9"/>
  <c r="DG33" i="9"/>
  <c r="DE33" i="9"/>
  <c r="CZ33" i="9"/>
  <c r="CY33" i="9"/>
  <c r="CD33" i="9"/>
  <c r="BD33" i="9"/>
  <c r="AV33" i="9"/>
  <c r="AU33" i="9"/>
  <c r="AT33" i="9"/>
  <c r="AS33" i="9"/>
  <c r="AM33" i="9"/>
  <c r="AK33" i="9"/>
  <c r="M33" i="9"/>
  <c r="L33" i="9"/>
  <c r="K33" i="9"/>
  <c r="J33" i="9"/>
  <c r="I33" i="9"/>
  <c r="H33" i="9"/>
  <c r="G33" i="9"/>
  <c r="F33" i="9"/>
  <c r="E33" i="9"/>
  <c r="CF33" i="9" s="1"/>
  <c r="D33" i="9"/>
  <c r="C33" i="9"/>
  <c r="EY33" i="9" s="1"/>
  <c r="B33" i="9"/>
  <c r="FD32" i="9"/>
  <c r="FB32" i="9"/>
  <c r="EX32" i="9"/>
  <c r="EV32" i="9"/>
  <c r="EN32" i="9"/>
  <c r="EF32" i="9"/>
  <c r="DW32" i="9"/>
  <c r="DG32" i="9"/>
  <c r="DE32" i="9"/>
  <c r="CZ32" i="9"/>
  <c r="CY32" i="9"/>
  <c r="CD32" i="9"/>
  <c r="BD32" i="9"/>
  <c r="AV32" i="9"/>
  <c r="AU32" i="9"/>
  <c r="AM32" i="9"/>
  <c r="AK32" i="9"/>
  <c r="M32" i="9"/>
  <c r="L32" i="9"/>
  <c r="K32" i="9"/>
  <c r="J32" i="9"/>
  <c r="I32" i="9"/>
  <c r="H32" i="9"/>
  <c r="G32" i="9"/>
  <c r="F32" i="9"/>
  <c r="E32" i="9"/>
  <c r="CE32" i="9" s="1"/>
  <c r="D32" i="9"/>
  <c r="C32" i="9"/>
  <c r="B32" i="9"/>
  <c r="FD31" i="9"/>
  <c r="FB31" i="9"/>
  <c r="EX31" i="9"/>
  <c r="EV31" i="9"/>
  <c r="EN31" i="9"/>
  <c r="EQ31" i="9" s="1"/>
  <c r="EG31" i="9"/>
  <c r="EF31" i="9"/>
  <c r="DW31" i="9"/>
  <c r="DG31" i="9"/>
  <c r="DE31" i="9"/>
  <c r="DB31" i="9"/>
  <c r="CZ31" i="9"/>
  <c r="CY31" i="9"/>
  <c r="AV31" i="9"/>
  <c r="AU31" i="9"/>
  <c r="AM31" i="9"/>
  <c r="AK31" i="9"/>
  <c r="M31" i="9"/>
  <c r="L31" i="9"/>
  <c r="K31" i="9"/>
  <c r="J31" i="9"/>
  <c r="I31" i="9"/>
  <c r="H31" i="9"/>
  <c r="G31" i="9"/>
  <c r="F31" i="9"/>
  <c r="E31" i="9"/>
  <c r="CJ31" i="9" s="1"/>
  <c r="D31" i="9"/>
  <c r="C31" i="9"/>
  <c r="DA31" i="9" s="1"/>
  <c r="B31" i="9"/>
  <c r="FD30" i="9"/>
  <c r="FB30" i="9"/>
  <c r="EX30" i="9"/>
  <c r="AS30" i="9" s="1"/>
  <c r="EV30" i="9"/>
  <c r="EQ30" i="9"/>
  <c r="EP30" i="9"/>
  <c r="ER30" i="9" s="1"/>
  <c r="EN30" i="9"/>
  <c r="EO30" i="9" s="1"/>
  <c r="EF30" i="9"/>
  <c r="EI30" i="9" s="1"/>
  <c r="DW30" i="9"/>
  <c r="DG30" i="9"/>
  <c r="DE30" i="9"/>
  <c r="DA30" i="9"/>
  <c r="DU30" i="9" s="1"/>
  <c r="EE30" i="9" s="1"/>
  <c r="CZ30" i="9"/>
  <c r="CY30" i="9"/>
  <c r="AV30" i="9"/>
  <c r="AU30" i="9"/>
  <c r="AT30" i="9"/>
  <c r="AR30" i="9"/>
  <c r="AQ30" i="9"/>
  <c r="AM30" i="9"/>
  <c r="AK30" i="9"/>
  <c r="Q30" i="9"/>
  <c r="M30" i="9"/>
  <c r="L30" i="9"/>
  <c r="K30" i="9"/>
  <c r="J30" i="9"/>
  <c r="DB30" i="9" s="1"/>
  <c r="I30" i="9"/>
  <c r="H30" i="9"/>
  <c r="G30" i="9"/>
  <c r="F30" i="9"/>
  <c r="E30" i="9"/>
  <c r="CE30" i="9" s="1"/>
  <c r="D30" i="9"/>
  <c r="C30" i="9"/>
  <c r="B30" i="9"/>
  <c r="FD29" i="9"/>
  <c r="FB29" i="9"/>
  <c r="EX29" i="9"/>
  <c r="AQ29" i="9" s="1"/>
  <c r="EV29" i="9"/>
  <c r="EN29" i="9"/>
  <c r="EI29" i="9"/>
  <c r="EH29" i="9"/>
  <c r="EJ29" i="9" s="1"/>
  <c r="EF29" i="9"/>
  <c r="EG29" i="9" s="1"/>
  <c r="DW29" i="9"/>
  <c r="DG29" i="9"/>
  <c r="DE29" i="9"/>
  <c r="CZ29" i="9"/>
  <c r="CY29" i="9"/>
  <c r="EY29" i="9" s="1"/>
  <c r="AV29" i="9"/>
  <c r="AU29" i="9"/>
  <c r="AT29" i="9"/>
  <c r="AS29" i="9"/>
  <c r="AR29" i="9"/>
  <c r="AM29" i="9"/>
  <c r="AK29" i="9"/>
  <c r="M29" i="9"/>
  <c r="L29" i="9"/>
  <c r="K29" i="9"/>
  <c r="J29" i="9"/>
  <c r="DB29" i="9" s="1"/>
  <c r="I29" i="9"/>
  <c r="H29" i="9"/>
  <c r="G29" i="9"/>
  <c r="F29" i="9"/>
  <c r="E29" i="9"/>
  <c r="BD29" i="9" s="1"/>
  <c r="D29" i="9"/>
  <c r="C29" i="9"/>
  <c r="B29" i="9"/>
  <c r="FD28" i="9"/>
  <c r="FB28" i="9"/>
  <c r="EX28" i="9"/>
  <c r="AS28" i="9" s="1"/>
  <c r="EV28" i="9"/>
  <c r="ER28" i="9"/>
  <c r="EP28" i="9"/>
  <c r="EN28" i="9"/>
  <c r="EQ28" i="9" s="1"/>
  <c r="EF28" i="9"/>
  <c r="EI28" i="9" s="1"/>
  <c r="DW28" i="9"/>
  <c r="DG28" i="9"/>
  <c r="DE28" i="9"/>
  <c r="DA28" i="9"/>
  <c r="EC28" i="9" s="1"/>
  <c r="CZ28" i="9"/>
  <c r="CY28" i="9"/>
  <c r="CJ28" i="9"/>
  <c r="CE28" i="9"/>
  <c r="AV28" i="9"/>
  <c r="AU28" i="9"/>
  <c r="AT28" i="9"/>
  <c r="AR28" i="9"/>
  <c r="AQ28" i="9"/>
  <c r="AM28" i="9"/>
  <c r="AK28" i="9"/>
  <c r="M28" i="9"/>
  <c r="L28" i="9"/>
  <c r="K28" i="9"/>
  <c r="J28" i="9"/>
  <c r="I28" i="9"/>
  <c r="H28" i="9"/>
  <c r="G28" i="9"/>
  <c r="F28" i="9"/>
  <c r="E28" i="9"/>
  <c r="CF28" i="9" s="1"/>
  <c r="D28" i="9"/>
  <c r="C28" i="9"/>
  <c r="Q28" i="9" s="1"/>
  <c r="B28" i="9"/>
  <c r="FD27" i="9"/>
  <c r="FB27" i="9"/>
  <c r="EX27" i="9"/>
  <c r="EV27" i="9"/>
  <c r="EQ27" i="9"/>
  <c r="EN27" i="9"/>
  <c r="EF27" i="9"/>
  <c r="EI27" i="9" s="1"/>
  <c r="DW27" i="9"/>
  <c r="DG27" i="9"/>
  <c r="DE27" i="9"/>
  <c r="CZ27" i="9"/>
  <c r="CY27" i="9"/>
  <c r="CJ27" i="9"/>
  <c r="CD27" i="9"/>
  <c r="BD27" i="9"/>
  <c r="AV27" i="9"/>
  <c r="AU27" i="9"/>
  <c r="AT27" i="9"/>
  <c r="AS27" i="9"/>
  <c r="AR27" i="9"/>
  <c r="AQ27" i="9"/>
  <c r="AM27" i="9"/>
  <c r="AK27" i="9"/>
  <c r="M27" i="9"/>
  <c r="L27" i="9"/>
  <c r="K27" i="9"/>
  <c r="J27" i="9"/>
  <c r="I27" i="9"/>
  <c r="H27" i="9"/>
  <c r="G27" i="9"/>
  <c r="F27" i="9"/>
  <c r="E27" i="9"/>
  <c r="CE27" i="9" s="1"/>
  <c r="D27" i="9"/>
  <c r="C27" i="9"/>
  <c r="EY27" i="9" s="1"/>
  <c r="B27" i="9"/>
  <c r="FD26" i="9"/>
  <c r="FB26" i="9"/>
  <c r="EX26" i="9"/>
  <c r="AT26" i="9" s="1"/>
  <c r="EV26" i="9"/>
  <c r="EN26" i="9"/>
  <c r="EG26" i="9"/>
  <c r="EF26" i="9"/>
  <c r="DW26" i="9"/>
  <c r="DG26" i="9"/>
  <c r="DE26" i="9"/>
  <c r="CZ26" i="9"/>
  <c r="CY26" i="9"/>
  <c r="BD26" i="9"/>
  <c r="BC26" i="9"/>
  <c r="AV26" i="9"/>
  <c r="AU26" i="9"/>
  <c r="AM26" i="9"/>
  <c r="AK26" i="9"/>
  <c r="M26" i="9"/>
  <c r="L26" i="9"/>
  <c r="K26" i="9"/>
  <c r="DB26" i="9" s="1"/>
  <c r="J26" i="9"/>
  <c r="I26" i="9"/>
  <c r="H26" i="9"/>
  <c r="G26" i="9"/>
  <c r="F26" i="9"/>
  <c r="E26" i="9"/>
  <c r="CE26" i="9" s="1"/>
  <c r="D26" i="9"/>
  <c r="C26" i="9"/>
  <c r="B26" i="9"/>
  <c r="FD25" i="9"/>
  <c r="FB25" i="9"/>
  <c r="EX25" i="9"/>
  <c r="EV25" i="9"/>
  <c r="EN25" i="9"/>
  <c r="EF25" i="9"/>
  <c r="EI25" i="9" s="1"/>
  <c r="DW25" i="9"/>
  <c r="DG25" i="9"/>
  <c r="DE25" i="9"/>
  <c r="CZ25" i="9"/>
  <c r="CY25" i="9"/>
  <c r="CF25" i="9"/>
  <c r="CE25" i="9"/>
  <c r="AV25" i="9"/>
  <c r="AU25" i="9"/>
  <c r="AM25" i="9"/>
  <c r="AK25" i="9"/>
  <c r="M25" i="9"/>
  <c r="L25" i="9"/>
  <c r="K25" i="9"/>
  <c r="J25" i="9"/>
  <c r="I25" i="9"/>
  <c r="H25" i="9"/>
  <c r="G25" i="9"/>
  <c r="F25" i="9"/>
  <c r="E25" i="9"/>
  <c r="CD25" i="9" s="1"/>
  <c r="D25" i="9"/>
  <c r="C25" i="9"/>
  <c r="B25" i="9"/>
  <c r="FD24" i="9"/>
  <c r="FB24" i="9"/>
  <c r="EX24" i="9"/>
  <c r="AR24" i="9" s="1"/>
  <c r="EV24" i="9"/>
  <c r="EN24" i="9"/>
  <c r="EQ24" i="9" s="1"/>
  <c r="EH24" i="9"/>
  <c r="EJ24" i="9" s="1"/>
  <c r="EF24" i="9"/>
  <c r="EI24" i="9" s="1"/>
  <c r="DW24" i="9"/>
  <c r="DG24" i="9"/>
  <c r="DE24" i="9"/>
  <c r="CZ24" i="9"/>
  <c r="CY24" i="9"/>
  <c r="CJ24" i="9"/>
  <c r="CF24" i="9"/>
  <c r="BD24" i="9"/>
  <c r="BC24" i="9"/>
  <c r="AV24" i="9"/>
  <c r="AU24" i="9"/>
  <c r="AS24" i="9"/>
  <c r="AM24" i="9"/>
  <c r="AK24" i="9"/>
  <c r="M24" i="9"/>
  <c r="L24" i="9"/>
  <c r="K24" i="9"/>
  <c r="J24" i="9"/>
  <c r="I24" i="9"/>
  <c r="H24" i="9"/>
  <c r="G24" i="9"/>
  <c r="F24" i="9"/>
  <c r="E24" i="9"/>
  <c r="CD24" i="9" s="1"/>
  <c r="D24" i="9"/>
  <c r="C24" i="9"/>
  <c r="EY24" i="9" s="1"/>
  <c r="B24" i="9"/>
  <c r="FD23" i="9"/>
  <c r="FB23" i="9"/>
  <c r="EX23" i="9"/>
  <c r="EV23" i="9"/>
  <c r="EN23" i="9"/>
  <c r="EQ23" i="9" s="1"/>
  <c r="EI23" i="9"/>
  <c r="EF23" i="9"/>
  <c r="EG23" i="9" s="1"/>
  <c r="DW23" i="9"/>
  <c r="DG23" i="9"/>
  <c r="DE23" i="9"/>
  <c r="DB23" i="9"/>
  <c r="CZ23" i="9"/>
  <c r="CY23" i="9"/>
  <c r="EY23" i="9" s="1"/>
  <c r="BD23" i="9"/>
  <c r="AV23" i="9"/>
  <c r="AU23" i="9"/>
  <c r="AM23" i="9"/>
  <c r="AK23" i="9"/>
  <c r="Q23" i="9"/>
  <c r="M23" i="9"/>
  <c r="L23" i="9"/>
  <c r="K23" i="9"/>
  <c r="J23" i="9"/>
  <c r="I23" i="9"/>
  <c r="H23" i="9"/>
  <c r="G23" i="9"/>
  <c r="F23" i="9"/>
  <c r="E23" i="9"/>
  <c r="CE23" i="9" s="1"/>
  <c r="D23" i="9"/>
  <c r="C23" i="9"/>
  <c r="B23" i="9"/>
  <c r="FD22" i="9"/>
  <c r="FB22" i="9"/>
  <c r="EX22" i="9"/>
  <c r="AQ22" i="9" s="1"/>
  <c r="EV22" i="9"/>
  <c r="EN22" i="9"/>
  <c r="EF22" i="9"/>
  <c r="EI22" i="9" s="1"/>
  <c r="DW22" i="9"/>
  <c r="DG22" i="9"/>
  <c r="DE22" i="9"/>
  <c r="CZ22" i="9"/>
  <c r="CY22" i="9"/>
  <c r="AV22" i="9"/>
  <c r="AU22" i="9"/>
  <c r="AT22" i="9"/>
  <c r="AS22" i="9"/>
  <c r="AR22" i="9"/>
  <c r="AM22" i="9"/>
  <c r="AK22" i="9"/>
  <c r="M22" i="9"/>
  <c r="L22" i="9"/>
  <c r="K22" i="9"/>
  <c r="J22" i="9"/>
  <c r="I22" i="9"/>
  <c r="H22" i="9"/>
  <c r="G22" i="9"/>
  <c r="F22" i="9"/>
  <c r="E22" i="9"/>
  <c r="CF22" i="9" s="1"/>
  <c r="D22" i="9"/>
  <c r="C22" i="9"/>
  <c r="B22" i="9"/>
  <c r="FD21" i="9"/>
  <c r="FB21" i="9"/>
  <c r="EX21" i="9"/>
  <c r="AS21" i="9" s="1"/>
  <c r="EV21" i="9"/>
  <c r="EN21" i="9"/>
  <c r="EO21" i="9" s="1"/>
  <c r="EF21" i="9"/>
  <c r="EI21" i="9" s="1"/>
  <c r="DW21" i="9"/>
  <c r="DG21" i="9"/>
  <c r="DE21" i="9"/>
  <c r="CZ21" i="9"/>
  <c r="CY21" i="9"/>
  <c r="AV21" i="9"/>
  <c r="AU21" i="9"/>
  <c r="AM21" i="9"/>
  <c r="AK21" i="9"/>
  <c r="M21" i="9"/>
  <c r="L21" i="9"/>
  <c r="K21" i="9"/>
  <c r="J21" i="9"/>
  <c r="I21" i="9"/>
  <c r="H21" i="9"/>
  <c r="G21" i="9"/>
  <c r="F21" i="9"/>
  <c r="E21" i="9"/>
  <c r="CD21" i="9" s="1"/>
  <c r="D21" i="9"/>
  <c r="C21" i="9"/>
  <c r="EY21" i="9" s="1"/>
  <c r="B21" i="9"/>
  <c r="FD20" i="9"/>
  <c r="FB20" i="9"/>
  <c r="EX20" i="9"/>
  <c r="AT20" i="9" s="1"/>
  <c r="EV20" i="9"/>
  <c r="EN20" i="9"/>
  <c r="EQ20" i="9" s="1"/>
  <c r="EI20" i="9"/>
  <c r="EH20" i="9"/>
  <c r="EJ20" i="9" s="1"/>
  <c r="EF20" i="9"/>
  <c r="EG20" i="9" s="1"/>
  <c r="DW20" i="9"/>
  <c r="DG20" i="9"/>
  <c r="DE20" i="9"/>
  <c r="CZ20" i="9"/>
  <c r="CY20" i="9"/>
  <c r="AV20" i="9"/>
  <c r="AU20" i="9"/>
  <c r="AS20" i="9"/>
  <c r="AM20" i="9"/>
  <c r="AK20" i="9"/>
  <c r="M20" i="9"/>
  <c r="L20" i="9"/>
  <c r="K20" i="9"/>
  <c r="J20" i="9"/>
  <c r="DB20" i="9" s="1"/>
  <c r="I20" i="9"/>
  <c r="H20" i="9"/>
  <c r="G20" i="9"/>
  <c r="F20" i="9"/>
  <c r="E20" i="9"/>
  <c r="CF20" i="9" s="1"/>
  <c r="D20" i="9"/>
  <c r="C20" i="9"/>
  <c r="B20" i="9"/>
  <c r="FD19" i="9"/>
  <c r="FB19" i="9"/>
  <c r="EX19" i="9"/>
  <c r="AT19" i="9" s="1"/>
  <c r="EV19" i="9"/>
  <c r="EQ19" i="9"/>
  <c r="EO19" i="9"/>
  <c r="EN19" i="9"/>
  <c r="EP19" i="9" s="1"/>
  <c r="ER19" i="9" s="1"/>
  <c r="EI19" i="9"/>
  <c r="EF19" i="9"/>
  <c r="EH19" i="9" s="1"/>
  <c r="EJ19" i="9" s="1"/>
  <c r="DW19" i="9"/>
  <c r="DG19" i="9"/>
  <c r="DE19" i="9"/>
  <c r="CZ19" i="9"/>
  <c r="CY19" i="9"/>
  <c r="AV19" i="9"/>
  <c r="AU19" i="9"/>
  <c r="AS19" i="9"/>
  <c r="AR19" i="9"/>
  <c r="AM19" i="9"/>
  <c r="AK19" i="9"/>
  <c r="M19" i="9"/>
  <c r="L19" i="9"/>
  <c r="K19" i="9"/>
  <c r="DB19" i="9" s="1"/>
  <c r="J19" i="9"/>
  <c r="I19" i="9"/>
  <c r="H19" i="9"/>
  <c r="G19" i="9"/>
  <c r="F19" i="9"/>
  <c r="E19" i="9"/>
  <c r="CE19" i="9" s="1"/>
  <c r="D19" i="9"/>
  <c r="C19" i="9"/>
  <c r="B19" i="9"/>
  <c r="FD18" i="9"/>
  <c r="FB18" i="9"/>
  <c r="EX18" i="9"/>
  <c r="AT18" i="9" s="1"/>
  <c r="EV18" i="9"/>
  <c r="EN18" i="9"/>
  <c r="EQ18" i="9" s="1"/>
  <c r="EI18" i="9"/>
  <c r="EG18" i="9"/>
  <c r="EF18" i="9"/>
  <c r="EH18" i="9" s="1"/>
  <c r="EJ18" i="9" s="1"/>
  <c r="DW18" i="9"/>
  <c r="DG18" i="9"/>
  <c r="DE18" i="9"/>
  <c r="CZ18" i="9"/>
  <c r="CY18" i="9"/>
  <c r="CD18" i="9"/>
  <c r="AV18" i="9"/>
  <c r="AU18" i="9"/>
  <c r="AM18" i="9"/>
  <c r="AK18" i="9"/>
  <c r="M18" i="9"/>
  <c r="L18" i="9"/>
  <c r="K18" i="9"/>
  <c r="DB18" i="9" s="1"/>
  <c r="J18" i="9"/>
  <c r="I18" i="9"/>
  <c r="H18" i="9"/>
  <c r="G18" i="9"/>
  <c r="F18" i="9"/>
  <c r="E18" i="9"/>
  <c r="CE18" i="9" s="1"/>
  <c r="D18" i="9"/>
  <c r="C18" i="9"/>
  <c r="B18" i="9"/>
  <c r="FD17" i="9"/>
  <c r="FB17" i="9"/>
  <c r="EX17" i="9"/>
  <c r="AS17" i="9" s="1"/>
  <c r="EV17" i="9"/>
  <c r="EN17" i="9"/>
  <c r="EQ17" i="9" s="1"/>
  <c r="EF17" i="9"/>
  <c r="EG17" i="9" s="1"/>
  <c r="DW17" i="9"/>
  <c r="DG17" i="9"/>
  <c r="DE17" i="9"/>
  <c r="CZ17" i="9"/>
  <c r="CY17" i="9"/>
  <c r="AV17" i="9"/>
  <c r="AU17" i="9"/>
  <c r="AT17" i="9"/>
  <c r="AM17" i="9"/>
  <c r="AK17" i="9"/>
  <c r="M17" i="9"/>
  <c r="L17" i="9"/>
  <c r="K17" i="9"/>
  <c r="J17" i="9"/>
  <c r="I17" i="9"/>
  <c r="H17" i="9"/>
  <c r="G17" i="9"/>
  <c r="F17" i="9"/>
  <c r="E17" i="9"/>
  <c r="CJ17" i="9" s="1"/>
  <c r="D17" i="9"/>
  <c r="C17" i="9"/>
  <c r="DA17" i="9" s="1"/>
  <c r="EC17" i="9" s="1"/>
  <c r="B17" i="9"/>
  <c r="FD16" i="9"/>
  <c r="FB16" i="9"/>
  <c r="EX16" i="9"/>
  <c r="EV16" i="9"/>
  <c r="EN16" i="9"/>
  <c r="EQ16" i="9" s="1"/>
  <c r="EF16" i="9"/>
  <c r="EG16" i="9" s="1"/>
  <c r="DW16" i="9"/>
  <c r="DG16" i="9"/>
  <c r="DE16" i="9"/>
  <c r="CZ16" i="9"/>
  <c r="CY16" i="9"/>
  <c r="AV16" i="9"/>
  <c r="AU16" i="9"/>
  <c r="AT16" i="9"/>
  <c r="AS16" i="9"/>
  <c r="AR16" i="9"/>
  <c r="AQ16" i="9"/>
  <c r="AM16" i="9"/>
  <c r="AK16" i="9"/>
  <c r="M16" i="9"/>
  <c r="L16" i="9"/>
  <c r="K16" i="9"/>
  <c r="DB16" i="9" s="1"/>
  <c r="J16" i="9"/>
  <c r="I16" i="9"/>
  <c r="H16" i="9"/>
  <c r="DP12" i="9" s="1"/>
  <c r="G16" i="9"/>
  <c r="F16" i="9"/>
  <c r="E16" i="9"/>
  <c r="CJ16" i="9" s="1"/>
  <c r="D16" i="9"/>
  <c r="C16" i="9"/>
  <c r="EY16" i="9" s="1"/>
  <c r="B16" i="9"/>
  <c r="CY14" i="9"/>
  <c r="R44" i="8" s="1"/>
  <c r="DV13" i="9"/>
  <c r="DU13" i="9"/>
  <c r="DW13" i="9" s="1"/>
  <c r="DT13" i="9"/>
  <c r="DK13" i="9"/>
  <c r="EB12" i="9"/>
  <c r="DW12" i="9"/>
  <c r="DU12" i="9"/>
  <c r="DT12" i="9"/>
  <c r="DV12" i="9" s="1"/>
  <c r="B12" i="9"/>
  <c r="DM13" i="9" s="1"/>
  <c r="DU11" i="9"/>
  <c r="DW11" i="9" s="1"/>
  <c r="DT11" i="9"/>
  <c r="DV11" i="9" s="1"/>
  <c r="DB11" i="9"/>
  <c r="CU11" i="9"/>
  <c r="CQ11" i="9"/>
  <c r="CD11" i="9"/>
  <c r="BY11" i="9"/>
  <c r="BE11" i="9"/>
  <c r="AW11" i="9"/>
  <c r="DU10" i="9"/>
  <c r="DW10" i="9" s="1"/>
  <c r="DT10" i="9"/>
  <c r="DV10" i="9" s="1"/>
  <c r="DB10" i="9"/>
  <c r="DW9" i="9"/>
  <c r="DU9" i="9"/>
  <c r="DT9" i="9"/>
  <c r="DV9" i="9" s="1"/>
  <c r="DB9" i="9"/>
  <c r="CW9" i="9"/>
  <c r="CQ9" i="9"/>
  <c r="BA9" i="9"/>
  <c r="B9" i="9"/>
  <c r="DU8" i="9"/>
  <c r="DW8" i="9" s="1"/>
  <c r="DT8" i="9"/>
  <c r="DV8" i="9" s="1"/>
  <c r="DB8" i="9"/>
  <c r="DW7" i="9"/>
  <c r="DU7" i="9"/>
  <c r="DT7" i="9"/>
  <c r="DV7" i="9" s="1"/>
  <c r="DK7" i="9"/>
  <c r="DM7" i="9" s="1"/>
  <c r="DJ7" i="9"/>
  <c r="DL7" i="9" s="1"/>
  <c r="DB7" i="9"/>
  <c r="AF7" i="9"/>
  <c r="AE7" i="9"/>
  <c r="AD7" i="9"/>
  <c r="CI4" i="9" s="1"/>
  <c r="AC7" i="9"/>
  <c r="CF4" i="9" s="1"/>
  <c r="AB7" i="9"/>
  <c r="CB4" i="9" s="1"/>
  <c r="AA7" i="9"/>
  <c r="Z7" i="9"/>
  <c r="BR4" i="9" s="1"/>
  <c r="Y7" i="9"/>
  <c r="BM4" i="9" s="1"/>
  <c r="X7" i="9"/>
  <c r="BH4" i="9" s="1"/>
  <c r="W7" i="9"/>
  <c r="V7" i="9"/>
  <c r="EK6" i="9"/>
  <c r="EJ6" i="9"/>
  <c r="DU6" i="9"/>
  <c r="DW6" i="9" s="1"/>
  <c r="DT6" i="9"/>
  <c r="DV6" i="9" s="1"/>
  <c r="DK6" i="9"/>
  <c r="DM6" i="9" s="1"/>
  <c r="DJ6" i="9"/>
  <c r="DL6" i="9" s="1"/>
  <c r="DB6" i="9"/>
  <c r="EK5" i="9"/>
  <c r="EJ5" i="9"/>
  <c r="DU5" i="9"/>
  <c r="DW5" i="9" s="1"/>
  <c r="DT5" i="9"/>
  <c r="DV5" i="9" s="1"/>
  <c r="DK5" i="9"/>
  <c r="DM5" i="9" s="1"/>
  <c r="DJ5" i="9"/>
  <c r="DL5" i="9" s="1"/>
  <c r="DB5" i="9"/>
  <c r="EK4" i="9"/>
  <c r="EJ4" i="9"/>
  <c r="DU4" i="9"/>
  <c r="DW4" i="9" s="1"/>
  <c r="DT4" i="9"/>
  <c r="DV4" i="9" s="1"/>
  <c r="DM4" i="9"/>
  <c r="DK4" i="9"/>
  <c r="DJ4" i="9"/>
  <c r="DL4" i="9" s="1"/>
  <c r="DD4" i="9"/>
  <c r="DB4" i="9"/>
  <c r="BW4" i="9"/>
  <c r="BA4" i="9"/>
  <c r="EK3" i="9"/>
  <c r="EJ3" i="9"/>
  <c r="DM3" i="9"/>
  <c r="DL3" i="9"/>
  <c r="DK3" i="9"/>
  <c r="DJ3" i="9"/>
  <c r="DD3" i="9"/>
  <c r="DB3" i="9"/>
  <c r="DD2" i="9"/>
  <c r="DB2" i="9"/>
  <c r="BK2" i="9"/>
  <c r="BH2" i="9"/>
  <c r="BG2" i="9"/>
  <c r="BF2" i="9"/>
  <c r="BE2" i="9"/>
  <c r="BD2" i="9"/>
  <c r="BC2" i="9"/>
  <c r="BB2" i="9"/>
  <c r="BA2" i="9"/>
  <c r="AZ2" i="9"/>
  <c r="AY2" i="9"/>
  <c r="AX2" i="9"/>
  <c r="AW2" i="9"/>
  <c r="B1" i="9"/>
  <c r="FD185" i="6"/>
  <c r="FB185" i="6"/>
  <c r="EX185" i="6"/>
  <c r="AT185" i="6" s="1"/>
  <c r="EV185" i="6"/>
  <c r="EO185" i="6"/>
  <c r="EN185" i="6"/>
  <c r="EQ185" i="6" s="1"/>
  <c r="EI185" i="6"/>
  <c r="EH185" i="6"/>
  <c r="EJ185" i="6" s="1"/>
  <c r="EG185" i="6"/>
  <c r="EF185" i="6"/>
  <c r="DW185" i="6"/>
  <c r="DG185" i="6"/>
  <c r="DE185" i="6"/>
  <c r="DB185" i="6"/>
  <c r="CZ185" i="6"/>
  <c r="CY185" i="6"/>
  <c r="EY185" i="6" s="1"/>
  <c r="DA185" i="6" s="1"/>
  <c r="AV185" i="6"/>
  <c r="AU185" i="6"/>
  <c r="AQ185" i="6"/>
  <c r="AO185" i="6"/>
  <c r="AM185" i="6"/>
  <c r="U185" i="6"/>
  <c r="S185" i="6"/>
  <c r="T185" i="6" s="1"/>
  <c r="R185" i="6"/>
  <c r="Q185" i="6"/>
  <c r="N185" i="6"/>
  <c r="FD184" i="6"/>
  <c r="FB184" i="6"/>
  <c r="EX184" i="6"/>
  <c r="AR184" i="6" s="1"/>
  <c r="EV184" i="6"/>
  <c r="EQ184" i="6"/>
  <c r="EP184" i="6"/>
  <c r="ER184" i="6" s="1"/>
  <c r="EN184" i="6"/>
  <c r="EO184" i="6" s="1"/>
  <c r="EF184" i="6"/>
  <c r="EH184" i="6" s="1"/>
  <c r="EJ184" i="6" s="1"/>
  <c r="DW184" i="6"/>
  <c r="DM184" i="6"/>
  <c r="DN184" i="6" s="1"/>
  <c r="DD184" i="6" s="1"/>
  <c r="DL184" i="6"/>
  <c r="DJ184" i="6"/>
  <c r="DG184" i="6"/>
  <c r="DE184" i="6"/>
  <c r="DB184" i="6"/>
  <c r="CZ184" i="6"/>
  <c r="CY184" i="6"/>
  <c r="EY184" i="6" s="1"/>
  <c r="DA184" i="6" s="1"/>
  <c r="DY184" i="6" s="1"/>
  <c r="AV184" i="6"/>
  <c r="AU184" i="6"/>
  <c r="AS184" i="6"/>
  <c r="AO184" i="6"/>
  <c r="AM184" i="6"/>
  <c r="U184" i="6"/>
  <c r="T184" i="6"/>
  <c r="S184" i="6"/>
  <c r="R184" i="6"/>
  <c r="Q184" i="6"/>
  <c r="N184" i="6"/>
  <c r="DQ184" i="6" s="1"/>
  <c r="FD183" i="6"/>
  <c r="FB183" i="6"/>
  <c r="EX183" i="6"/>
  <c r="AT183" i="6" s="1"/>
  <c r="EV183" i="6"/>
  <c r="EN183" i="6"/>
  <c r="EP183" i="6" s="1"/>
  <c r="ER183" i="6" s="1"/>
  <c r="EF183" i="6"/>
  <c r="EI183" i="6" s="1"/>
  <c r="DW183" i="6"/>
  <c r="DG183" i="6"/>
  <c r="DE183" i="6"/>
  <c r="DB183" i="6"/>
  <c r="CZ183" i="6"/>
  <c r="CY183" i="6"/>
  <c r="EY183" i="6" s="1"/>
  <c r="DA183" i="6" s="1"/>
  <c r="AV183" i="6"/>
  <c r="AU183" i="6"/>
  <c r="AO183" i="6"/>
  <c r="AM183" i="6"/>
  <c r="U183" i="6"/>
  <c r="T183" i="6"/>
  <c r="S183" i="6"/>
  <c r="R183" i="6"/>
  <c r="Q183" i="6"/>
  <c r="N183" i="6"/>
  <c r="FD182" i="6"/>
  <c r="FB182" i="6"/>
  <c r="EX182" i="6"/>
  <c r="AQ182" i="6" s="1"/>
  <c r="EV182" i="6"/>
  <c r="EN182" i="6"/>
  <c r="EQ182" i="6" s="1"/>
  <c r="EF182" i="6"/>
  <c r="EG182" i="6" s="1"/>
  <c r="DW182" i="6"/>
  <c r="DJ182" i="6"/>
  <c r="DG182" i="6"/>
  <c r="DE182" i="6"/>
  <c r="DB182" i="6"/>
  <c r="CZ182" i="6"/>
  <c r="CY182" i="6"/>
  <c r="EY182" i="6" s="1"/>
  <c r="DA182" i="6" s="1"/>
  <c r="AV182" i="6"/>
  <c r="AU182" i="6"/>
  <c r="AO182" i="6"/>
  <c r="AM182" i="6"/>
  <c r="U182" i="6"/>
  <c r="T182" i="6"/>
  <c r="S182" i="6"/>
  <c r="R182" i="6"/>
  <c r="Q182" i="6"/>
  <c r="N182" i="6"/>
  <c r="FD181" i="6"/>
  <c r="FB181" i="6"/>
  <c r="EX181" i="6"/>
  <c r="AQ181" i="6" s="1"/>
  <c r="EV181" i="6"/>
  <c r="EN181" i="6"/>
  <c r="EQ181" i="6" s="1"/>
  <c r="EF181" i="6"/>
  <c r="EI181" i="6" s="1"/>
  <c r="DW181" i="6"/>
  <c r="DR181" i="6"/>
  <c r="DM181" i="6"/>
  <c r="DO181" i="6" s="1"/>
  <c r="DK181" i="6"/>
  <c r="DG181" i="6"/>
  <c r="DE181" i="6"/>
  <c r="DB181" i="6"/>
  <c r="CZ181" i="6"/>
  <c r="CY181" i="6"/>
  <c r="EY181" i="6" s="1"/>
  <c r="DA181" i="6" s="1"/>
  <c r="AV181" i="6"/>
  <c r="AU181" i="6"/>
  <c r="AO181" i="6"/>
  <c r="AM181" i="6"/>
  <c r="U181" i="6"/>
  <c r="S181" i="6"/>
  <c r="T181" i="6" s="1"/>
  <c r="R181" i="6"/>
  <c r="Q181" i="6"/>
  <c r="N181" i="6"/>
  <c r="DQ181" i="6" s="1"/>
  <c r="FD180" i="6"/>
  <c r="FB180" i="6"/>
  <c r="EX180" i="6"/>
  <c r="AR180" i="6" s="1"/>
  <c r="EV180" i="6"/>
  <c r="EN180" i="6"/>
  <c r="EP180" i="6" s="1"/>
  <c r="ER180" i="6" s="1"/>
  <c r="EF180" i="6"/>
  <c r="EH180" i="6" s="1"/>
  <c r="EJ180" i="6" s="1"/>
  <c r="DW180" i="6"/>
  <c r="DR180" i="6"/>
  <c r="DL180" i="6"/>
  <c r="DK180" i="6"/>
  <c r="DJ180" i="6"/>
  <c r="DG180" i="6"/>
  <c r="DE180" i="6"/>
  <c r="DB180" i="6"/>
  <c r="CZ180" i="6"/>
  <c r="CY180" i="6"/>
  <c r="EY180" i="6" s="1"/>
  <c r="DA180" i="6" s="1"/>
  <c r="AV180" i="6"/>
  <c r="AU180" i="6"/>
  <c r="AO180" i="6"/>
  <c r="AM180" i="6"/>
  <c r="U180" i="6"/>
  <c r="T180" i="6"/>
  <c r="S180" i="6"/>
  <c r="R180" i="6"/>
  <c r="Q180" i="6"/>
  <c r="N180" i="6"/>
  <c r="DM180" i="6" s="1"/>
  <c r="DN180" i="6" s="1"/>
  <c r="DD180" i="6" s="1"/>
  <c r="FD179" i="6"/>
  <c r="FB179" i="6"/>
  <c r="EX179" i="6"/>
  <c r="AQ179" i="6" s="1"/>
  <c r="EV179" i="6"/>
  <c r="EQ179" i="6"/>
  <c r="EP179" i="6"/>
  <c r="ER179" i="6" s="1"/>
  <c r="EO179" i="6"/>
  <c r="EN179" i="6"/>
  <c r="EF179" i="6"/>
  <c r="EI179" i="6" s="1"/>
  <c r="DW179" i="6"/>
  <c r="DM179" i="6"/>
  <c r="DO179" i="6" s="1"/>
  <c r="DG179" i="6"/>
  <c r="DE179" i="6"/>
  <c r="DB179" i="6"/>
  <c r="CZ179" i="6"/>
  <c r="CY179" i="6"/>
  <c r="EY179" i="6" s="1"/>
  <c r="DA179" i="6" s="1"/>
  <c r="AV179" i="6"/>
  <c r="AU179" i="6"/>
  <c r="AO179" i="6"/>
  <c r="AM179" i="6"/>
  <c r="U179" i="6"/>
  <c r="S179" i="6"/>
  <c r="T179" i="6" s="1"/>
  <c r="R179" i="6"/>
  <c r="Q179" i="6"/>
  <c r="N179" i="6"/>
  <c r="FD178" i="6"/>
  <c r="FB178" i="6"/>
  <c r="EX178" i="6"/>
  <c r="AT178" i="6" s="1"/>
  <c r="EV178" i="6"/>
  <c r="EN178" i="6"/>
  <c r="EQ178" i="6" s="1"/>
  <c r="EF178" i="6"/>
  <c r="EI178" i="6" s="1"/>
  <c r="DW178" i="6"/>
  <c r="DG178" i="6"/>
  <c r="DE178" i="6"/>
  <c r="DB178" i="6"/>
  <c r="CZ178" i="6"/>
  <c r="CY178" i="6"/>
  <c r="EY178" i="6" s="1"/>
  <c r="DA178" i="6" s="1"/>
  <c r="AV178" i="6"/>
  <c r="AU178" i="6"/>
  <c r="AR178" i="6"/>
  <c r="AQ178" i="6"/>
  <c r="AO178" i="6"/>
  <c r="AM178" i="6"/>
  <c r="U178" i="6"/>
  <c r="S178" i="6"/>
  <c r="T178" i="6" s="1"/>
  <c r="R178" i="6"/>
  <c r="Q178" i="6"/>
  <c r="N178" i="6"/>
  <c r="DL178" i="6" s="1"/>
  <c r="FD177" i="6"/>
  <c r="FB177" i="6"/>
  <c r="EX177" i="6"/>
  <c r="AQ177" i="6" s="1"/>
  <c r="EV177" i="6"/>
  <c r="EN177" i="6"/>
  <c r="EQ177" i="6" s="1"/>
  <c r="EF177" i="6"/>
  <c r="EH177" i="6" s="1"/>
  <c r="EJ177" i="6" s="1"/>
  <c r="DW177" i="6"/>
  <c r="DG177" i="6"/>
  <c r="DE177" i="6"/>
  <c r="DB177" i="6"/>
  <c r="CZ177" i="6"/>
  <c r="CY177" i="6"/>
  <c r="EY177" i="6" s="1"/>
  <c r="DA177" i="6" s="1"/>
  <c r="AV177" i="6"/>
  <c r="AU177" i="6"/>
  <c r="AS177" i="6"/>
  <c r="AO177" i="6"/>
  <c r="AM177" i="6"/>
  <c r="U177" i="6"/>
  <c r="T177" i="6"/>
  <c r="S177" i="6"/>
  <c r="R177" i="6"/>
  <c r="Q177" i="6"/>
  <c r="N177" i="6"/>
  <c r="FD176" i="6"/>
  <c r="FB176" i="6"/>
  <c r="EX176" i="6"/>
  <c r="AT176" i="6" s="1"/>
  <c r="EV176" i="6"/>
  <c r="EQ176" i="6"/>
  <c r="EN176" i="6"/>
  <c r="EP176" i="6" s="1"/>
  <c r="ER176" i="6" s="1"/>
  <c r="EF176" i="6"/>
  <c r="EH176" i="6" s="1"/>
  <c r="EJ176" i="6" s="1"/>
  <c r="DW176" i="6"/>
  <c r="DR176" i="6"/>
  <c r="DL176" i="6"/>
  <c r="DK176" i="6"/>
  <c r="DG176" i="6"/>
  <c r="DE176" i="6"/>
  <c r="DB176" i="6"/>
  <c r="CZ176" i="6"/>
  <c r="CY176" i="6"/>
  <c r="EY176" i="6" s="1"/>
  <c r="DA176" i="6" s="1"/>
  <c r="AV176" i="6"/>
  <c r="AU176" i="6"/>
  <c r="AO176" i="6"/>
  <c r="AM176" i="6"/>
  <c r="U176" i="6"/>
  <c r="S176" i="6"/>
  <c r="T176" i="6" s="1"/>
  <c r="R176" i="6"/>
  <c r="Q176" i="6"/>
  <c r="N176" i="6"/>
  <c r="FD175" i="6"/>
  <c r="FB175" i="6"/>
  <c r="EX175" i="6"/>
  <c r="AT175" i="6" s="1"/>
  <c r="EV175" i="6"/>
  <c r="EN175" i="6"/>
  <c r="EQ175" i="6" s="1"/>
  <c r="EF175" i="6"/>
  <c r="EH175" i="6" s="1"/>
  <c r="EJ175" i="6" s="1"/>
  <c r="DW175" i="6"/>
  <c r="DG175" i="6"/>
  <c r="DE175" i="6"/>
  <c r="DB175" i="6"/>
  <c r="CZ175" i="6"/>
  <c r="CY175" i="6"/>
  <c r="EY175" i="6" s="1"/>
  <c r="DA175" i="6" s="1"/>
  <c r="AV175" i="6"/>
  <c r="AU175" i="6"/>
  <c r="AS175" i="6"/>
  <c r="AQ175" i="6"/>
  <c r="AO175" i="6"/>
  <c r="AM175" i="6"/>
  <c r="U175" i="6"/>
  <c r="S175" i="6"/>
  <c r="T175" i="6" s="1"/>
  <c r="R175" i="6"/>
  <c r="Q175" i="6"/>
  <c r="N175" i="6"/>
  <c r="FD174" i="6"/>
  <c r="FB174" i="6"/>
  <c r="EX174" i="6"/>
  <c r="AS174" i="6" s="1"/>
  <c r="EV174" i="6"/>
  <c r="EN174" i="6"/>
  <c r="EQ174" i="6" s="1"/>
  <c r="EF174" i="6"/>
  <c r="EI174" i="6" s="1"/>
  <c r="DW174" i="6"/>
  <c r="DR174" i="6"/>
  <c r="DM174" i="6"/>
  <c r="DN174" i="6" s="1"/>
  <c r="DD174" i="6" s="1"/>
  <c r="DG174" i="6"/>
  <c r="DE174" i="6"/>
  <c r="DB174" i="6"/>
  <c r="CZ174" i="6"/>
  <c r="CY174" i="6"/>
  <c r="EY174" i="6" s="1"/>
  <c r="DA174" i="6" s="1"/>
  <c r="AV174" i="6"/>
  <c r="AU174" i="6"/>
  <c r="AO174" i="6"/>
  <c r="AM174" i="6"/>
  <c r="U174" i="6"/>
  <c r="S174" i="6"/>
  <c r="T174" i="6" s="1"/>
  <c r="R174" i="6"/>
  <c r="Q174" i="6"/>
  <c r="N174" i="6"/>
  <c r="FD173" i="6"/>
  <c r="FB173" i="6"/>
  <c r="EX173" i="6"/>
  <c r="AQ173" i="6" s="1"/>
  <c r="EV173" i="6"/>
  <c r="EN173" i="6"/>
  <c r="EP173" i="6" s="1"/>
  <c r="ER173" i="6" s="1"/>
  <c r="EJ173" i="6"/>
  <c r="EH173" i="6"/>
  <c r="EG173" i="6"/>
  <c r="EF173" i="6"/>
  <c r="EI173" i="6" s="1"/>
  <c r="DW173" i="6"/>
  <c r="DR173" i="6"/>
  <c r="DO173" i="6"/>
  <c r="DM173" i="6"/>
  <c r="DN173" i="6" s="1"/>
  <c r="DD173" i="6" s="1"/>
  <c r="DG173" i="6"/>
  <c r="DE173" i="6"/>
  <c r="DB173" i="6"/>
  <c r="CZ173" i="6"/>
  <c r="CY173" i="6"/>
  <c r="EY173" i="6" s="1"/>
  <c r="DA173" i="6" s="1"/>
  <c r="AV173" i="6"/>
  <c r="AU173" i="6"/>
  <c r="AS173" i="6"/>
  <c r="AO173" i="6"/>
  <c r="AM173" i="6"/>
  <c r="U173" i="6"/>
  <c r="S173" i="6"/>
  <c r="T173" i="6" s="1"/>
  <c r="R173" i="6"/>
  <c r="Q173" i="6"/>
  <c r="N173" i="6"/>
  <c r="FD172" i="6"/>
  <c r="FB172" i="6"/>
  <c r="EY172" i="6"/>
  <c r="DA172" i="6" s="1"/>
  <c r="DU172" i="6" s="1"/>
  <c r="EE172" i="6" s="1"/>
  <c r="EX172" i="6"/>
  <c r="AT172" i="6" s="1"/>
  <c r="EV172" i="6"/>
  <c r="EN172" i="6"/>
  <c r="EP172" i="6" s="1"/>
  <c r="ER172" i="6" s="1"/>
  <c r="EF172" i="6"/>
  <c r="EI172" i="6" s="1"/>
  <c r="DW172" i="6"/>
  <c r="DR172" i="6"/>
  <c r="DM172" i="6"/>
  <c r="DN172" i="6" s="1"/>
  <c r="DD172" i="6" s="1"/>
  <c r="DG172" i="6"/>
  <c r="DE172" i="6"/>
  <c r="DB172" i="6"/>
  <c r="CZ172" i="6"/>
  <c r="CY172" i="6"/>
  <c r="AV172" i="6"/>
  <c r="AU172" i="6"/>
  <c r="AO172" i="6"/>
  <c r="AM172" i="6"/>
  <c r="U172" i="6"/>
  <c r="S172" i="6"/>
  <c r="T172" i="6" s="1"/>
  <c r="R172" i="6"/>
  <c r="Q172" i="6"/>
  <c r="N172" i="6"/>
  <c r="FD171" i="6"/>
  <c r="FB171" i="6"/>
  <c r="EX171" i="6"/>
  <c r="AT171" i="6" s="1"/>
  <c r="EV171" i="6"/>
  <c r="EQ171" i="6"/>
  <c r="EO171" i="6"/>
  <c r="EN171" i="6"/>
  <c r="EP171" i="6" s="1"/>
  <c r="ER171" i="6" s="1"/>
  <c r="ES171" i="6" s="1"/>
  <c r="EI171" i="6"/>
  <c r="EH171" i="6"/>
  <c r="EJ171" i="6" s="1"/>
  <c r="EG171" i="6"/>
  <c r="EF171" i="6"/>
  <c r="DW171" i="6"/>
  <c r="DG171" i="6"/>
  <c r="DE171" i="6"/>
  <c r="DB171" i="6"/>
  <c r="CZ171" i="6"/>
  <c r="CY171" i="6"/>
  <c r="EY171" i="6" s="1"/>
  <c r="DA171" i="6" s="1"/>
  <c r="AV171" i="6"/>
  <c r="AU171" i="6"/>
  <c r="AS171" i="6"/>
  <c r="AR171" i="6"/>
  <c r="AQ171" i="6"/>
  <c r="AO171" i="6"/>
  <c r="AM171" i="6"/>
  <c r="U171" i="6"/>
  <c r="S171" i="6"/>
  <c r="T171" i="6" s="1"/>
  <c r="R171" i="6"/>
  <c r="Q171" i="6"/>
  <c r="N171" i="6"/>
  <c r="DR171" i="6" s="1"/>
  <c r="FD170" i="6"/>
  <c r="FB170" i="6"/>
  <c r="EX170" i="6"/>
  <c r="EV170" i="6"/>
  <c r="EN170" i="6"/>
  <c r="EQ170" i="6" s="1"/>
  <c r="EI170" i="6"/>
  <c r="EH170" i="6"/>
  <c r="EJ170" i="6" s="1"/>
  <c r="EG170" i="6"/>
  <c r="EF170" i="6"/>
  <c r="DW170" i="6"/>
  <c r="DL170" i="6"/>
  <c r="DG170" i="6"/>
  <c r="DE170" i="6"/>
  <c r="DB170" i="6"/>
  <c r="CZ170" i="6"/>
  <c r="CY170" i="6"/>
  <c r="EY170" i="6" s="1"/>
  <c r="DA170" i="6" s="1"/>
  <c r="AV170" i="6"/>
  <c r="AU170" i="6"/>
  <c r="AT170" i="6"/>
  <c r="AS170" i="6"/>
  <c r="AR170" i="6"/>
  <c r="AQ170" i="6"/>
  <c r="AO170" i="6"/>
  <c r="AM170" i="6"/>
  <c r="U170" i="6"/>
  <c r="T170" i="6"/>
  <c r="S170" i="6"/>
  <c r="R170" i="6"/>
  <c r="Q170" i="6"/>
  <c r="N170" i="6"/>
  <c r="FD169" i="6"/>
  <c r="FB169" i="6"/>
  <c r="EX169" i="6"/>
  <c r="AR169" i="6" s="1"/>
  <c r="EV169" i="6"/>
  <c r="EP169" i="6"/>
  <c r="ER169" i="6" s="1"/>
  <c r="EN169" i="6"/>
  <c r="EQ169" i="6" s="1"/>
  <c r="EF169" i="6"/>
  <c r="EI169" i="6" s="1"/>
  <c r="DW169" i="6"/>
  <c r="DL169" i="6"/>
  <c r="DG169" i="6"/>
  <c r="DE169" i="6"/>
  <c r="DB169" i="6"/>
  <c r="CZ169" i="6"/>
  <c r="CY169" i="6"/>
  <c r="EY169" i="6" s="1"/>
  <c r="DA169" i="6" s="1"/>
  <c r="AV169" i="6"/>
  <c r="AU169" i="6"/>
  <c r="AS169" i="6"/>
  <c r="AO169" i="6"/>
  <c r="AM169" i="6"/>
  <c r="U169" i="6"/>
  <c r="S169" i="6"/>
  <c r="T169" i="6" s="1"/>
  <c r="R169" i="6"/>
  <c r="Q169" i="6"/>
  <c r="N169" i="6"/>
  <c r="FD168" i="6"/>
  <c r="FB168" i="6"/>
  <c r="EX168" i="6"/>
  <c r="AR168" i="6" s="1"/>
  <c r="EV168" i="6"/>
  <c r="ER168" i="6"/>
  <c r="EQ168" i="6"/>
  <c r="EP168" i="6"/>
  <c r="EO168" i="6"/>
  <c r="EN168" i="6"/>
  <c r="EF168" i="6"/>
  <c r="EI168" i="6" s="1"/>
  <c r="DW168" i="6"/>
  <c r="DG168" i="6"/>
  <c r="DE168" i="6"/>
  <c r="DB168" i="6"/>
  <c r="CZ168" i="6"/>
  <c r="CY168" i="6"/>
  <c r="EY168" i="6" s="1"/>
  <c r="DA168" i="6" s="1"/>
  <c r="AV168" i="6"/>
  <c r="AU168" i="6"/>
  <c r="AT168" i="6"/>
  <c r="AS168" i="6"/>
  <c r="AQ168" i="6"/>
  <c r="AO168" i="6"/>
  <c r="AM168" i="6"/>
  <c r="U168" i="6"/>
  <c r="T168" i="6"/>
  <c r="S168" i="6"/>
  <c r="R168" i="6"/>
  <c r="Q168" i="6"/>
  <c r="N168" i="6"/>
  <c r="DJ168" i="6" s="1"/>
  <c r="FD167" i="6"/>
  <c r="FB167" i="6"/>
  <c r="EX167" i="6"/>
  <c r="AS167" i="6" s="1"/>
  <c r="EV167" i="6"/>
  <c r="EN167" i="6"/>
  <c r="EQ167" i="6" s="1"/>
  <c r="EF167" i="6"/>
  <c r="EI167" i="6" s="1"/>
  <c r="DW167" i="6"/>
  <c r="DG167" i="6"/>
  <c r="DE167" i="6"/>
  <c r="DB167" i="6"/>
  <c r="CZ167" i="6"/>
  <c r="CY167" i="6"/>
  <c r="EY167" i="6" s="1"/>
  <c r="DA167" i="6" s="1"/>
  <c r="AV167" i="6"/>
  <c r="AU167" i="6"/>
  <c r="AO167" i="6"/>
  <c r="AM167" i="6"/>
  <c r="U167" i="6"/>
  <c r="S167" i="6"/>
  <c r="T167" i="6" s="1"/>
  <c r="R167" i="6"/>
  <c r="Q167" i="6"/>
  <c r="N167" i="6"/>
  <c r="FD166" i="6"/>
  <c r="FB166" i="6"/>
  <c r="EX166" i="6"/>
  <c r="AQ166" i="6" s="1"/>
  <c r="EV166" i="6"/>
  <c r="EO166" i="6"/>
  <c r="EN166" i="6"/>
  <c r="EQ166" i="6" s="1"/>
  <c r="EF166" i="6"/>
  <c r="EI166" i="6" s="1"/>
  <c r="DW166" i="6"/>
  <c r="DG166" i="6"/>
  <c r="DE166" i="6"/>
  <c r="DB166" i="6"/>
  <c r="CZ166" i="6"/>
  <c r="CY166" i="6"/>
  <c r="EY166" i="6" s="1"/>
  <c r="DA166" i="6" s="1"/>
  <c r="AV166" i="6"/>
  <c r="AU166" i="6"/>
  <c r="AO166" i="6"/>
  <c r="AM166" i="6"/>
  <c r="U166" i="6"/>
  <c r="S166" i="6"/>
  <c r="T166" i="6" s="1"/>
  <c r="R166" i="6"/>
  <c r="Q166" i="6"/>
  <c r="N166" i="6"/>
  <c r="FD165" i="6"/>
  <c r="FB165" i="6"/>
  <c r="EX165" i="6"/>
  <c r="EV165" i="6"/>
  <c r="ER165" i="6"/>
  <c r="EQ165" i="6"/>
  <c r="EP165" i="6"/>
  <c r="EN165" i="6"/>
  <c r="EO165" i="6" s="1"/>
  <c r="ES165" i="6" s="1"/>
  <c r="EF165" i="6"/>
  <c r="EI165" i="6" s="1"/>
  <c r="DW165" i="6"/>
  <c r="DM165" i="6"/>
  <c r="DO165" i="6" s="1"/>
  <c r="DG165" i="6"/>
  <c r="DE165" i="6"/>
  <c r="DB165" i="6"/>
  <c r="CZ165" i="6"/>
  <c r="CY165" i="6"/>
  <c r="EY165" i="6" s="1"/>
  <c r="DA165" i="6" s="1"/>
  <c r="EC165" i="6" s="1"/>
  <c r="AV165" i="6"/>
  <c r="AU165" i="6"/>
  <c r="AT165" i="6"/>
  <c r="AS165" i="6"/>
  <c r="AR165" i="6"/>
  <c r="AQ165" i="6"/>
  <c r="AO165" i="6"/>
  <c r="AM165" i="6"/>
  <c r="U165" i="6"/>
  <c r="S165" i="6"/>
  <c r="T165" i="6" s="1"/>
  <c r="R165" i="6"/>
  <c r="Q165" i="6"/>
  <c r="N165" i="6"/>
  <c r="FD164" i="6"/>
  <c r="FB164" i="6"/>
  <c r="EX164" i="6"/>
  <c r="AT164" i="6" s="1"/>
  <c r="EV164" i="6"/>
  <c r="EQ164" i="6"/>
  <c r="EN164" i="6"/>
  <c r="EO164" i="6" s="1"/>
  <c r="EF164" i="6"/>
  <c r="EI164" i="6" s="1"/>
  <c r="DW164" i="6"/>
  <c r="DM164" i="6"/>
  <c r="DN164" i="6" s="1"/>
  <c r="DD164" i="6" s="1"/>
  <c r="DG164" i="6"/>
  <c r="DE164" i="6"/>
  <c r="DB164" i="6"/>
  <c r="CZ164" i="6"/>
  <c r="CY164" i="6"/>
  <c r="EY164" i="6" s="1"/>
  <c r="DA164" i="6" s="1"/>
  <c r="AV164" i="6"/>
  <c r="AU164" i="6"/>
  <c r="AO164" i="6"/>
  <c r="AM164" i="6"/>
  <c r="U164" i="6"/>
  <c r="S164" i="6"/>
  <c r="T164" i="6" s="1"/>
  <c r="R164" i="6"/>
  <c r="Q164" i="6"/>
  <c r="N164" i="6"/>
  <c r="FD163" i="6"/>
  <c r="FB163" i="6"/>
  <c r="EY163" i="6"/>
  <c r="DA163" i="6" s="1"/>
  <c r="EC163" i="6" s="1"/>
  <c r="EX163" i="6"/>
  <c r="AT163" i="6" s="1"/>
  <c r="EV163" i="6"/>
  <c r="EP163" i="6"/>
  <c r="ER163" i="6" s="1"/>
  <c r="EN163" i="6"/>
  <c r="EQ163" i="6" s="1"/>
  <c r="EI163" i="6"/>
  <c r="EH163" i="6"/>
  <c r="EJ163" i="6" s="1"/>
  <c r="EG163" i="6"/>
  <c r="EK163" i="6" s="1"/>
  <c r="EF163" i="6"/>
  <c r="DW163" i="6"/>
  <c r="DG163" i="6"/>
  <c r="DE163" i="6"/>
  <c r="DB163" i="6"/>
  <c r="CZ163" i="6"/>
  <c r="CY163" i="6"/>
  <c r="AV163" i="6"/>
  <c r="AU163" i="6"/>
  <c r="AR163" i="6"/>
  <c r="AQ163" i="6"/>
  <c r="AO163" i="6"/>
  <c r="AM163" i="6"/>
  <c r="U163" i="6"/>
  <c r="S163" i="6"/>
  <c r="T163" i="6" s="1"/>
  <c r="R163" i="6"/>
  <c r="Q163" i="6"/>
  <c r="N163" i="6"/>
  <c r="DL163" i="6" s="1"/>
  <c r="FD162" i="6"/>
  <c r="FB162" i="6"/>
  <c r="EX162" i="6"/>
  <c r="AT162" i="6" s="1"/>
  <c r="EV162" i="6"/>
  <c r="EN162" i="6"/>
  <c r="EO162" i="6" s="1"/>
  <c r="EI162" i="6"/>
  <c r="EH162" i="6"/>
  <c r="EJ162" i="6" s="1"/>
  <c r="EF162" i="6"/>
  <c r="EG162" i="6" s="1"/>
  <c r="DW162" i="6"/>
  <c r="DL162" i="6"/>
  <c r="DG162" i="6"/>
  <c r="DE162" i="6"/>
  <c r="DB162" i="6"/>
  <c r="CZ162" i="6"/>
  <c r="CY162" i="6"/>
  <c r="EY162" i="6" s="1"/>
  <c r="DA162" i="6" s="1"/>
  <c r="AV162" i="6"/>
  <c r="AU162" i="6"/>
  <c r="AS162" i="6"/>
  <c r="AR162" i="6"/>
  <c r="AO162" i="6"/>
  <c r="AM162" i="6"/>
  <c r="U162" i="6"/>
  <c r="T162" i="6"/>
  <c r="S162" i="6"/>
  <c r="R162" i="6"/>
  <c r="Q162" i="6"/>
  <c r="N162" i="6"/>
  <c r="FD161" i="6"/>
  <c r="FB161" i="6"/>
  <c r="EX161" i="6"/>
  <c r="AT161" i="6" s="1"/>
  <c r="EV161" i="6"/>
  <c r="EN161" i="6"/>
  <c r="EO161" i="6" s="1"/>
  <c r="EF161" i="6"/>
  <c r="DW161" i="6"/>
  <c r="DG161" i="6"/>
  <c r="DE161" i="6"/>
  <c r="DB161" i="6"/>
  <c r="CZ161" i="6"/>
  <c r="CY161" i="6"/>
  <c r="EY161" i="6" s="1"/>
  <c r="DA161" i="6" s="1"/>
  <c r="AV161" i="6"/>
  <c r="AU161" i="6"/>
  <c r="AR161" i="6"/>
  <c r="AQ161" i="6"/>
  <c r="AO161" i="6"/>
  <c r="AM161" i="6"/>
  <c r="U161" i="6"/>
  <c r="S161" i="6"/>
  <c r="T161" i="6" s="1"/>
  <c r="R161" i="6"/>
  <c r="Q161" i="6"/>
  <c r="N161" i="6"/>
  <c r="DQ161" i="6" s="1"/>
  <c r="FD160" i="6"/>
  <c r="FB160" i="6"/>
  <c r="EX160" i="6"/>
  <c r="AS160" i="6" s="1"/>
  <c r="EV160" i="6"/>
  <c r="EQ160" i="6"/>
  <c r="EN160" i="6"/>
  <c r="EP160" i="6" s="1"/>
  <c r="ER160" i="6" s="1"/>
  <c r="EF160" i="6"/>
  <c r="DW160" i="6"/>
  <c r="DG160" i="6"/>
  <c r="DE160" i="6"/>
  <c r="DB160" i="6"/>
  <c r="CZ160" i="6"/>
  <c r="CY160" i="6"/>
  <c r="EY160" i="6" s="1"/>
  <c r="DA160" i="6" s="1"/>
  <c r="AV160" i="6"/>
  <c r="AU160" i="6"/>
  <c r="AQ160" i="6"/>
  <c r="AO160" i="6"/>
  <c r="AM160" i="6"/>
  <c r="U160" i="6"/>
  <c r="S160" i="6"/>
  <c r="T160" i="6" s="1"/>
  <c r="R160" i="6"/>
  <c r="Q160" i="6"/>
  <c r="N160" i="6"/>
  <c r="FD159" i="6"/>
  <c r="FB159" i="6"/>
  <c r="EX159" i="6"/>
  <c r="AT159" i="6" s="1"/>
  <c r="EV159" i="6"/>
  <c r="EP159" i="6"/>
  <c r="ER159" i="6" s="1"/>
  <c r="EN159" i="6"/>
  <c r="EO159" i="6" s="1"/>
  <c r="EF159" i="6"/>
  <c r="DW159" i="6"/>
  <c r="DG159" i="6"/>
  <c r="DE159" i="6"/>
  <c r="DB159" i="6"/>
  <c r="CZ159" i="6"/>
  <c r="CY159" i="6"/>
  <c r="EY159" i="6" s="1"/>
  <c r="DA159" i="6" s="1"/>
  <c r="AV159" i="6"/>
  <c r="AU159" i="6"/>
  <c r="AQ159" i="6"/>
  <c r="AO159" i="6"/>
  <c r="AM159" i="6"/>
  <c r="U159" i="6"/>
  <c r="S159" i="6"/>
  <c r="T159" i="6" s="1"/>
  <c r="R159" i="6"/>
  <c r="Q159" i="6"/>
  <c r="N159" i="6"/>
  <c r="FD158" i="6"/>
  <c r="FB158" i="6"/>
  <c r="EX158" i="6"/>
  <c r="AT158" i="6" s="1"/>
  <c r="EV158" i="6"/>
  <c r="EQ158" i="6"/>
  <c r="EO158" i="6"/>
  <c r="EN158" i="6"/>
  <c r="EP158" i="6" s="1"/>
  <c r="ER158" i="6" s="1"/>
  <c r="EF158" i="6"/>
  <c r="DW158" i="6"/>
  <c r="DG158" i="6"/>
  <c r="DE158" i="6"/>
  <c r="DB158" i="6"/>
  <c r="CZ158" i="6"/>
  <c r="CY158" i="6"/>
  <c r="EY158" i="6" s="1"/>
  <c r="DA158" i="6" s="1"/>
  <c r="AV158" i="6"/>
  <c r="AU158" i="6"/>
  <c r="AR158" i="6"/>
  <c r="AQ158" i="6"/>
  <c r="AO158" i="6"/>
  <c r="AM158" i="6"/>
  <c r="U158" i="6"/>
  <c r="S158" i="6"/>
  <c r="T158" i="6" s="1"/>
  <c r="R158" i="6"/>
  <c r="Q158" i="6"/>
  <c r="N158" i="6"/>
  <c r="FD157" i="6"/>
  <c r="FB157" i="6"/>
  <c r="EX157" i="6"/>
  <c r="AT157" i="6" s="1"/>
  <c r="EV157" i="6"/>
  <c r="EQ157" i="6"/>
  <c r="EO157" i="6"/>
  <c r="EN157" i="6"/>
  <c r="EP157" i="6" s="1"/>
  <c r="ER157" i="6" s="1"/>
  <c r="EI157" i="6"/>
  <c r="EH157" i="6"/>
  <c r="EJ157" i="6" s="1"/>
  <c r="EG157" i="6"/>
  <c r="EF157" i="6"/>
  <c r="DW157" i="6"/>
  <c r="DM157" i="6"/>
  <c r="DN157" i="6" s="1"/>
  <c r="DD157" i="6" s="1"/>
  <c r="DK157" i="6"/>
  <c r="DJ157" i="6"/>
  <c r="DG157" i="6"/>
  <c r="DE157" i="6"/>
  <c r="DB157" i="6"/>
  <c r="CZ157" i="6"/>
  <c r="CY157" i="6"/>
  <c r="EY157" i="6" s="1"/>
  <c r="DA157" i="6" s="1"/>
  <c r="EA157" i="6" s="1"/>
  <c r="AV157" i="6"/>
  <c r="AU157" i="6"/>
  <c r="AO157" i="6"/>
  <c r="AM157" i="6"/>
  <c r="U157" i="6"/>
  <c r="S157" i="6"/>
  <c r="T157" i="6" s="1"/>
  <c r="R157" i="6"/>
  <c r="Q157" i="6"/>
  <c r="N157" i="6"/>
  <c r="FD156" i="6"/>
  <c r="FB156" i="6"/>
  <c r="EY156" i="6"/>
  <c r="EX156" i="6"/>
  <c r="AQ156" i="6" s="1"/>
  <c r="EV156" i="6"/>
  <c r="EN156" i="6"/>
  <c r="EP156" i="6" s="1"/>
  <c r="ER156" i="6" s="1"/>
  <c r="EF156" i="6"/>
  <c r="EH156" i="6" s="1"/>
  <c r="EJ156" i="6" s="1"/>
  <c r="DW156" i="6"/>
  <c r="DG156" i="6"/>
  <c r="DE156" i="6"/>
  <c r="DB156" i="6"/>
  <c r="DA156" i="6"/>
  <c r="EC156" i="6" s="1"/>
  <c r="CZ156" i="6"/>
  <c r="CY156" i="6"/>
  <c r="AV156" i="6"/>
  <c r="AU156" i="6"/>
  <c r="AO156" i="6"/>
  <c r="AM156" i="6"/>
  <c r="U156" i="6"/>
  <c r="S156" i="6"/>
  <c r="T156" i="6" s="1"/>
  <c r="R156" i="6"/>
  <c r="Q156" i="6"/>
  <c r="N156" i="6"/>
  <c r="FD155" i="6"/>
  <c r="FB155" i="6"/>
  <c r="EX155" i="6"/>
  <c r="AS155" i="6" s="1"/>
  <c r="EV155" i="6"/>
  <c r="EP155" i="6"/>
  <c r="ER155" i="6" s="1"/>
  <c r="EN155" i="6"/>
  <c r="EQ155" i="6" s="1"/>
  <c r="EI155" i="6"/>
  <c r="EH155" i="6"/>
  <c r="EJ155" i="6" s="1"/>
  <c r="EK155" i="6" s="1"/>
  <c r="EL155" i="6" s="1"/>
  <c r="EM155" i="6" s="1"/>
  <c r="EF155" i="6"/>
  <c r="EG155" i="6" s="1"/>
  <c r="EA155" i="6"/>
  <c r="BR155" i="6" s="1"/>
  <c r="DW155" i="6"/>
  <c r="DL155" i="6"/>
  <c r="DJ155" i="6"/>
  <c r="DG155" i="6"/>
  <c r="DE155" i="6"/>
  <c r="DB155" i="6"/>
  <c r="CZ155" i="6"/>
  <c r="CY155" i="6"/>
  <c r="EY155" i="6" s="1"/>
  <c r="DA155" i="6" s="1"/>
  <c r="AV155" i="6"/>
  <c r="AU155" i="6"/>
  <c r="AT155" i="6"/>
  <c r="AO155" i="6"/>
  <c r="AM155" i="6"/>
  <c r="U155" i="6"/>
  <c r="S155" i="6"/>
  <c r="T155" i="6" s="1"/>
  <c r="R155" i="6"/>
  <c r="Q155" i="6"/>
  <c r="N155" i="6"/>
  <c r="DR155" i="6" s="1"/>
  <c r="FD154" i="6"/>
  <c r="FB154" i="6"/>
  <c r="EY154" i="6"/>
  <c r="DA154" i="6" s="1"/>
  <c r="EC154" i="6" s="1"/>
  <c r="EX154" i="6"/>
  <c r="AT154" i="6" s="1"/>
  <c r="EV154" i="6"/>
  <c r="EN154" i="6"/>
  <c r="EF154" i="6"/>
  <c r="EI154" i="6" s="1"/>
  <c r="DW154" i="6"/>
  <c r="DG154" i="6"/>
  <c r="DE154" i="6"/>
  <c r="DB154" i="6"/>
  <c r="CZ154" i="6"/>
  <c r="CY154" i="6"/>
  <c r="AV154" i="6"/>
  <c r="AU154" i="6"/>
  <c r="AS154" i="6"/>
  <c r="AO154" i="6"/>
  <c r="AM154" i="6"/>
  <c r="U154" i="6"/>
  <c r="T154" i="6"/>
  <c r="S154" i="6"/>
  <c r="R154" i="6"/>
  <c r="Q154" i="6"/>
  <c r="N154" i="6"/>
  <c r="DQ154" i="6" s="1"/>
  <c r="FD153" i="6"/>
  <c r="FB153" i="6"/>
  <c r="EX153" i="6"/>
  <c r="AT153" i="6" s="1"/>
  <c r="EV153" i="6"/>
  <c r="EN153" i="6"/>
  <c r="EF153" i="6"/>
  <c r="EG153" i="6" s="1"/>
  <c r="DW153" i="6"/>
  <c r="DL153" i="6"/>
  <c r="DK153" i="6"/>
  <c r="DJ153" i="6"/>
  <c r="DG153" i="6"/>
  <c r="DE153" i="6"/>
  <c r="DB153" i="6"/>
  <c r="CZ153" i="6"/>
  <c r="CY153" i="6"/>
  <c r="EY153" i="6" s="1"/>
  <c r="DA153" i="6" s="1"/>
  <c r="DU153" i="6" s="1"/>
  <c r="EE153" i="6" s="1"/>
  <c r="AV153" i="6"/>
  <c r="AU153" i="6"/>
  <c r="AS153" i="6"/>
  <c r="AR153" i="6"/>
  <c r="AO153" i="6"/>
  <c r="AM153" i="6"/>
  <c r="U153" i="6"/>
  <c r="S153" i="6"/>
  <c r="T153" i="6" s="1"/>
  <c r="R153" i="6"/>
  <c r="Q153" i="6"/>
  <c r="N153" i="6"/>
  <c r="DR153" i="6" s="1"/>
  <c r="FD152" i="6"/>
  <c r="FB152" i="6"/>
  <c r="EY152" i="6"/>
  <c r="DA152" i="6" s="1"/>
  <c r="DU152" i="6" s="1"/>
  <c r="EE152" i="6" s="1"/>
  <c r="EX152" i="6"/>
  <c r="AT152" i="6" s="1"/>
  <c r="EV152" i="6"/>
  <c r="EN152" i="6"/>
  <c r="EO152" i="6" s="1"/>
  <c r="EH152" i="6"/>
  <c r="EJ152" i="6" s="1"/>
  <c r="EK152" i="6" s="1"/>
  <c r="EF152" i="6"/>
  <c r="EG152" i="6" s="1"/>
  <c r="DW152" i="6"/>
  <c r="DT152" i="6"/>
  <c r="CD152" i="6" s="1"/>
  <c r="DR152" i="6"/>
  <c r="DJ152" i="6"/>
  <c r="DG152" i="6"/>
  <c r="DE152" i="6"/>
  <c r="DB152" i="6"/>
  <c r="CZ152" i="6"/>
  <c r="CY152" i="6"/>
  <c r="CF152" i="6"/>
  <c r="AV152" i="6"/>
  <c r="AU152" i="6"/>
  <c r="AQ152" i="6"/>
  <c r="AO152" i="6"/>
  <c r="AM152" i="6"/>
  <c r="U152" i="6"/>
  <c r="S152" i="6"/>
  <c r="T152" i="6" s="1"/>
  <c r="R152" i="6"/>
  <c r="Q152" i="6"/>
  <c r="N152" i="6"/>
  <c r="DQ152" i="6" s="1"/>
  <c r="FD151" i="6"/>
  <c r="FB151" i="6"/>
  <c r="EX151" i="6"/>
  <c r="AS151" i="6" s="1"/>
  <c r="EV151" i="6"/>
  <c r="EN151" i="6"/>
  <c r="EF151" i="6"/>
  <c r="EG151" i="6" s="1"/>
  <c r="DW151" i="6"/>
  <c r="DT151" i="6"/>
  <c r="CD151" i="6" s="1"/>
  <c r="DG151" i="6"/>
  <c r="DE151" i="6"/>
  <c r="DB151" i="6"/>
  <c r="CZ151" i="6"/>
  <c r="CY151" i="6"/>
  <c r="EY151" i="6" s="1"/>
  <c r="DA151" i="6" s="1"/>
  <c r="DU151" i="6" s="1"/>
  <c r="EE151" i="6" s="1"/>
  <c r="CE151" i="6"/>
  <c r="AV151" i="6"/>
  <c r="AU151" i="6"/>
  <c r="AT151" i="6"/>
  <c r="AO151" i="6"/>
  <c r="AM151" i="6"/>
  <c r="U151" i="6"/>
  <c r="S151" i="6"/>
  <c r="T151" i="6" s="1"/>
  <c r="R151" i="6"/>
  <c r="Q151" i="6"/>
  <c r="N151" i="6"/>
  <c r="FD150" i="6"/>
  <c r="FB150" i="6"/>
  <c r="EX150" i="6"/>
  <c r="AS150" i="6" s="1"/>
  <c r="EV150" i="6"/>
  <c r="EN150" i="6"/>
  <c r="EP150" i="6" s="1"/>
  <c r="ER150" i="6" s="1"/>
  <c r="EF150" i="6"/>
  <c r="EG150" i="6" s="1"/>
  <c r="DW150" i="6"/>
  <c r="DK150" i="6"/>
  <c r="DG150" i="6"/>
  <c r="DE150" i="6"/>
  <c r="DB150" i="6"/>
  <c r="CZ150" i="6"/>
  <c r="CY150" i="6"/>
  <c r="EY150" i="6" s="1"/>
  <c r="DA150" i="6" s="1"/>
  <c r="DU150" i="6" s="1"/>
  <c r="EE150" i="6" s="1"/>
  <c r="AV150" i="6"/>
  <c r="AU150" i="6"/>
  <c r="AR150" i="6"/>
  <c r="AO150" i="6"/>
  <c r="AM150" i="6"/>
  <c r="U150" i="6"/>
  <c r="S150" i="6"/>
  <c r="T150" i="6" s="1"/>
  <c r="R150" i="6"/>
  <c r="Q150" i="6"/>
  <c r="N150" i="6"/>
  <c r="DR150" i="6" s="1"/>
  <c r="FD149" i="6"/>
  <c r="FB149" i="6"/>
  <c r="EX149" i="6"/>
  <c r="AR149" i="6" s="1"/>
  <c r="EV149" i="6"/>
  <c r="EN149" i="6"/>
  <c r="EP149" i="6" s="1"/>
  <c r="ER149" i="6" s="1"/>
  <c r="EF149" i="6"/>
  <c r="EI149" i="6" s="1"/>
  <c r="DW149" i="6"/>
  <c r="DG149" i="6"/>
  <c r="DE149" i="6"/>
  <c r="DB149" i="6"/>
  <c r="CZ149" i="6"/>
  <c r="CY149" i="6"/>
  <c r="EY149" i="6" s="1"/>
  <c r="DA149" i="6" s="1"/>
  <c r="AV149" i="6"/>
  <c r="AU149" i="6"/>
  <c r="AS149" i="6"/>
  <c r="AO149" i="6"/>
  <c r="AM149" i="6"/>
  <c r="U149" i="6"/>
  <c r="T149" i="6"/>
  <c r="S149" i="6"/>
  <c r="R149" i="6"/>
  <c r="Q149" i="6"/>
  <c r="N149" i="6"/>
  <c r="FD148" i="6"/>
  <c r="FB148" i="6"/>
  <c r="EX148" i="6"/>
  <c r="EV148" i="6"/>
  <c r="EQ148" i="6"/>
  <c r="EN148" i="6"/>
  <c r="EP148" i="6" s="1"/>
  <c r="ER148" i="6" s="1"/>
  <c r="EF148" i="6"/>
  <c r="EI148" i="6" s="1"/>
  <c r="DW148" i="6"/>
  <c r="DL148" i="6"/>
  <c r="DG148" i="6"/>
  <c r="DE148" i="6"/>
  <c r="DB148" i="6"/>
  <c r="CZ148" i="6"/>
  <c r="CY148" i="6"/>
  <c r="EY148" i="6" s="1"/>
  <c r="DA148" i="6" s="1"/>
  <c r="AV148" i="6"/>
  <c r="AU148" i="6"/>
  <c r="AO148" i="6"/>
  <c r="AM148" i="6"/>
  <c r="U148" i="6"/>
  <c r="S148" i="6"/>
  <c r="T148" i="6" s="1"/>
  <c r="R148" i="6"/>
  <c r="Q148" i="6"/>
  <c r="N148" i="6"/>
  <c r="FD147" i="6"/>
  <c r="FB147" i="6"/>
  <c r="EX147" i="6"/>
  <c r="AT147" i="6" s="1"/>
  <c r="EV147" i="6"/>
  <c r="EN147" i="6"/>
  <c r="EQ147" i="6" s="1"/>
  <c r="EF147" i="6"/>
  <c r="EI147" i="6" s="1"/>
  <c r="DW147" i="6"/>
  <c r="DG147" i="6"/>
  <c r="DE147" i="6"/>
  <c r="DB147" i="6"/>
  <c r="CZ147" i="6"/>
  <c r="CY147" i="6"/>
  <c r="EY147" i="6" s="1"/>
  <c r="DA147" i="6" s="1"/>
  <c r="AV147" i="6"/>
  <c r="AU147" i="6"/>
  <c r="AR147" i="6"/>
  <c r="AQ147" i="6"/>
  <c r="AO147" i="6"/>
  <c r="AM147" i="6"/>
  <c r="U147" i="6"/>
  <c r="T147" i="6"/>
  <c r="S147" i="6"/>
  <c r="R147" i="6"/>
  <c r="Q147" i="6"/>
  <c r="N147" i="6"/>
  <c r="FD146" i="6"/>
  <c r="FB146" i="6"/>
  <c r="EX146" i="6"/>
  <c r="AS146" i="6" s="1"/>
  <c r="EV146" i="6"/>
  <c r="EN146" i="6"/>
  <c r="EF146" i="6"/>
  <c r="EI146" i="6" s="1"/>
  <c r="DW146" i="6"/>
  <c r="DM146" i="6"/>
  <c r="DN146" i="6" s="1"/>
  <c r="DD146" i="6" s="1"/>
  <c r="DK146" i="6"/>
  <c r="DG146" i="6"/>
  <c r="DE146" i="6"/>
  <c r="DB146" i="6"/>
  <c r="CZ146" i="6"/>
  <c r="CY146" i="6"/>
  <c r="EY146" i="6" s="1"/>
  <c r="DA146" i="6" s="1"/>
  <c r="EC146" i="6" s="1"/>
  <c r="AV146" i="6"/>
  <c r="AU146" i="6"/>
  <c r="AO146" i="6"/>
  <c r="AM146" i="6"/>
  <c r="U146" i="6"/>
  <c r="S146" i="6"/>
  <c r="T146" i="6" s="1"/>
  <c r="R146" i="6"/>
  <c r="Q146" i="6"/>
  <c r="N146" i="6"/>
  <c r="FD145" i="6"/>
  <c r="FB145" i="6"/>
  <c r="EX145" i="6"/>
  <c r="AR145" i="6" s="1"/>
  <c r="EV145" i="6"/>
  <c r="EN145" i="6"/>
  <c r="EP145" i="6" s="1"/>
  <c r="ER145" i="6" s="1"/>
  <c r="EI145" i="6"/>
  <c r="EF145" i="6"/>
  <c r="EH145" i="6" s="1"/>
  <c r="EJ145" i="6" s="1"/>
  <c r="DW145" i="6"/>
  <c r="DG145" i="6"/>
  <c r="DE145" i="6"/>
  <c r="DB145" i="6"/>
  <c r="CZ145" i="6"/>
  <c r="CY145" i="6"/>
  <c r="EY145" i="6" s="1"/>
  <c r="DA145" i="6" s="1"/>
  <c r="AV145" i="6"/>
  <c r="AU145" i="6"/>
  <c r="AT145" i="6"/>
  <c r="AS145" i="6"/>
  <c r="AQ145" i="6"/>
  <c r="AO145" i="6"/>
  <c r="AM145" i="6"/>
  <c r="U145" i="6"/>
  <c r="S145" i="6"/>
  <c r="T145" i="6" s="1"/>
  <c r="R145" i="6"/>
  <c r="Q145" i="6"/>
  <c r="N145" i="6"/>
  <c r="FD144" i="6"/>
  <c r="FB144" i="6"/>
  <c r="EX144" i="6"/>
  <c r="AR144" i="6" s="1"/>
  <c r="EV144" i="6"/>
  <c r="EQ144" i="6"/>
  <c r="EN144" i="6"/>
  <c r="EP144" i="6" s="1"/>
  <c r="ER144" i="6" s="1"/>
  <c r="EF144" i="6"/>
  <c r="EI144" i="6" s="1"/>
  <c r="DW144" i="6"/>
  <c r="DL144" i="6"/>
  <c r="DG144" i="6"/>
  <c r="DE144" i="6"/>
  <c r="DB144" i="6"/>
  <c r="CZ144" i="6"/>
  <c r="CY144" i="6"/>
  <c r="EY144" i="6" s="1"/>
  <c r="DA144" i="6" s="1"/>
  <c r="AV144" i="6"/>
  <c r="AU144" i="6"/>
  <c r="AQ144" i="6"/>
  <c r="AO144" i="6"/>
  <c r="AM144" i="6"/>
  <c r="U144" i="6"/>
  <c r="S144" i="6"/>
  <c r="T144" i="6" s="1"/>
  <c r="R144" i="6"/>
  <c r="Q144" i="6"/>
  <c r="N144" i="6"/>
  <c r="FD143" i="6"/>
  <c r="FB143" i="6"/>
  <c r="EX143" i="6"/>
  <c r="EV143" i="6"/>
  <c r="EN143" i="6"/>
  <c r="EF143" i="6"/>
  <c r="EI143" i="6" s="1"/>
  <c r="DW143" i="6"/>
  <c r="DG143" i="6"/>
  <c r="DE143" i="6"/>
  <c r="DB143" i="6"/>
  <c r="CZ143" i="6"/>
  <c r="CY143" i="6"/>
  <c r="EY143" i="6" s="1"/>
  <c r="DA143" i="6" s="1"/>
  <c r="AV143" i="6"/>
  <c r="AU143" i="6"/>
  <c r="AT143" i="6"/>
  <c r="AS143" i="6"/>
  <c r="AR143" i="6"/>
  <c r="AQ143" i="6"/>
  <c r="AO143" i="6"/>
  <c r="AM143" i="6"/>
  <c r="U143" i="6"/>
  <c r="S143" i="6"/>
  <c r="T143" i="6" s="1"/>
  <c r="R143" i="6"/>
  <c r="Q143" i="6"/>
  <c r="N143" i="6"/>
  <c r="DR143" i="6" s="1"/>
  <c r="FD142" i="6"/>
  <c r="FB142" i="6"/>
  <c r="EX142" i="6"/>
  <c r="AT142" i="6" s="1"/>
  <c r="EV142" i="6"/>
  <c r="EN142" i="6"/>
  <c r="EO142" i="6" s="1"/>
  <c r="EI142" i="6"/>
  <c r="EF142" i="6"/>
  <c r="DW142" i="6"/>
  <c r="DG142" i="6"/>
  <c r="DE142" i="6"/>
  <c r="DB142" i="6"/>
  <c r="CZ142" i="6"/>
  <c r="CY142" i="6"/>
  <c r="EY142" i="6" s="1"/>
  <c r="DA142" i="6" s="1"/>
  <c r="AV142" i="6"/>
  <c r="AU142" i="6"/>
  <c r="AR142" i="6"/>
  <c r="AO142" i="6"/>
  <c r="AM142" i="6"/>
  <c r="U142" i="6"/>
  <c r="T142" i="6"/>
  <c r="S142" i="6"/>
  <c r="R142" i="6"/>
  <c r="Q142" i="6"/>
  <c r="N142" i="6"/>
  <c r="FD141" i="6"/>
  <c r="FB141" i="6"/>
  <c r="EX141" i="6"/>
  <c r="AS141" i="6" s="1"/>
  <c r="EV141" i="6"/>
  <c r="EN141" i="6"/>
  <c r="EO141" i="6" s="1"/>
  <c r="EF141" i="6"/>
  <c r="EI141" i="6" s="1"/>
  <c r="DW141" i="6"/>
  <c r="DL141" i="6"/>
  <c r="DG141" i="6"/>
  <c r="DE141" i="6"/>
  <c r="DB141" i="6"/>
  <c r="CZ141" i="6"/>
  <c r="CY141" i="6"/>
  <c r="EY141" i="6" s="1"/>
  <c r="DA141" i="6" s="1"/>
  <c r="AV141" i="6"/>
  <c r="AU141" i="6"/>
  <c r="AT141" i="6"/>
  <c r="AO141" i="6"/>
  <c r="AM141" i="6"/>
  <c r="U141" i="6"/>
  <c r="S141" i="6"/>
  <c r="T141" i="6" s="1"/>
  <c r="R141" i="6"/>
  <c r="Q141" i="6"/>
  <c r="N141" i="6"/>
  <c r="FD140" i="6"/>
  <c r="FB140" i="6"/>
  <c r="EX140" i="6"/>
  <c r="EV140" i="6"/>
  <c r="EN140" i="6"/>
  <c r="EO140" i="6" s="1"/>
  <c r="EG140" i="6"/>
  <c r="EF140" i="6"/>
  <c r="EH140" i="6" s="1"/>
  <c r="EJ140" i="6" s="1"/>
  <c r="EK140" i="6" s="1"/>
  <c r="EL140" i="6" s="1"/>
  <c r="EM140" i="6" s="1"/>
  <c r="DW140" i="6"/>
  <c r="DG140" i="6"/>
  <c r="DE140" i="6"/>
  <c r="DB140" i="6"/>
  <c r="CZ140" i="6"/>
  <c r="CY140" i="6"/>
  <c r="EY140" i="6" s="1"/>
  <c r="DA140" i="6" s="1"/>
  <c r="DT140" i="6" s="1"/>
  <c r="AV140" i="6"/>
  <c r="AU140" i="6"/>
  <c r="AT140" i="6"/>
  <c r="AS140" i="6"/>
  <c r="AR140" i="6"/>
  <c r="AQ140" i="6"/>
  <c r="AO140" i="6"/>
  <c r="AM140" i="6"/>
  <c r="U140" i="6"/>
  <c r="S140" i="6"/>
  <c r="T140" i="6" s="1"/>
  <c r="R140" i="6"/>
  <c r="Q140" i="6"/>
  <c r="N140" i="6"/>
  <c r="FD139" i="6"/>
  <c r="FB139" i="6"/>
  <c r="EX139" i="6"/>
  <c r="EV139" i="6"/>
  <c r="EN139" i="6"/>
  <c r="EF139" i="6"/>
  <c r="DW139" i="6"/>
  <c r="DL139" i="6"/>
  <c r="DG139" i="6"/>
  <c r="DE139" i="6"/>
  <c r="DB139" i="6"/>
  <c r="CZ139" i="6"/>
  <c r="CY139" i="6"/>
  <c r="EY139" i="6" s="1"/>
  <c r="DA139" i="6" s="1"/>
  <c r="AV139" i="6"/>
  <c r="AU139" i="6"/>
  <c r="AO139" i="6"/>
  <c r="AM139" i="6"/>
  <c r="U139" i="6"/>
  <c r="S139" i="6"/>
  <c r="T139" i="6" s="1"/>
  <c r="R139" i="6"/>
  <c r="Q139" i="6"/>
  <c r="N139" i="6"/>
  <c r="FD138" i="6"/>
  <c r="FB138" i="6"/>
  <c r="EX138" i="6"/>
  <c r="AS138" i="6" s="1"/>
  <c r="EV138" i="6"/>
  <c r="EQ138" i="6"/>
  <c r="EP138" i="6"/>
  <c r="ER138" i="6" s="1"/>
  <c r="EN138" i="6"/>
  <c r="EO138" i="6" s="1"/>
  <c r="EH138" i="6"/>
  <c r="EJ138" i="6" s="1"/>
  <c r="EK138" i="6" s="1"/>
  <c r="EG138" i="6"/>
  <c r="EF138" i="6"/>
  <c r="EI138" i="6" s="1"/>
  <c r="DW138" i="6"/>
  <c r="DR138" i="6"/>
  <c r="DL138" i="6"/>
  <c r="DG138" i="6"/>
  <c r="DE138" i="6"/>
  <c r="DB138" i="6"/>
  <c r="CZ138" i="6"/>
  <c r="CY138" i="6"/>
  <c r="EY138" i="6" s="1"/>
  <c r="DA138" i="6" s="1"/>
  <c r="AV138" i="6"/>
  <c r="AU138" i="6"/>
  <c r="AT138" i="6"/>
  <c r="AR138" i="6"/>
  <c r="AO138" i="6"/>
  <c r="AM138" i="6"/>
  <c r="U138" i="6"/>
  <c r="S138" i="6"/>
  <c r="T138" i="6" s="1"/>
  <c r="R138" i="6"/>
  <c r="Q138" i="6"/>
  <c r="N138" i="6"/>
  <c r="FD137" i="6"/>
  <c r="FB137" i="6"/>
  <c r="EX137" i="6"/>
  <c r="EV137" i="6"/>
  <c r="EQ137" i="6"/>
  <c r="EP137" i="6"/>
  <c r="ER137" i="6" s="1"/>
  <c r="EN137" i="6"/>
  <c r="EO137" i="6" s="1"/>
  <c r="EF137" i="6"/>
  <c r="EG137" i="6" s="1"/>
  <c r="DW137" i="6"/>
  <c r="DG137" i="6"/>
  <c r="DE137" i="6"/>
  <c r="DB137" i="6"/>
  <c r="CZ137" i="6"/>
  <c r="CY137" i="6"/>
  <c r="EY137" i="6" s="1"/>
  <c r="DA137" i="6" s="1"/>
  <c r="AV137" i="6"/>
  <c r="AU137" i="6"/>
  <c r="AT137" i="6"/>
  <c r="AS137" i="6"/>
  <c r="AR137" i="6"/>
  <c r="AQ137" i="6"/>
  <c r="AO137" i="6"/>
  <c r="AM137" i="6"/>
  <c r="U137" i="6"/>
  <c r="S137" i="6"/>
  <c r="T137" i="6" s="1"/>
  <c r="R137" i="6"/>
  <c r="Q137" i="6"/>
  <c r="N137" i="6"/>
  <c r="FD136" i="6"/>
  <c r="FB136" i="6"/>
  <c r="EX136" i="6"/>
  <c r="AT136" i="6" s="1"/>
  <c r="EV136" i="6"/>
  <c r="EN136" i="6"/>
  <c r="EQ136" i="6" s="1"/>
  <c r="EF136" i="6"/>
  <c r="DW136" i="6"/>
  <c r="DG136" i="6"/>
  <c r="DE136" i="6"/>
  <c r="DB136" i="6"/>
  <c r="CZ136" i="6"/>
  <c r="CY136" i="6"/>
  <c r="EY136" i="6" s="1"/>
  <c r="DA136" i="6" s="1"/>
  <c r="AV136" i="6"/>
  <c r="AU136" i="6"/>
  <c r="AS136" i="6"/>
  <c r="AR136" i="6"/>
  <c r="AO136" i="6"/>
  <c r="AM136" i="6"/>
  <c r="U136" i="6"/>
  <c r="S136" i="6"/>
  <c r="T136" i="6" s="1"/>
  <c r="R136" i="6"/>
  <c r="Q136" i="6"/>
  <c r="N136" i="6"/>
  <c r="FD135" i="6"/>
  <c r="FB135" i="6"/>
  <c r="EX135" i="6"/>
  <c r="AT135" i="6" s="1"/>
  <c r="EV135" i="6"/>
  <c r="EN135" i="6"/>
  <c r="EQ135" i="6" s="1"/>
  <c r="EI135" i="6"/>
  <c r="EF135" i="6"/>
  <c r="EG135" i="6" s="1"/>
  <c r="DW135" i="6"/>
  <c r="DG135" i="6"/>
  <c r="DE135" i="6"/>
  <c r="DB135" i="6"/>
  <c r="CZ135" i="6"/>
  <c r="CY135" i="6"/>
  <c r="EY135" i="6" s="1"/>
  <c r="DA135" i="6" s="1"/>
  <c r="AV135" i="6"/>
  <c r="AU135" i="6"/>
  <c r="AO135" i="6"/>
  <c r="AM135" i="6"/>
  <c r="U135" i="6"/>
  <c r="S135" i="6"/>
  <c r="T135" i="6" s="1"/>
  <c r="R135" i="6"/>
  <c r="Q135" i="6"/>
  <c r="N135" i="6"/>
  <c r="FD134" i="6"/>
  <c r="FB134" i="6"/>
  <c r="EX134" i="6"/>
  <c r="EV134" i="6"/>
  <c r="EN134" i="6"/>
  <c r="EO134" i="6" s="1"/>
  <c r="EF134" i="6"/>
  <c r="DW134" i="6"/>
  <c r="DR134" i="6"/>
  <c r="DL134" i="6"/>
  <c r="DG134" i="6"/>
  <c r="DE134" i="6"/>
  <c r="DB134" i="6"/>
  <c r="CZ134" i="6"/>
  <c r="CY134" i="6"/>
  <c r="EY134" i="6" s="1"/>
  <c r="DA134" i="6" s="1"/>
  <c r="DY134" i="6" s="1"/>
  <c r="AX134" i="6" s="1"/>
  <c r="BF134" i="6"/>
  <c r="AV134" i="6"/>
  <c r="AU134" i="6"/>
  <c r="AR134" i="6"/>
  <c r="AO134" i="6"/>
  <c r="AM134" i="6"/>
  <c r="U134" i="6"/>
  <c r="S134" i="6"/>
  <c r="T134" i="6" s="1"/>
  <c r="R134" i="6"/>
  <c r="Q134" i="6"/>
  <c r="N134" i="6"/>
  <c r="FD133" i="6"/>
  <c r="FB133" i="6"/>
  <c r="EX133" i="6"/>
  <c r="EV133" i="6"/>
  <c r="EN133" i="6"/>
  <c r="EF133" i="6"/>
  <c r="DW133" i="6"/>
  <c r="DR133" i="6"/>
  <c r="DM133" i="6"/>
  <c r="DG133" i="6"/>
  <c r="DE133" i="6"/>
  <c r="DB133" i="6"/>
  <c r="CZ133" i="6"/>
  <c r="CY133" i="6"/>
  <c r="EY133" i="6" s="1"/>
  <c r="DA133" i="6" s="1"/>
  <c r="EA133" i="6" s="1"/>
  <c r="BR133" i="6" s="1"/>
  <c r="AV133" i="6"/>
  <c r="AU133" i="6"/>
  <c r="AR133" i="6"/>
  <c r="AO133" i="6"/>
  <c r="AM133" i="6"/>
  <c r="U133" i="6"/>
  <c r="T133" i="6"/>
  <c r="S133" i="6"/>
  <c r="R133" i="6"/>
  <c r="Q133" i="6"/>
  <c r="N133" i="6"/>
  <c r="FD132" i="6"/>
  <c r="FB132" i="6"/>
  <c r="EX132" i="6"/>
  <c r="EV132" i="6"/>
  <c r="EO132" i="6"/>
  <c r="EN132" i="6"/>
  <c r="EP132" i="6" s="1"/>
  <c r="ER132" i="6" s="1"/>
  <c r="EG132" i="6"/>
  <c r="EF132" i="6"/>
  <c r="DW132" i="6"/>
  <c r="DG132" i="6"/>
  <c r="DE132" i="6"/>
  <c r="DB132" i="6"/>
  <c r="CZ132" i="6"/>
  <c r="CY132" i="6"/>
  <c r="EY132" i="6" s="1"/>
  <c r="DA132" i="6" s="1"/>
  <c r="AV132" i="6"/>
  <c r="AU132" i="6"/>
  <c r="AO132" i="6"/>
  <c r="AM132" i="6"/>
  <c r="U132" i="6"/>
  <c r="T132" i="6"/>
  <c r="S132" i="6"/>
  <c r="R132" i="6"/>
  <c r="Q132" i="6"/>
  <c r="N132" i="6"/>
  <c r="DQ132" i="6" s="1"/>
  <c r="FD131" i="6"/>
  <c r="FB131" i="6"/>
  <c r="EX131" i="6"/>
  <c r="EV131" i="6"/>
  <c r="EQ131" i="6"/>
  <c r="EN131" i="6"/>
  <c r="EP131" i="6" s="1"/>
  <c r="ER131" i="6" s="1"/>
  <c r="EF131" i="6"/>
  <c r="DW131" i="6"/>
  <c r="DG131" i="6"/>
  <c r="DE131" i="6"/>
  <c r="DB131" i="6"/>
  <c r="DA131" i="6"/>
  <c r="DT131" i="6" s="1"/>
  <c r="CZ131" i="6"/>
  <c r="CY131" i="6"/>
  <c r="EY131" i="6" s="1"/>
  <c r="AV131" i="6"/>
  <c r="AU131" i="6"/>
  <c r="AO131" i="6"/>
  <c r="AM131" i="6"/>
  <c r="U131" i="6"/>
  <c r="T131" i="6"/>
  <c r="S131" i="6"/>
  <c r="R131" i="6"/>
  <c r="Q131" i="6"/>
  <c r="N131" i="6"/>
  <c r="FD130" i="6"/>
  <c r="FB130" i="6"/>
  <c r="EX130" i="6"/>
  <c r="AT130" i="6" s="1"/>
  <c r="EV130" i="6"/>
  <c r="EN130" i="6"/>
  <c r="EF130" i="6"/>
  <c r="DW130" i="6"/>
  <c r="DG130" i="6"/>
  <c r="DE130" i="6"/>
  <c r="DB130" i="6"/>
  <c r="CZ130" i="6"/>
  <c r="CY130" i="6"/>
  <c r="EY130" i="6" s="1"/>
  <c r="DA130" i="6" s="1"/>
  <c r="AV130" i="6"/>
  <c r="AU130" i="6"/>
  <c r="AS130" i="6"/>
  <c r="AO130" i="6"/>
  <c r="AM130" i="6"/>
  <c r="U130" i="6"/>
  <c r="S130" i="6"/>
  <c r="T130" i="6" s="1"/>
  <c r="R130" i="6"/>
  <c r="Q130" i="6"/>
  <c r="N130" i="6"/>
  <c r="FD129" i="6"/>
  <c r="FB129" i="6"/>
  <c r="EX129" i="6"/>
  <c r="EV129" i="6"/>
  <c r="EO129" i="6"/>
  <c r="EN129" i="6"/>
  <c r="EF129" i="6"/>
  <c r="DW129" i="6"/>
  <c r="DG129" i="6"/>
  <c r="DE129" i="6"/>
  <c r="DB129" i="6"/>
  <c r="CZ129" i="6"/>
  <c r="CY129" i="6"/>
  <c r="EY129" i="6" s="1"/>
  <c r="DA129" i="6" s="1"/>
  <c r="AV129" i="6"/>
  <c r="AU129" i="6"/>
  <c r="AO129" i="6"/>
  <c r="AM129" i="6"/>
  <c r="U129" i="6"/>
  <c r="S129" i="6"/>
  <c r="T129" i="6" s="1"/>
  <c r="R129" i="6"/>
  <c r="Q129" i="6"/>
  <c r="N129" i="6"/>
  <c r="DQ129" i="6" s="1"/>
  <c r="FD128" i="6"/>
  <c r="FB128" i="6"/>
  <c r="EX128" i="6"/>
  <c r="AS128" i="6" s="1"/>
  <c r="EV128" i="6"/>
  <c r="EQ128" i="6"/>
  <c r="EO128" i="6"/>
  <c r="EN128" i="6"/>
  <c r="EP128" i="6" s="1"/>
  <c r="ER128" i="6" s="1"/>
  <c r="EG128" i="6"/>
  <c r="EF128" i="6"/>
  <c r="EI128" i="6" s="1"/>
  <c r="DW128" i="6"/>
  <c r="DO128" i="6"/>
  <c r="DM128" i="6"/>
  <c r="DN128" i="6" s="1"/>
  <c r="DD128" i="6" s="1"/>
  <c r="DK128" i="6"/>
  <c r="DG128" i="6"/>
  <c r="DE128" i="6"/>
  <c r="DB128" i="6"/>
  <c r="CZ128" i="6"/>
  <c r="CY128" i="6"/>
  <c r="EY128" i="6" s="1"/>
  <c r="DA128" i="6" s="1"/>
  <c r="EC128" i="6" s="1"/>
  <c r="AV128" i="6"/>
  <c r="AU128" i="6"/>
  <c r="AT128" i="6"/>
  <c r="AR128" i="6"/>
  <c r="AQ128" i="6"/>
  <c r="AO128" i="6"/>
  <c r="AM128" i="6"/>
  <c r="U128" i="6"/>
  <c r="T128" i="6"/>
  <c r="S128" i="6"/>
  <c r="R128" i="6"/>
  <c r="Q128" i="6"/>
  <c r="N128" i="6"/>
  <c r="FD127" i="6"/>
  <c r="FB127" i="6"/>
  <c r="EX127" i="6"/>
  <c r="EV127" i="6"/>
  <c r="EP127" i="6"/>
  <c r="ER127" i="6" s="1"/>
  <c r="EN127" i="6"/>
  <c r="EH127" i="6"/>
  <c r="EJ127" i="6" s="1"/>
  <c r="EK127" i="6" s="1"/>
  <c r="EG127" i="6"/>
  <c r="EF127" i="6"/>
  <c r="EI127" i="6" s="1"/>
  <c r="DW127" i="6"/>
  <c r="DG127" i="6"/>
  <c r="DE127" i="6"/>
  <c r="DB127" i="6"/>
  <c r="CZ127" i="6"/>
  <c r="CY127" i="6"/>
  <c r="EY127" i="6" s="1"/>
  <c r="DA127" i="6" s="1"/>
  <c r="AV127" i="6"/>
  <c r="AU127" i="6"/>
  <c r="AT127" i="6"/>
  <c r="AR127" i="6"/>
  <c r="AO127" i="6"/>
  <c r="AM127" i="6"/>
  <c r="U127" i="6"/>
  <c r="S127" i="6"/>
  <c r="T127" i="6" s="1"/>
  <c r="R127" i="6"/>
  <c r="Q127" i="6"/>
  <c r="N127" i="6"/>
  <c r="FD126" i="6"/>
  <c r="FB126" i="6"/>
  <c r="EX126" i="6"/>
  <c r="AT126" i="6" s="1"/>
  <c r="EV126" i="6"/>
  <c r="EN126" i="6"/>
  <c r="EF126" i="6"/>
  <c r="EI126" i="6" s="1"/>
  <c r="DW126" i="6"/>
  <c r="DJ126" i="6"/>
  <c r="DG126" i="6"/>
  <c r="DE126" i="6"/>
  <c r="DB126" i="6"/>
  <c r="CZ126" i="6"/>
  <c r="CY126" i="6"/>
  <c r="EY126" i="6" s="1"/>
  <c r="DA126" i="6" s="1"/>
  <c r="AV126" i="6"/>
  <c r="AU126" i="6"/>
  <c r="AS126" i="6"/>
  <c r="AR126" i="6"/>
  <c r="AO126" i="6"/>
  <c r="AM126" i="6"/>
  <c r="U126" i="6"/>
  <c r="S126" i="6"/>
  <c r="T126" i="6" s="1"/>
  <c r="R126" i="6"/>
  <c r="Q126" i="6"/>
  <c r="N126" i="6"/>
  <c r="FD125" i="6"/>
  <c r="FB125" i="6"/>
  <c r="EX125" i="6"/>
  <c r="AT125" i="6" s="1"/>
  <c r="EV125" i="6"/>
  <c r="EN125" i="6"/>
  <c r="EH125" i="6"/>
  <c r="EJ125" i="6" s="1"/>
  <c r="EF125" i="6"/>
  <c r="EI125" i="6" s="1"/>
  <c r="DW125" i="6"/>
  <c r="DG125" i="6"/>
  <c r="DE125" i="6"/>
  <c r="DB125" i="6"/>
  <c r="CZ125" i="6"/>
  <c r="CY125" i="6"/>
  <c r="EY125" i="6" s="1"/>
  <c r="DA125" i="6" s="1"/>
  <c r="EC125" i="6" s="1"/>
  <c r="AV125" i="6"/>
  <c r="AU125" i="6"/>
  <c r="AS125" i="6"/>
  <c r="AR125" i="6"/>
  <c r="AO125" i="6"/>
  <c r="AM125" i="6"/>
  <c r="U125" i="6"/>
  <c r="T125" i="6"/>
  <c r="S125" i="6"/>
  <c r="R125" i="6"/>
  <c r="Q125" i="6"/>
  <c r="N125" i="6"/>
  <c r="DQ125" i="6" s="1"/>
  <c r="FD124" i="6"/>
  <c r="FB124" i="6"/>
  <c r="EX124" i="6"/>
  <c r="AR124" i="6" s="1"/>
  <c r="EV124" i="6"/>
  <c r="EN124" i="6"/>
  <c r="EF124" i="6"/>
  <c r="EG124" i="6" s="1"/>
  <c r="DW124" i="6"/>
  <c r="DG124" i="6"/>
  <c r="DE124" i="6"/>
  <c r="DB124" i="6"/>
  <c r="CZ124" i="6"/>
  <c r="CY124" i="6"/>
  <c r="EY124" i="6" s="1"/>
  <c r="DA124" i="6" s="1"/>
  <c r="DY124" i="6" s="1"/>
  <c r="AV124" i="6"/>
  <c r="AU124" i="6"/>
  <c r="AO124" i="6"/>
  <c r="AM124" i="6"/>
  <c r="U124" i="6"/>
  <c r="S124" i="6"/>
  <c r="T124" i="6" s="1"/>
  <c r="R124" i="6"/>
  <c r="Q124" i="6"/>
  <c r="N124" i="6"/>
  <c r="DQ124" i="6" s="1"/>
  <c r="FD123" i="6"/>
  <c r="FB123" i="6"/>
  <c r="EY123" i="6"/>
  <c r="DA123" i="6" s="1"/>
  <c r="EX123" i="6"/>
  <c r="EV123" i="6"/>
  <c r="EN123" i="6"/>
  <c r="EP123" i="6" s="1"/>
  <c r="ER123" i="6" s="1"/>
  <c r="EF123" i="6"/>
  <c r="EI123" i="6" s="1"/>
  <c r="DW123" i="6"/>
  <c r="DM123" i="6"/>
  <c r="DN123" i="6" s="1"/>
  <c r="DD123" i="6" s="1"/>
  <c r="DL123" i="6"/>
  <c r="DG123" i="6"/>
  <c r="DE123" i="6"/>
  <c r="DB123" i="6"/>
  <c r="CZ123" i="6"/>
  <c r="CY123" i="6"/>
  <c r="AV123" i="6"/>
  <c r="AU123" i="6"/>
  <c r="AO123" i="6"/>
  <c r="AM123" i="6"/>
  <c r="U123" i="6"/>
  <c r="S123" i="6"/>
  <c r="T123" i="6" s="1"/>
  <c r="R123" i="6"/>
  <c r="Q123" i="6"/>
  <c r="N123" i="6"/>
  <c r="DQ123" i="6" s="1"/>
  <c r="FD122" i="6"/>
  <c r="FB122" i="6"/>
  <c r="EY122" i="6"/>
  <c r="DA122" i="6" s="1"/>
  <c r="DU122" i="6" s="1"/>
  <c r="EE122" i="6" s="1"/>
  <c r="EX122" i="6"/>
  <c r="EV122" i="6"/>
  <c r="EO122" i="6"/>
  <c r="EN122" i="6"/>
  <c r="EQ122" i="6" s="1"/>
  <c r="EF122" i="6"/>
  <c r="EH122" i="6" s="1"/>
  <c r="EJ122" i="6" s="1"/>
  <c r="DW122" i="6"/>
  <c r="DL122" i="6"/>
  <c r="DG122" i="6"/>
  <c r="DE122" i="6"/>
  <c r="DB122" i="6"/>
  <c r="CZ122" i="6"/>
  <c r="CY122" i="6"/>
  <c r="AV122" i="6"/>
  <c r="AU122" i="6"/>
  <c r="AO122" i="6"/>
  <c r="AM122" i="6"/>
  <c r="U122" i="6"/>
  <c r="S122" i="6"/>
  <c r="T122" i="6" s="1"/>
  <c r="R122" i="6"/>
  <c r="Q122" i="6"/>
  <c r="N122" i="6"/>
  <c r="FD121" i="6"/>
  <c r="FB121" i="6"/>
  <c r="EX121" i="6"/>
  <c r="EV121" i="6"/>
  <c r="EN121" i="6"/>
  <c r="EO121" i="6" s="1"/>
  <c r="EI121" i="6"/>
  <c r="EF121" i="6"/>
  <c r="EH121" i="6" s="1"/>
  <c r="EJ121" i="6" s="1"/>
  <c r="DW121" i="6"/>
  <c r="DG121" i="6"/>
  <c r="DE121" i="6"/>
  <c r="DB121" i="6"/>
  <c r="DA121" i="6"/>
  <c r="DT121" i="6" s="1"/>
  <c r="CZ121" i="6"/>
  <c r="CY121" i="6"/>
  <c r="EY121" i="6" s="1"/>
  <c r="AV121" i="6"/>
  <c r="AU121" i="6"/>
  <c r="AQ121" i="6"/>
  <c r="AO121" i="6"/>
  <c r="AM121" i="6"/>
  <c r="U121" i="6"/>
  <c r="T121" i="6"/>
  <c r="S121" i="6"/>
  <c r="R121" i="6"/>
  <c r="Q121" i="6"/>
  <c r="N121" i="6"/>
  <c r="FD120" i="6"/>
  <c r="FB120" i="6"/>
  <c r="EX120" i="6"/>
  <c r="AT120" i="6" s="1"/>
  <c r="EV120" i="6"/>
  <c r="EQ120" i="6"/>
  <c r="EN120" i="6"/>
  <c r="EO120" i="6" s="1"/>
  <c r="EF120" i="6"/>
  <c r="EG120" i="6" s="1"/>
  <c r="DW120" i="6"/>
  <c r="DG120" i="6"/>
  <c r="DE120" i="6"/>
  <c r="DB120" i="6"/>
  <c r="CZ120" i="6"/>
  <c r="CY120" i="6"/>
  <c r="EY120" i="6" s="1"/>
  <c r="DA120" i="6" s="1"/>
  <c r="AV120" i="6"/>
  <c r="AU120" i="6"/>
  <c r="AS120" i="6"/>
  <c r="AO120" i="6"/>
  <c r="AM120" i="6"/>
  <c r="U120" i="6"/>
  <c r="T120" i="6"/>
  <c r="S120" i="6"/>
  <c r="R120" i="6"/>
  <c r="Q120" i="6"/>
  <c r="N120" i="6"/>
  <c r="FD119" i="6"/>
  <c r="FB119" i="6"/>
  <c r="EY119" i="6"/>
  <c r="EX119" i="6"/>
  <c r="AT119" i="6" s="1"/>
  <c r="EV119" i="6"/>
  <c r="EN119" i="6"/>
  <c r="EO119" i="6" s="1"/>
  <c r="EF119" i="6"/>
  <c r="EG119" i="6" s="1"/>
  <c r="DW119" i="6"/>
  <c r="DJ119" i="6"/>
  <c r="DG119" i="6"/>
  <c r="DE119" i="6"/>
  <c r="DB119" i="6"/>
  <c r="DA119" i="6"/>
  <c r="DU119" i="6" s="1"/>
  <c r="EE119" i="6" s="1"/>
  <c r="CZ119" i="6"/>
  <c r="CY119" i="6"/>
  <c r="AV119" i="6"/>
  <c r="AU119" i="6"/>
  <c r="AQ119" i="6"/>
  <c r="AO119" i="6"/>
  <c r="AM119" i="6"/>
  <c r="U119" i="6"/>
  <c r="S119" i="6"/>
  <c r="T119" i="6" s="1"/>
  <c r="R119" i="6"/>
  <c r="Q119" i="6"/>
  <c r="N119" i="6"/>
  <c r="DR119" i="6" s="1"/>
  <c r="FD118" i="6"/>
  <c r="FB118" i="6"/>
  <c r="EX118" i="6"/>
  <c r="AT118" i="6" s="1"/>
  <c r="EV118" i="6"/>
  <c r="EQ118" i="6"/>
  <c r="EN118" i="6"/>
  <c r="EO118" i="6" s="1"/>
  <c r="EF118" i="6"/>
  <c r="EG118" i="6" s="1"/>
  <c r="DW118" i="6"/>
  <c r="DM118" i="6"/>
  <c r="DN118" i="6" s="1"/>
  <c r="DD118" i="6" s="1"/>
  <c r="DL118" i="6"/>
  <c r="DJ118" i="6"/>
  <c r="DG118" i="6"/>
  <c r="DE118" i="6"/>
  <c r="DB118" i="6"/>
  <c r="CZ118" i="6"/>
  <c r="CY118" i="6"/>
  <c r="EY118" i="6" s="1"/>
  <c r="DA118" i="6" s="1"/>
  <c r="AV118" i="6"/>
  <c r="AU118" i="6"/>
  <c r="AS118" i="6"/>
  <c r="AO118" i="6"/>
  <c r="AM118" i="6"/>
  <c r="U118" i="6"/>
  <c r="S118" i="6"/>
  <c r="T118" i="6" s="1"/>
  <c r="R118" i="6"/>
  <c r="Q118" i="6"/>
  <c r="N118" i="6"/>
  <c r="FD117" i="6"/>
  <c r="FB117" i="6"/>
  <c r="EX117" i="6"/>
  <c r="AS117" i="6" s="1"/>
  <c r="EV117" i="6"/>
  <c r="EQ117" i="6"/>
  <c r="EP117" i="6"/>
  <c r="ER117" i="6" s="1"/>
  <c r="ES117" i="6" s="1"/>
  <c r="ET117" i="6" s="1"/>
  <c r="EU117" i="6" s="1"/>
  <c r="EO117" i="6"/>
  <c r="EN117" i="6"/>
  <c r="EI117" i="6"/>
  <c r="EH117" i="6"/>
  <c r="EJ117" i="6" s="1"/>
  <c r="EK117" i="6" s="1"/>
  <c r="EL117" i="6" s="1"/>
  <c r="EM117" i="6" s="1"/>
  <c r="EG117" i="6"/>
  <c r="EF117" i="6"/>
  <c r="DW117" i="6"/>
  <c r="DR117" i="6"/>
  <c r="DL117" i="6"/>
  <c r="DG117" i="6"/>
  <c r="DE117" i="6"/>
  <c r="DB117" i="6"/>
  <c r="CZ117" i="6"/>
  <c r="CY117" i="6"/>
  <c r="EY117" i="6" s="1"/>
  <c r="DA117" i="6" s="1"/>
  <c r="AV117" i="6"/>
  <c r="AU117" i="6"/>
  <c r="AO117" i="6"/>
  <c r="AM117" i="6"/>
  <c r="U117" i="6"/>
  <c r="S117" i="6"/>
  <c r="T117" i="6" s="1"/>
  <c r="R117" i="6"/>
  <c r="Q117" i="6"/>
  <c r="N117" i="6"/>
  <c r="FD116" i="6"/>
  <c r="FB116" i="6"/>
  <c r="EX116" i="6"/>
  <c r="AS116" i="6" s="1"/>
  <c r="EV116" i="6"/>
  <c r="EN116" i="6"/>
  <c r="EO116" i="6" s="1"/>
  <c r="EI116" i="6"/>
  <c r="EG116" i="6"/>
  <c r="EF116" i="6"/>
  <c r="EH116" i="6" s="1"/>
  <c r="EJ116" i="6" s="1"/>
  <c r="DW116" i="6"/>
  <c r="DL116" i="6"/>
  <c r="DK116" i="6"/>
  <c r="DG116" i="6"/>
  <c r="DE116" i="6"/>
  <c r="DB116" i="6"/>
  <c r="CZ116" i="6"/>
  <c r="CY116" i="6"/>
  <c r="EY116" i="6" s="1"/>
  <c r="DA116" i="6" s="1"/>
  <c r="AV116" i="6"/>
  <c r="AU116" i="6"/>
  <c r="AT116" i="6"/>
  <c r="AQ116" i="6"/>
  <c r="AO116" i="6"/>
  <c r="AM116" i="6"/>
  <c r="U116" i="6"/>
  <c r="S116" i="6"/>
  <c r="T116" i="6" s="1"/>
  <c r="R116" i="6"/>
  <c r="Q116" i="6"/>
  <c r="N116" i="6"/>
  <c r="FD115" i="6"/>
  <c r="FB115" i="6"/>
  <c r="EX115" i="6"/>
  <c r="AR115" i="6" s="1"/>
  <c r="EV115" i="6"/>
  <c r="EN115" i="6"/>
  <c r="EO115" i="6" s="1"/>
  <c r="EF115" i="6"/>
  <c r="DW115" i="6"/>
  <c r="DM115" i="6"/>
  <c r="DN115" i="6" s="1"/>
  <c r="DD115" i="6" s="1"/>
  <c r="DL115" i="6"/>
  <c r="DJ115" i="6"/>
  <c r="DG115" i="6"/>
  <c r="DE115" i="6"/>
  <c r="DB115" i="6"/>
  <c r="CZ115" i="6"/>
  <c r="CY115" i="6"/>
  <c r="EY115" i="6" s="1"/>
  <c r="DA115" i="6" s="1"/>
  <c r="AV115" i="6"/>
  <c r="AU115" i="6"/>
  <c r="AT115" i="6"/>
  <c r="AS115" i="6"/>
  <c r="AQ115" i="6"/>
  <c r="AO115" i="6"/>
  <c r="AM115" i="6"/>
  <c r="U115" i="6"/>
  <c r="S115" i="6"/>
  <c r="T115" i="6" s="1"/>
  <c r="R115" i="6"/>
  <c r="Q115" i="6"/>
  <c r="N115" i="6"/>
  <c r="FD114" i="6"/>
  <c r="FB114" i="6"/>
  <c r="EX114" i="6"/>
  <c r="EV114" i="6"/>
  <c r="EN114" i="6"/>
  <c r="EP114" i="6" s="1"/>
  <c r="ER114" i="6" s="1"/>
  <c r="EI114" i="6"/>
  <c r="EF114" i="6"/>
  <c r="EH114" i="6" s="1"/>
  <c r="EJ114" i="6" s="1"/>
  <c r="DW114" i="6"/>
  <c r="DM114" i="6"/>
  <c r="DN114" i="6" s="1"/>
  <c r="DD114" i="6" s="1"/>
  <c r="DL114" i="6"/>
  <c r="DG114" i="6"/>
  <c r="DE114" i="6"/>
  <c r="DB114" i="6"/>
  <c r="CZ114" i="6"/>
  <c r="CY114" i="6"/>
  <c r="EY114" i="6" s="1"/>
  <c r="DA114" i="6" s="1"/>
  <c r="AV114" i="6"/>
  <c r="AU114" i="6"/>
  <c r="AO114" i="6"/>
  <c r="AM114" i="6"/>
  <c r="U114" i="6"/>
  <c r="S114" i="6"/>
  <c r="T114" i="6" s="1"/>
  <c r="R114" i="6"/>
  <c r="Q114" i="6"/>
  <c r="N114" i="6"/>
  <c r="FD113" i="6"/>
  <c r="FB113" i="6"/>
  <c r="EX113" i="6"/>
  <c r="AT113" i="6" s="1"/>
  <c r="EV113" i="6"/>
  <c r="EQ113" i="6"/>
  <c r="EP113" i="6"/>
  <c r="ER113" i="6" s="1"/>
  <c r="ES113" i="6" s="1"/>
  <c r="EO113" i="6"/>
  <c r="EN113" i="6"/>
  <c r="EI113" i="6"/>
  <c r="EG113" i="6"/>
  <c r="EF113" i="6"/>
  <c r="EH113" i="6" s="1"/>
  <c r="EJ113" i="6" s="1"/>
  <c r="DW113" i="6"/>
  <c r="DG113" i="6"/>
  <c r="DE113" i="6"/>
  <c r="DB113" i="6"/>
  <c r="CZ113" i="6"/>
  <c r="CY113" i="6"/>
  <c r="EY113" i="6" s="1"/>
  <c r="DA113" i="6" s="1"/>
  <c r="AV113" i="6"/>
  <c r="AU113" i="6"/>
  <c r="AR113" i="6"/>
  <c r="AQ113" i="6"/>
  <c r="AO113" i="6"/>
  <c r="AM113" i="6"/>
  <c r="U113" i="6"/>
  <c r="S113" i="6"/>
  <c r="T113" i="6" s="1"/>
  <c r="R113" i="6"/>
  <c r="Q113" i="6"/>
  <c r="N113" i="6"/>
  <c r="FD112" i="6"/>
  <c r="FB112" i="6"/>
  <c r="EX112" i="6"/>
  <c r="EV112" i="6"/>
  <c r="EQ112" i="6"/>
  <c r="EN112" i="6"/>
  <c r="EP112" i="6" s="1"/>
  <c r="ER112" i="6" s="1"/>
  <c r="EF112" i="6"/>
  <c r="EI112" i="6" s="1"/>
  <c r="DW112" i="6"/>
  <c r="DG112" i="6"/>
  <c r="DE112" i="6"/>
  <c r="DB112" i="6"/>
  <c r="CZ112" i="6"/>
  <c r="CY112" i="6"/>
  <c r="EY112" i="6" s="1"/>
  <c r="DA112" i="6" s="1"/>
  <c r="AV112" i="6"/>
  <c r="AU112" i="6"/>
  <c r="AT112" i="6"/>
  <c r="AS112" i="6"/>
  <c r="AR112" i="6"/>
  <c r="AQ112" i="6"/>
  <c r="AO112" i="6"/>
  <c r="AM112" i="6"/>
  <c r="U112" i="6"/>
  <c r="S112" i="6"/>
  <c r="T112" i="6" s="1"/>
  <c r="R112" i="6"/>
  <c r="Q112" i="6"/>
  <c r="N112" i="6"/>
  <c r="DL112" i="6" s="1"/>
  <c r="FD111" i="6"/>
  <c r="FB111" i="6"/>
  <c r="EY111" i="6"/>
  <c r="DA111" i="6" s="1"/>
  <c r="EX111" i="6"/>
  <c r="EV111" i="6"/>
  <c r="EO111" i="6"/>
  <c r="EN111" i="6"/>
  <c r="EP111" i="6" s="1"/>
  <c r="ER111" i="6" s="1"/>
  <c r="EF111" i="6"/>
  <c r="EI111" i="6" s="1"/>
  <c r="DW111" i="6"/>
  <c r="DG111" i="6"/>
  <c r="DE111" i="6"/>
  <c r="DB111" i="6"/>
  <c r="CZ111" i="6"/>
  <c r="CY111" i="6"/>
  <c r="AV111" i="6"/>
  <c r="AU111" i="6"/>
  <c r="AT111" i="6"/>
  <c r="AS111" i="6"/>
  <c r="AO111" i="6"/>
  <c r="AM111" i="6"/>
  <c r="U111" i="6"/>
  <c r="S111" i="6"/>
  <c r="T111" i="6" s="1"/>
  <c r="R111" i="6"/>
  <c r="Q111" i="6"/>
  <c r="N111" i="6"/>
  <c r="FD110" i="6"/>
  <c r="FB110" i="6"/>
  <c r="EX110" i="6"/>
  <c r="AT110" i="6" s="1"/>
  <c r="EV110" i="6"/>
  <c r="EN110" i="6"/>
  <c r="EQ110" i="6" s="1"/>
  <c r="EH110" i="6"/>
  <c r="EJ110" i="6" s="1"/>
  <c r="EF110" i="6"/>
  <c r="EI110" i="6" s="1"/>
  <c r="DW110" i="6"/>
  <c r="DG110" i="6"/>
  <c r="DE110" i="6"/>
  <c r="DB110" i="6"/>
  <c r="CZ110" i="6"/>
  <c r="CY110" i="6"/>
  <c r="EY110" i="6" s="1"/>
  <c r="DA110" i="6" s="1"/>
  <c r="AV110" i="6"/>
  <c r="AU110" i="6"/>
  <c r="AS110" i="6"/>
  <c r="AO110" i="6"/>
  <c r="AM110" i="6"/>
  <c r="U110" i="6"/>
  <c r="S110" i="6"/>
  <c r="T110" i="6" s="1"/>
  <c r="R110" i="6"/>
  <c r="Q110" i="6"/>
  <c r="N110" i="6"/>
  <c r="FD109" i="6"/>
  <c r="FB109" i="6"/>
  <c r="EX109" i="6"/>
  <c r="AT109" i="6" s="1"/>
  <c r="EV109" i="6"/>
  <c r="EQ109" i="6"/>
  <c r="EO109" i="6"/>
  <c r="EN109" i="6"/>
  <c r="EP109" i="6" s="1"/>
  <c r="ER109" i="6" s="1"/>
  <c r="EF109" i="6"/>
  <c r="EG109" i="6" s="1"/>
  <c r="DW109" i="6"/>
  <c r="DG109" i="6"/>
  <c r="DE109" i="6"/>
  <c r="DB109" i="6"/>
  <c r="CZ109" i="6"/>
  <c r="CY109" i="6"/>
  <c r="EY109" i="6" s="1"/>
  <c r="DA109" i="6" s="1"/>
  <c r="AV109" i="6"/>
  <c r="AU109" i="6"/>
  <c r="AR109" i="6"/>
  <c r="AO109" i="6"/>
  <c r="AM109" i="6"/>
  <c r="U109" i="6"/>
  <c r="S109" i="6"/>
  <c r="T109" i="6" s="1"/>
  <c r="R109" i="6"/>
  <c r="Q109" i="6"/>
  <c r="N109" i="6"/>
  <c r="DM109" i="6" s="1"/>
  <c r="DN109" i="6" s="1"/>
  <c r="DD109" i="6" s="1"/>
  <c r="FD108" i="6"/>
  <c r="FB108" i="6"/>
  <c r="EX108" i="6"/>
  <c r="EV108" i="6"/>
  <c r="EN108" i="6"/>
  <c r="EQ108" i="6" s="1"/>
  <c r="EI108" i="6"/>
  <c r="EF108" i="6"/>
  <c r="EH108" i="6" s="1"/>
  <c r="EJ108" i="6" s="1"/>
  <c r="DW108" i="6"/>
  <c r="DG108" i="6"/>
  <c r="DE108" i="6"/>
  <c r="DB108" i="6"/>
  <c r="CZ108" i="6"/>
  <c r="CY108" i="6"/>
  <c r="EY108" i="6" s="1"/>
  <c r="DA108" i="6" s="1"/>
  <c r="AV108" i="6"/>
  <c r="AU108" i="6"/>
  <c r="AS108" i="6"/>
  <c r="AR108" i="6"/>
  <c r="AO108" i="6"/>
  <c r="AM108" i="6"/>
  <c r="U108" i="6"/>
  <c r="S108" i="6"/>
  <c r="T108" i="6" s="1"/>
  <c r="R108" i="6"/>
  <c r="Q108" i="6"/>
  <c r="N108" i="6"/>
  <c r="FD107" i="6"/>
  <c r="FB107" i="6"/>
  <c r="EX107" i="6"/>
  <c r="AS107" i="6" s="1"/>
  <c r="EV107" i="6"/>
  <c r="EN107" i="6"/>
  <c r="EQ107" i="6" s="1"/>
  <c r="EF107" i="6"/>
  <c r="EH107" i="6" s="1"/>
  <c r="EJ107" i="6" s="1"/>
  <c r="DW107" i="6"/>
  <c r="DK107" i="6"/>
  <c r="DG107" i="6"/>
  <c r="DE107" i="6"/>
  <c r="DB107" i="6"/>
  <c r="CZ107" i="6"/>
  <c r="CY107" i="6"/>
  <c r="EY107" i="6" s="1"/>
  <c r="DA107" i="6" s="1"/>
  <c r="AV107" i="6"/>
  <c r="AU107" i="6"/>
  <c r="AT107" i="6"/>
  <c r="AO107" i="6"/>
  <c r="AM107" i="6"/>
  <c r="U107" i="6"/>
  <c r="S107" i="6"/>
  <c r="T107" i="6" s="1"/>
  <c r="R107" i="6"/>
  <c r="Q107" i="6"/>
  <c r="N107" i="6"/>
  <c r="DL107" i="6" s="1"/>
  <c r="FD106" i="6"/>
  <c r="FB106" i="6"/>
  <c r="EX106" i="6"/>
  <c r="EV106" i="6"/>
  <c r="EN106" i="6"/>
  <c r="EQ106" i="6" s="1"/>
  <c r="EI106" i="6"/>
  <c r="EF106" i="6"/>
  <c r="EH106" i="6" s="1"/>
  <c r="EJ106" i="6" s="1"/>
  <c r="DW106" i="6"/>
  <c r="DL106" i="6"/>
  <c r="DK106" i="6"/>
  <c r="DG106" i="6"/>
  <c r="DE106" i="6"/>
  <c r="DB106" i="6"/>
  <c r="CZ106" i="6"/>
  <c r="CY106" i="6"/>
  <c r="EY106" i="6" s="1"/>
  <c r="DA106" i="6" s="1"/>
  <c r="AV106" i="6"/>
  <c r="AU106" i="6"/>
  <c r="AT106" i="6"/>
  <c r="AO106" i="6"/>
  <c r="AM106" i="6"/>
  <c r="U106" i="6"/>
  <c r="S106" i="6"/>
  <c r="T106" i="6" s="1"/>
  <c r="R106" i="6"/>
  <c r="Q106" i="6"/>
  <c r="N106" i="6"/>
  <c r="FD105" i="6"/>
  <c r="FB105" i="6"/>
  <c r="EY105" i="6"/>
  <c r="DA105" i="6" s="1"/>
  <c r="EX105" i="6"/>
  <c r="EV105" i="6"/>
  <c r="EN105" i="6"/>
  <c r="EF105" i="6"/>
  <c r="EH105" i="6" s="1"/>
  <c r="EJ105" i="6" s="1"/>
  <c r="EC105" i="6"/>
  <c r="DW105" i="6"/>
  <c r="DG105" i="6"/>
  <c r="DE105" i="6"/>
  <c r="DB105" i="6"/>
  <c r="CZ105" i="6"/>
  <c r="CY105" i="6"/>
  <c r="AV105" i="6"/>
  <c r="AU105" i="6"/>
  <c r="AT105" i="6"/>
  <c r="AS105" i="6"/>
  <c r="AR105" i="6"/>
  <c r="AQ105" i="6"/>
  <c r="AO105" i="6"/>
  <c r="AM105" i="6"/>
  <c r="U105" i="6"/>
  <c r="T105" i="6"/>
  <c r="S105" i="6"/>
  <c r="R105" i="6"/>
  <c r="Q105" i="6"/>
  <c r="N105" i="6"/>
  <c r="FD104" i="6"/>
  <c r="FB104" i="6"/>
  <c r="EX104" i="6"/>
  <c r="EV104" i="6"/>
  <c r="EN104" i="6"/>
  <c r="EP104" i="6" s="1"/>
  <c r="ER104" i="6" s="1"/>
  <c r="EF104" i="6"/>
  <c r="DW104" i="6"/>
  <c r="DG104" i="6"/>
  <c r="DE104" i="6"/>
  <c r="DB104" i="6"/>
  <c r="CZ104" i="6"/>
  <c r="CY104" i="6"/>
  <c r="EY104" i="6" s="1"/>
  <c r="DA104" i="6" s="1"/>
  <c r="AV104" i="6"/>
  <c r="AU104" i="6"/>
  <c r="AO104" i="6"/>
  <c r="AM104" i="6"/>
  <c r="U104" i="6"/>
  <c r="S104" i="6"/>
  <c r="T104" i="6" s="1"/>
  <c r="R104" i="6"/>
  <c r="Q104" i="6"/>
  <c r="N104" i="6"/>
  <c r="DQ104" i="6" s="1"/>
  <c r="FD103" i="6"/>
  <c r="FB103" i="6"/>
  <c r="EX103" i="6"/>
  <c r="EV103" i="6"/>
  <c r="EN103" i="6"/>
  <c r="EP103" i="6" s="1"/>
  <c r="ER103" i="6" s="1"/>
  <c r="EF103" i="6"/>
  <c r="DW103" i="6"/>
  <c r="DG103" i="6"/>
  <c r="DE103" i="6"/>
  <c r="DB103" i="6"/>
  <c r="CZ103" i="6"/>
  <c r="CY103" i="6"/>
  <c r="EY103" i="6" s="1"/>
  <c r="DA103" i="6" s="1"/>
  <c r="AV103" i="6"/>
  <c r="AU103" i="6"/>
  <c r="AR103" i="6"/>
  <c r="AQ103" i="6"/>
  <c r="AO103" i="6"/>
  <c r="AM103" i="6"/>
  <c r="U103" i="6"/>
  <c r="S103" i="6"/>
  <c r="T103" i="6" s="1"/>
  <c r="R103" i="6"/>
  <c r="Q103" i="6"/>
  <c r="N103" i="6"/>
  <c r="FD102" i="6"/>
  <c r="FB102" i="6"/>
  <c r="EX102" i="6"/>
  <c r="EV102" i="6"/>
  <c r="EQ102" i="6"/>
  <c r="EP102" i="6"/>
  <c r="ER102" i="6" s="1"/>
  <c r="EO102" i="6"/>
  <c r="EN102" i="6"/>
  <c r="EF102" i="6"/>
  <c r="EA102" i="6"/>
  <c r="BO102" i="6" s="1"/>
  <c r="DW102" i="6"/>
  <c r="DG102" i="6"/>
  <c r="DE102" i="6"/>
  <c r="DB102" i="6"/>
  <c r="CZ102" i="6"/>
  <c r="CY102" i="6"/>
  <c r="EY102" i="6" s="1"/>
  <c r="DA102" i="6" s="1"/>
  <c r="BP102" i="6"/>
  <c r="AV102" i="6"/>
  <c r="AU102" i="6"/>
  <c r="AT102" i="6"/>
  <c r="AS102" i="6"/>
  <c r="AR102" i="6"/>
  <c r="AQ102" i="6"/>
  <c r="AO102" i="6"/>
  <c r="AM102" i="6"/>
  <c r="U102" i="6"/>
  <c r="S102" i="6"/>
  <c r="T102" i="6" s="1"/>
  <c r="R102" i="6"/>
  <c r="Q102" i="6"/>
  <c r="N102" i="6"/>
  <c r="FD101" i="6"/>
  <c r="FB101" i="6"/>
  <c r="EX101" i="6"/>
  <c r="AS101" i="6" s="1"/>
  <c r="EV101" i="6"/>
  <c r="EN101" i="6"/>
  <c r="EF101" i="6"/>
  <c r="EG101" i="6" s="1"/>
  <c r="DW101" i="6"/>
  <c r="DG101" i="6"/>
  <c r="DE101" i="6"/>
  <c r="DB101" i="6"/>
  <c r="CZ101" i="6"/>
  <c r="CY101" i="6"/>
  <c r="EY101" i="6" s="1"/>
  <c r="DA101" i="6" s="1"/>
  <c r="AV101" i="6"/>
  <c r="AU101" i="6"/>
  <c r="AT101" i="6"/>
  <c r="AQ101" i="6"/>
  <c r="AO101" i="6"/>
  <c r="AM101" i="6"/>
  <c r="U101" i="6"/>
  <c r="S101" i="6"/>
  <c r="T101" i="6" s="1"/>
  <c r="R101" i="6"/>
  <c r="Q101" i="6"/>
  <c r="N101" i="6"/>
  <c r="DL101" i="6" s="1"/>
  <c r="FD100" i="6"/>
  <c r="FB100" i="6"/>
  <c r="EX100" i="6"/>
  <c r="AR100" i="6" s="1"/>
  <c r="EV100" i="6"/>
  <c r="EN100" i="6"/>
  <c r="EF100" i="6"/>
  <c r="EI100" i="6" s="1"/>
  <c r="DW100" i="6"/>
  <c r="DL100" i="6"/>
  <c r="DK100" i="6"/>
  <c r="DG100" i="6"/>
  <c r="DE100" i="6"/>
  <c r="DB100" i="6"/>
  <c r="CZ100" i="6"/>
  <c r="CY100" i="6"/>
  <c r="EY100" i="6" s="1"/>
  <c r="DA100" i="6" s="1"/>
  <c r="AV100" i="6"/>
  <c r="AU100" i="6"/>
  <c r="AT100" i="6"/>
  <c r="AS100" i="6"/>
  <c r="AQ100" i="6"/>
  <c r="AO100" i="6"/>
  <c r="AM100" i="6"/>
  <c r="U100" i="6"/>
  <c r="S100" i="6"/>
  <c r="T100" i="6" s="1"/>
  <c r="R100" i="6"/>
  <c r="Q100" i="6"/>
  <c r="N100" i="6"/>
  <c r="DR100" i="6" s="1"/>
  <c r="FD99" i="6"/>
  <c r="FB99" i="6"/>
  <c r="EX99" i="6"/>
  <c r="AS99" i="6" s="1"/>
  <c r="EV99" i="6"/>
  <c r="EN99" i="6"/>
  <c r="EF99" i="6"/>
  <c r="EI99" i="6" s="1"/>
  <c r="DW99" i="6"/>
  <c r="DG99" i="6"/>
  <c r="DE99" i="6"/>
  <c r="DB99" i="6"/>
  <c r="CZ99" i="6"/>
  <c r="CY99" i="6"/>
  <c r="EY99" i="6" s="1"/>
  <c r="DA99" i="6" s="1"/>
  <c r="AV99" i="6"/>
  <c r="AU99" i="6"/>
  <c r="AT99" i="6"/>
  <c r="AR99" i="6"/>
  <c r="AQ99" i="6"/>
  <c r="AO99" i="6"/>
  <c r="AM99" i="6"/>
  <c r="U99" i="6"/>
  <c r="S99" i="6"/>
  <c r="T99" i="6" s="1"/>
  <c r="R99" i="6"/>
  <c r="Q99" i="6"/>
  <c r="N99" i="6"/>
  <c r="DQ99" i="6" s="1"/>
  <c r="FD98" i="6"/>
  <c r="FB98" i="6"/>
  <c r="EX98" i="6"/>
  <c r="EV98" i="6"/>
  <c r="EQ98" i="6"/>
  <c r="EO98" i="6"/>
  <c r="EN98" i="6"/>
  <c r="EP98" i="6" s="1"/>
  <c r="ER98" i="6" s="1"/>
  <c r="EG98" i="6"/>
  <c r="EF98" i="6"/>
  <c r="DW98" i="6"/>
  <c r="DG98" i="6"/>
  <c r="DE98" i="6"/>
  <c r="DB98" i="6"/>
  <c r="CZ98" i="6"/>
  <c r="CY98" i="6"/>
  <c r="EY98" i="6" s="1"/>
  <c r="DA98" i="6" s="1"/>
  <c r="AV98" i="6"/>
  <c r="AU98" i="6"/>
  <c r="AO98" i="6"/>
  <c r="AM98" i="6"/>
  <c r="U98" i="6"/>
  <c r="S98" i="6"/>
  <c r="T98" i="6" s="1"/>
  <c r="R98" i="6"/>
  <c r="Q98" i="6"/>
  <c r="N98" i="6"/>
  <c r="DQ98" i="6" s="1"/>
  <c r="FD97" i="6"/>
  <c r="FB97" i="6"/>
  <c r="EX97" i="6"/>
  <c r="EV97" i="6"/>
  <c r="EN97" i="6"/>
  <c r="EO97" i="6" s="1"/>
  <c r="EF97" i="6"/>
  <c r="EG97" i="6" s="1"/>
  <c r="DW97" i="6"/>
  <c r="DR97" i="6"/>
  <c r="DK97" i="6"/>
  <c r="DJ97" i="6"/>
  <c r="DG97" i="6"/>
  <c r="DE97" i="6"/>
  <c r="DB97" i="6"/>
  <c r="CZ97" i="6"/>
  <c r="CY97" i="6"/>
  <c r="EY97" i="6" s="1"/>
  <c r="DA97" i="6" s="1"/>
  <c r="AV97" i="6"/>
  <c r="AU97" i="6"/>
  <c r="AO97" i="6"/>
  <c r="AM97" i="6"/>
  <c r="U97" i="6"/>
  <c r="S97" i="6"/>
  <c r="T97" i="6" s="1"/>
  <c r="R97" i="6"/>
  <c r="Q97" i="6"/>
  <c r="N97" i="6"/>
  <c r="FD96" i="6"/>
  <c r="FB96" i="6"/>
  <c r="EX96" i="6"/>
  <c r="AR96" i="6" s="1"/>
  <c r="EV96" i="6"/>
  <c r="EP96" i="6"/>
  <c r="ER96" i="6" s="1"/>
  <c r="EN96" i="6"/>
  <c r="EQ96" i="6" s="1"/>
  <c r="EG96" i="6"/>
  <c r="EF96" i="6"/>
  <c r="EI96" i="6" s="1"/>
  <c r="DW96" i="6"/>
  <c r="DM96" i="6"/>
  <c r="DN96" i="6" s="1"/>
  <c r="DD96" i="6" s="1"/>
  <c r="DL96" i="6"/>
  <c r="DG96" i="6"/>
  <c r="DE96" i="6"/>
  <c r="DB96" i="6"/>
  <c r="CZ96" i="6"/>
  <c r="CY96" i="6"/>
  <c r="EY96" i="6" s="1"/>
  <c r="DA96" i="6" s="1"/>
  <c r="DY96" i="6" s="1"/>
  <c r="AV96" i="6"/>
  <c r="AU96" i="6"/>
  <c r="AT96" i="6"/>
  <c r="AS96" i="6"/>
  <c r="AQ96" i="6"/>
  <c r="AO96" i="6"/>
  <c r="AM96" i="6"/>
  <c r="U96" i="6"/>
  <c r="T96" i="6"/>
  <c r="S96" i="6"/>
  <c r="R96" i="6"/>
  <c r="Q96" i="6"/>
  <c r="N96" i="6"/>
  <c r="DR96" i="6" s="1"/>
  <c r="FD95" i="6"/>
  <c r="FB95" i="6"/>
  <c r="EY95" i="6"/>
  <c r="DA95" i="6" s="1"/>
  <c r="EX95" i="6"/>
  <c r="EV95" i="6"/>
  <c r="EQ95" i="6"/>
  <c r="EP95" i="6"/>
  <c r="ER95" i="6" s="1"/>
  <c r="EO95" i="6"/>
  <c r="EN95" i="6"/>
  <c r="EI95" i="6"/>
  <c r="EF95" i="6"/>
  <c r="EH95" i="6" s="1"/>
  <c r="EJ95" i="6" s="1"/>
  <c r="DW95" i="6"/>
  <c r="DJ95" i="6"/>
  <c r="DG95" i="6"/>
  <c r="DE95" i="6"/>
  <c r="DB95" i="6"/>
  <c r="CZ95" i="6"/>
  <c r="CY95" i="6"/>
  <c r="AV95" i="6"/>
  <c r="AU95" i="6"/>
  <c r="AS95" i="6"/>
  <c r="AO95" i="6"/>
  <c r="AM95" i="6"/>
  <c r="U95" i="6"/>
  <c r="S95" i="6"/>
  <c r="T95" i="6" s="1"/>
  <c r="R95" i="6"/>
  <c r="Q95" i="6"/>
  <c r="N95" i="6"/>
  <c r="DQ95" i="6" s="1"/>
  <c r="FD94" i="6"/>
  <c r="FB94" i="6"/>
  <c r="EX94" i="6"/>
  <c r="AQ94" i="6" s="1"/>
  <c r="EV94" i="6"/>
  <c r="EN94" i="6"/>
  <c r="EP94" i="6" s="1"/>
  <c r="ER94" i="6" s="1"/>
  <c r="EI94" i="6"/>
  <c r="EF94" i="6"/>
  <c r="EH94" i="6" s="1"/>
  <c r="EJ94" i="6" s="1"/>
  <c r="DW94" i="6"/>
  <c r="DG94" i="6"/>
  <c r="DE94" i="6"/>
  <c r="DB94" i="6"/>
  <c r="CZ94" i="6"/>
  <c r="CY94" i="6"/>
  <c r="EY94" i="6" s="1"/>
  <c r="DA94" i="6" s="1"/>
  <c r="AV94" i="6"/>
  <c r="AU94" i="6"/>
  <c r="AS94" i="6"/>
  <c r="AR94" i="6"/>
  <c r="AO94" i="6"/>
  <c r="AM94" i="6"/>
  <c r="U94" i="6"/>
  <c r="S94" i="6"/>
  <c r="T94" i="6" s="1"/>
  <c r="R94" i="6"/>
  <c r="Q94" i="6"/>
  <c r="N94" i="6"/>
  <c r="FD93" i="6"/>
  <c r="FB93" i="6"/>
  <c r="EX93" i="6"/>
  <c r="AQ93" i="6" s="1"/>
  <c r="EV93" i="6"/>
  <c r="EQ93" i="6"/>
  <c r="EP93" i="6"/>
  <c r="ER93" i="6" s="1"/>
  <c r="ES93" i="6" s="1"/>
  <c r="EN93" i="6"/>
  <c r="EO93" i="6" s="1"/>
  <c r="EF93" i="6"/>
  <c r="EH93" i="6" s="1"/>
  <c r="EJ93" i="6" s="1"/>
  <c r="DW93" i="6"/>
  <c r="DG93" i="6"/>
  <c r="DE93" i="6"/>
  <c r="DB93" i="6"/>
  <c r="CZ93" i="6"/>
  <c r="CY93" i="6"/>
  <c r="EY93" i="6" s="1"/>
  <c r="DA93" i="6" s="1"/>
  <c r="AV93" i="6"/>
  <c r="AU93" i="6"/>
  <c r="AT93" i="6"/>
  <c r="AO93" i="6"/>
  <c r="AM93" i="6"/>
  <c r="U93" i="6"/>
  <c r="S93" i="6"/>
  <c r="T93" i="6" s="1"/>
  <c r="R93" i="6"/>
  <c r="Q93" i="6"/>
  <c r="N93" i="6"/>
  <c r="DJ93" i="6" s="1"/>
  <c r="FD92" i="6"/>
  <c r="FB92" i="6"/>
  <c r="EX92" i="6"/>
  <c r="EV92" i="6"/>
  <c r="EN92" i="6"/>
  <c r="EQ92" i="6" s="1"/>
  <c r="EF92" i="6"/>
  <c r="EI92" i="6" s="1"/>
  <c r="DW92" i="6"/>
  <c r="DG92" i="6"/>
  <c r="DE92" i="6"/>
  <c r="DB92" i="6"/>
  <c r="CZ92" i="6"/>
  <c r="CY92" i="6"/>
  <c r="EY92" i="6" s="1"/>
  <c r="DA92" i="6" s="1"/>
  <c r="AV92" i="6"/>
  <c r="AU92" i="6"/>
  <c r="AT92" i="6"/>
  <c r="AS92" i="6"/>
  <c r="AR92" i="6"/>
  <c r="AQ92" i="6"/>
  <c r="AO92" i="6"/>
  <c r="AM92" i="6"/>
  <c r="U92" i="6"/>
  <c r="S92" i="6"/>
  <c r="T92" i="6" s="1"/>
  <c r="R92" i="6"/>
  <c r="Q92" i="6"/>
  <c r="N92" i="6"/>
  <c r="FD91" i="6"/>
  <c r="FB91" i="6"/>
  <c r="EY91" i="6"/>
  <c r="EX91" i="6"/>
  <c r="AS91" i="6" s="1"/>
  <c r="EV91" i="6"/>
  <c r="EN91" i="6"/>
  <c r="EG91" i="6"/>
  <c r="EF91" i="6"/>
  <c r="EI91" i="6" s="1"/>
  <c r="DW91" i="6"/>
  <c r="DM91" i="6"/>
  <c r="DN91" i="6" s="1"/>
  <c r="DD91" i="6" s="1"/>
  <c r="DG91" i="6"/>
  <c r="DE91" i="6"/>
  <c r="DB91" i="6"/>
  <c r="DA91" i="6"/>
  <c r="EC91" i="6" s="1"/>
  <c r="CZ91" i="6"/>
  <c r="CY91" i="6"/>
  <c r="AV91" i="6"/>
  <c r="AU91" i="6"/>
  <c r="AT91" i="6"/>
  <c r="AQ91" i="6"/>
  <c r="AO91" i="6"/>
  <c r="AM91" i="6"/>
  <c r="U91" i="6"/>
  <c r="S91" i="6"/>
  <c r="T91" i="6" s="1"/>
  <c r="R91" i="6"/>
  <c r="Q91" i="6"/>
  <c r="N91" i="6"/>
  <c r="FD90" i="6"/>
  <c r="FB90" i="6"/>
  <c r="EX90" i="6"/>
  <c r="AQ90" i="6" s="1"/>
  <c r="EV90" i="6"/>
  <c r="EQ90" i="6"/>
  <c r="EN90" i="6"/>
  <c r="EP90" i="6" s="1"/>
  <c r="ER90" i="6" s="1"/>
  <c r="EG90" i="6"/>
  <c r="EF90" i="6"/>
  <c r="EI90" i="6" s="1"/>
  <c r="DW90" i="6"/>
  <c r="DG90" i="6"/>
  <c r="DE90" i="6"/>
  <c r="DB90" i="6"/>
  <c r="CZ90" i="6"/>
  <c r="CY90" i="6"/>
  <c r="EY90" i="6" s="1"/>
  <c r="DA90" i="6" s="1"/>
  <c r="AV90" i="6"/>
  <c r="AU90" i="6"/>
  <c r="AR90" i="6"/>
  <c r="AO90" i="6"/>
  <c r="AM90" i="6"/>
  <c r="U90" i="6"/>
  <c r="S90" i="6"/>
  <c r="T90" i="6" s="1"/>
  <c r="R90" i="6"/>
  <c r="Q90" i="6"/>
  <c r="N90" i="6"/>
  <c r="FD89" i="6"/>
  <c r="FB89" i="6"/>
  <c r="EX89" i="6"/>
  <c r="AQ89" i="6" s="1"/>
  <c r="EV89" i="6"/>
  <c r="EQ89" i="6"/>
  <c r="EP89" i="6"/>
  <c r="ER89" i="6" s="1"/>
  <c r="ES89" i="6" s="1"/>
  <c r="ET89" i="6" s="1"/>
  <c r="EU89" i="6" s="1"/>
  <c r="EN89" i="6"/>
  <c r="EO89" i="6" s="1"/>
  <c r="EF89" i="6"/>
  <c r="DW89" i="6"/>
  <c r="DG89" i="6"/>
  <c r="DE89" i="6"/>
  <c r="DB89" i="6"/>
  <c r="CZ89" i="6"/>
  <c r="CY89" i="6"/>
  <c r="EY89" i="6" s="1"/>
  <c r="DA89" i="6" s="1"/>
  <c r="AV89" i="6"/>
  <c r="AU89" i="6"/>
  <c r="AS89" i="6"/>
  <c r="AO89" i="6"/>
  <c r="AM89" i="6"/>
  <c r="U89" i="6"/>
  <c r="S89" i="6"/>
  <c r="T89" i="6" s="1"/>
  <c r="R89" i="6"/>
  <c r="Q89" i="6"/>
  <c r="N89" i="6"/>
  <c r="FD88" i="6"/>
  <c r="FB88" i="6"/>
  <c r="EY88" i="6"/>
  <c r="EX88" i="6"/>
  <c r="AT88" i="6" s="1"/>
  <c r="EV88" i="6"/>
  <c r="EQ88" i="6"/>
  <c r="EP88" i="6"/>
  <c r="ER88" i="6" s="1"/>
  <c r="ES88" i="6" s="1"/>
  <c r="ET88" i="6" s="1"/>
  <c r="EU88" i="6" s="1"/>
  <c r="EN88" i="6"/>
  <c r="EO88" i="6" s="1"/>
  <c r="EF88" i="6"/>
  <c r="EH88" i="6" s="1"/>
  <c r="EJ88" i="6" s="1"/>
  <c r="DW88" i="6"/>
  <c r="DM88" i="6"/>
  <c r="DO88" i="6" s="1"/>
  <c r="DL88" i="6"/>
  <c r="DG88" i="6"/>
  <c r="DE88" i="6"/>
  <c r="DB88" i="6"/>
  <c r="DA88" i="6"/>
  <c r="EA88" i="6" s="1"/>
  <c r="CZ88" i="6"/>
  <c r="CY88" i="6"/>
  <c r="AV88" i="6"/>
  <c r="AU88" i="6"/>
  <c r="AR88" i="6"/>
  <c r="AO88" i="6"/>
  <c r="AM88" i="6"/>
  <c r="U88" i="6"/>
  <c r="S88" i="6"/>
  <c r="T88" i="6" s="1"/>
  <c r="R88" i="6"/>
  <c r="Q88" i="6"/>
  <c r="N88" i="6"/>
  <c r="FD87" i="6"/>
  <c r="FB87" i="6"/>
  <c r="EX87" i="6"/>
  <c r="AS87" i="6" s="1"/>
  <c r="EV87" i="6"/>
  <c r="EN87" i="6"/>
  <c r="EI87" i="6"/>
  <c r="EH87" i="6"/>
  <c r="EJ87" i="6" s="1"/>
  <c r="EF87" i="6"/>
  <c r="EG87" i="6" s="1"/>
  <c r="DW87" i="6"/>
  <c r="DG87" i="6"/>
  <c r="DE87" i="6"/>
  <c r="DB87" i="6"/>
  <c r="CZ87" i="6"/>
  <c r="CY87" i="6"/>
  <c r="EY87" i="6" s="1"/>
  <c r="DA87" i="6" s="1"/>
  <c r="AV87" i="6"/>
  <c r="AU87" i="6"/>
  <c r="AT87" i="6"/>
  <c r="AQ87" i="6"/>
  <c r="AO87" i="6"/>
  <c r="AM87" i="6"/>
  <c r="U87" i="6"/>
  <c r="T87" i="6"/>
  <c r="S87" i="6"/>
  <c r="R87" i="6"/>
  <c r="Q87" i="6"/>
  <c r="N87" i="6"/>
  <c r="FD86" i="6"/>
  <c r="FB86" i="6"/>
  <c r="EX86" i="6"/>
  <c r="AT86" i="6" s="1"/>
  <c r="EV86" i="6"/>
  <c r="EN86" i="6"/>
  <c r="EO86" i="6" s="1"/>
  <c r="EH86" i="6"/>
  <c r="EJ86" i="6" s="1"/>
  <c r="EF86" i="6"/>
  <c r="DW86" i="6"/>
  <c r="DK86" i="6"/>
  <c r="DG86" i="6"/>
  <c r="DE86" i="6"/>
  <c r="DB86" i="6"/>
  <c r="DA86" i="6"/>
  <c r="CZ86" i="6"/>
  <c r="CY86" i="6"/>
  <c r="EY86" i="6" s="1"/>
  <c r="AV86" i="6"/>
  <c r="AU86" i="6"/>
  <c r="AR86" i="6"/>
  <c r="AO86" i="6"/>
  <c r="AM86" i="6"/>
  <c r="U86" i="6"/>
  <c r="S86" i="6"/>
  <c r="T86" i="6" s="1"/>
  <c r="R86" i="6"/>
  <c r="Q86" i="6"/>
  <c r="N86" i="6"/>
  <c r="FD85" i="6"/>
  <c r="FB85" i="6"/>
  <c r="EX85" i="6"/>
  <c r="AR85" i="6" s="1"/>
  <c r="EV85" i="6"/>
  <c r="EQ85" i="6"/>
  <c r="EP85" i="6"/>
  <c r="ER85" i="6" s="1"/>
  <c r="EN85" i="6"/>
  <c r="EO85" i="6" s="1"/>
  <c r="EF85" i="6"/>
  <c r="DW85" i="6"/>
  <c r="DG85" i="6"/>
  <c r="DE85" i="6"/>
  <c r="DB85" i="6"/>
  <c r="CZ85" i="6"/>
  <c r="CY85" i="6"/>
  <c r="EY85" i="6" s="1"/>
  <c r="DA85" i="6" s="1"/>
  <c r="AV85" i="6"/>
  <c r="AU85" i="6"/>
  <c r="AT85" i="6"/>
  <c r="AS85" i="6"/>
  <c r="AO85" i="6"/>
  <c r="AM85" i="6"/>
  <c r="U85" i="6"/>
  <c r="T85" i="6"/>
  <c r="S85" i="6"/>
  <c r="R85" i="6"/>
  <c r="Q85" i="6"/>
  <c r="N85" i="6"/>
  <c r="FD84" i="6"/>
  <c r="FB84" i="6"/>
  <c r="EX84" i="6"/>
  <c r="AT84" i="6" s="1"/>
  <c r="EV84" i="6"/>
  <c r="EN84" i="6"/>
  <c r="EQ84" i="6" s="1"/>
  <c r="EI84" i="6"/>
  <c r="EH84" i="6"/>
  <c r="EJ84" i="6" s="1"/>
  <c r="EK84" i="6" s="1"/>
  <c r="EG84" i="6"/>
  <c r="EF84" i="6"/>
  <c r="DW84" i="6"/>
  <c r="DG84" i="6"/>
  <c r="DE84" i="6"/>
  <c r="DB84" i="6"/>
  <c r="CZ84" i="6"/>
  <c r="CY84" i="6"/>
  <c r="EY84" i="6" s="1"/>
  <c r="DA84" i="6" s="1"/>
  <c r="AV84" i="6"/>
  <c r="AU84" i="6"/>
  <c r="AS84" i="6"/>
  <c r="AO84" i="6"/>
  <c r="AM84" i="6"/>
  <c r="U84" i="6"/>
  <c r="S84" i="6"/>
  <c r="T84" i="6" s="1"/>
  <c r="R84" i="6"/>
  <c r="Q84" i="6"/>
  <c r="N84" i="6"/>
  <c r="FD83" i="6"/>
  <c r="FB83" i="6"/>
  <c r="EX83" i="6"/>
  <c r="EV83" i="6"/>
  <c r="EO83" i="6"/>
  <c r="EN83" i="6"/>
  <c r="EQ83" i="6" s="1"/>
  <c r="EF83" i="6"/>
  <c r="EI83" i="6" s="1"/>
  <c r="DW83" i="6"/>
  <c r="DG83" i="6"/>
  <c r="DE83" i="6"/>
  <c r="DB83" i="6"/>
  <c r="CZ83" i="6"/>
  <c r="CY83" i="6"/>
  <c r="EY83" i="6" s="1"/>
  <c r="DA83" i="6" s="1"/>
  <c r="EA83" i="6" s="1"/>
  <c r="BM83" i="6" s="1"/>
  <c r="AV83" i="6"/>
  <c r="AU83" i="6"/>
  <c r="AO83" i="6"/>
  <c r="AM83" i="6"/>
  <c r="U83" i="6"/>
  <c r="S83" i="6"/>
  <c r="T83" i="6" s="1"/>
  <c r="R83" i="6"/>
  <c r="Q83" i="6"/>
  <c r="N83" i="6"/>
  <c r="FD82" i="6"/>
  <c r="FB82" i="6"/>
  <c r="EX82" i="6"/>
  <c r="AS82" i="6" s="1"/>
  <c r="EV82" i="6"/>
  <c r="EN82" i="6"/>
  <c r="EO82" i="6" s="1"/>
  <c r="EI82" i="6"/>
  <c r="EF82" i="6"/>
  <c r="EH82" i="6" s="1"/>
  <c r="EJ82" i="6" s="1"/>
  <c r="DW82" i="6"/>
  <c r="DL82" i="6"/>
  <c r="DJ82" i="6"/>
  <c r="DG82" i="6"/>
  <c r="DE82" i="6"/>
  <c r="DB82" i="6"/>
  <c r="CZ82" i="6"/>
  <c r="CY82" i="6"/>
  <c r="EY82" i="6" s="1"/>
  <c r="DA82" i="6" s="1"/>
  <c r="AV82" i="6"/>
  <c r="AU82" i="6"/>
  <c r="AT82" i="6"/>
  <c r="AO82" i="6"/>
  <c r="AM82" i="6"/>
  <c r="U82" i="6"/>
  <c r="S82" i="6"/>
  <c r="T82" i="6" s="1"/>
  <c r="R82" i="6"/>
  <c r="Q82" i="6"/>
  <c r="N82" i="6"/>
  <c r="FD81" i="6"/>
  <c r="FB81" i="6"/>
  <c r="EY81" i="6"/>
  <c r="DA81" i="6" s="1"/>
  <c r="EX81" i="6"/>
  <c r="EV81" i="6"/>
  <c r="EN81" i="6"/>
  <c r="EO81" i="6" s="1"/>
  <c r="EF81" i="6"/>
  <c r="DW81" i="6"/>
  <c r="DG81" i="6"/>
  <c r="DE81" i="6"/>
  <c r="DB81" i="6"/>
  <c r="CZ81" i="6"/>
  <c r="CY81" i="6"/>
  <c r="AV81" i="6"/>
  <c r="AU81" i="6"/>
  <c r="AT81" i="6"/>
  <c r="AS81" i="6"/>
  <c r="AR81" i="6"/>
  <c r="AQ81" i="6"/>
  <c r="AO81" i="6"/>
  <c r="AM81" i="6"/>
  <c r="U81" i="6"/>
  <c r="T81" i="6"/>
  <c r="S81" i="6"/>
  <c r="R81" i="6"/>
  <c r="Q81" i="6"/>
  <c r="N81" i="6"/>
  <c r="FD80" i="6"/>
  <c r="FB80" i="6"/>
  <c r="EX80" i="6"/>
  <c r="EV80" i="6"/>
  <c r="EQ80" i="6"/>
  <c r="EN80" i="6"/>
  <c r="EP80" i="6" s="1"/>
  <c r="ER80" i="6" s="1"/>
  <c r="EF80" i="6"/>
  <c r="EI80" i="6" s="1"/>
  <c r="DW80" i="6"/>
  <c r="DG80" i="6"/>
  <c r="DE80" i="6"/>
  <c r="DB80" i="6"/>
  <c r="CZ80" i="6"/>
  <c r="CY80" i="6"/>
  <c r="EY80" i="6" s="1"/>
  <c r="DA80" i="6" s="1"/>
  <c r="AV80" i="6"/>
  <c r="AU80" i="6"/>
  <c r="AO80" i="6"/>
  <c r="AM80" i="6"/>
  <c r="U80" i="6"/>
  <c r="T80" i="6"/>
  <c r="S80" i="6"/>
  <c r="R80" i="6"/>
  <c r="Q80" i="6"/>
  <c r="N80" i="6"/>
  <c r="FD79" i="6"/>
  <c r="FB79" i="6"/>
  <c r="EY79" i="6"/>
  <c r="DA79" i="6" s="1"/>
  <c r="EX79" i="6"/>
  <c r="EV79" i="6"/>
  <c r="EN79" i="6"/>
  <c r="EP79" i="6" s="1"/>
  <c r="ER79" i="6" s="1"/>
  <c r="EF79" i="6"/>
  <c r="EI79" i="6" s="1"/>
  <c r="DW79" i="6"/>
  <c r="DR79" i="6"/>
  <c r="DM79" i="6"/>
  <c r="DN79" i="6" s="1"/>
  <c r="DD79" i="6" s="1"/>
  <c r="DG79" i="6"/>
  <c r="DE79" i="6"/>
  <c r="DB79" i="6"/>
  <c r="CZ79" i="6"/>
  <c r="CY79" i="6"/>
  <c r="AV79" i="6"/>
  <c r="AU79" i="6"/>
  <c r="AO79" i="6"/>
  <c r="AM79" i="6"/>
  <c r="U79" i="6"/>
  <c r="S79" i="6"/>
  <c r="T79" i="6" s="1"/>
  <c r="R79" i="6"/>
  <c r="Q79" i="6"/>
  <c r="N79" i="6"/>
  <c r="DL79" i="6" s="1"/>
  <c r="FD78" i="6"/>
  <c r="FB78" i="6"/>
  <c r="EX78" i="6"/>
  <c r="EV78" i="6"/>
  <c r="EN78" i="6"/>
  <c r="EO78" i="6" s="1"/>
  <c r="EF78" i="6"/>
  <c r="DW78" i="6"/>
  <c r="DM78" i="6"/>
  <c r="DN78" i="6" s="1"/>
  <c r="DD78" i="6" s="1"/>
  <c r="DL78" i="6"/>
  <c r="DG78" i="6"/>
  <c r="DE78" i="6"/>
  <c r="DB78" i="6"/>
  <c r="CZ78" i="6"/>
  <c r="CY78" i="6"/>
  <c r="EY78" i="6" s="1"/>
  <c r="DA78" i="6" s="1"/>
  <c r="AV78" i="6"/>
  <c r="AU78" i="6"/>
  <c r="AS78" i="6"/>
  <c r="AO78" i="6"/>
  <c r="AM78" i="6"/>
  <c r="U78" i="6"/>
  <c r="S78" i="6"/>
  <c r="T78" i="6" s="1"/>
  <c r="R78" i="6"/>
  <c r="Q78" i="6"/>
  <c r="N78" i="6"/>
  <c r="FD77" i="6"/>
  <c r="FB77" i="6"/>
  <c r="EX77" i="6"/>
  <c r="AS77" i="6" s="1"/>
  <c r="EV77" i="6"/>
  <c r="EP77" i="6"/>
  <c r="ER77" i="6" s="1"/>
  <c r="EO77" i="6"/>
  <c r="EN77" i="6"/>
  <c r="EQ77" i="6" s="1"/>
  <c r="EH77" i="6"/>
  <c r="EJ77" i="6" s="1"/>
  <c r="EK77" i="6" s="1"/>
  <c r="EF77" i="6"/>
  <c r="EG77" i="6" s="1"/>
  <c r="DW77" i="6"/>
  <c r="DL77" i="6"/>
  <c r="DK77" i="6"/>
  <c r="DG77" i="6"/>
  <c r="DE77" i="6"/>
  <c r="DB77" i="6"/>
  <c r="CZ77" i="6"/>
  <c r="CY77" i="6"/>
  <c r="EY77" i="6" s="1"/>
  <c r="DA77" i="6" s="1"/>
  <c r="DY77" i="6" s="1"/>
  <c r="AV77" i="6"/>
  <c r="AU77" i="6"/>
  <c r="AT77" i="6"/>
  <c r="AO77" i="6"/>
  <c r="AM77" i="6"/>
  <c r="U77" i="6"/>
  <c r="S77" i="6"/>
  <c r="T77" i="6" s="1"/>
  <c r="R77" i="6"/>
  <c r="Q77" i="6"/>
  <c r="N77" i="6"/>
  <c r="FD76" i="6"/>
  <c r="FB76" i="6"/>
  <c r="EX76" i="6"/>
  <c r="AT76" i="6" s="1"/>
  <c r="EV76" i="6"/>
  <c r="EN76" i="6"/>
  <c r="EH76" i="6"/>
  <c r="EJ76" i="6" s="1"/>
  <c r="EG76" i="6"/>
  <c r="EF76" i="6"/>
  <c r="EI76" i="6" s="1"/>
  <c r="DW76" i="6"/>
  <c r="DG76" i="6"/>
  <c r="DE76" i="6"/>
  <c r="DB76" i="6"/>
  <c r="CZ76" i="6"/>
  <c r="CY76" i="6"/>
  <c r="EY76" i="6" s="1"/>
  <c r="DA76" i="6" s="1"/>
  <c r="AV76" i="6"/>
  <c r="AU76" i="6"/>
  <c r="AS76" i="6"/>
  <c r="AR76" i="6"/>
  <c r="AO76" i="6"/>
  <c r="AM76" i="6"/>
  <c r="U76" i="6"/>
  <c r="S76" i="6"/>
  <c r="T76" i="6" s="1"/>
  <c r="R76" i="6"/>
  <c r="Q76" i="6"/>
  <c r="N76" i="6"/>
  <c r="FD75" i="6"/>
  <c r="FB75" i="6"/>
  <c r="EY75" i="6"/>
  <c r="EX75" i="6"/>
  <c r="AS75" i="6" s="1"/>
  <c r="EV75" i="6"/>
  <c r="EN75" i="6"/>
  <c r="EH75" i="6"/>
  <c r="EJ75" i="6" s="1"/>
  <c r="EG75" i="6"/>
  <c r="EF75" i="6"/>
  <c r="EI75" i="6" s="1"/>
  <c r="DW75" i="6"/>
  <c r="DM75" i="6"/>
  <c r="DN75" i="6" s="1"/>
  <c r="DD75" i="6" s="1"/>
  <c r="DG75" i="6"/>
  <c r="DE75" i="6"/>
  <c r="DB75" i="6"/>
  <c r="DA75" i="6"/>
  <c r="CZ75" i="6"/>
  <c r="CY75" i="6"/>
  <c r="AV75" i="6"/>
  <c r="AU75" i="6"/>
  <c r="AT75" i="6"/>
  <c r="AQ75" i="6"/>
  <c r="AO75" i="6"/>
  <c r="AM75" i="6"/>
  <c r="U75" i="6"/>
  <c r="S75" i="6"/>
  <c r="T75" i="6" s="1"/>
  <c r="R75" i="6"/>
  <c r="Q75" i="6"/>
  <c r="N75" i="6"/>
  <c r="FD74" i="6"/>
  <c r="FB74" i="6"/>
  <c r="EX74" i="6"/>
  <c r="AT74" i="6" s="1"/>
  <c r="EV74" i="6"/>
  <c r="EQ74" i="6"/>
  <c r="EN74" i="6"/>
  <c r="EP74" i="6" s="1"/>
  <c r="ER74" i="6" s="1"/>
  <c r="EF74" i="6"/>
  <c r="EG74" i="6" s="1"/>
  <c r="DW74" i="6"/>
  <c r="DG74" i="6"/>
  <c r="DE74" i="6"/>
  <c r="DB74" i="6"/>
  <c r="CZ74" i="6"/>
  <c r="CY74" i="6"/>
  <c r="EY74" i="6" s="1"/>
  <c r="DA74" i="6" s="1"/>
  <c r="AV74" i="6"/>
  <c r="AU74" i="6"/>
  <c r="AR74" i="6"/>
  <c r="AO74" i="6"/>
  <c r="AM74" i="6"/>
  <c r="U74" i="6"/>
  <c r="S74" i="6"/>
  <c r="T74" i="6" s="1"/>
  <c r="R74" i="6"/>
  <c r="Q74" i="6"/>
  <c r="N74" i="6"/>
  <c r="FD73" i="6"/>
  <c r="FB73" i="6"/>
  <c r="EX73" i="6"/>
  <c r="AT73" i="6" s="1"/>
  <c r="EV73" i="6"/>
  <c r="EQ73" i="6"/>
  <c r="EP73" i="6"/>
  <c r="ER73" i="6" s="1"/>
  <c r="EN73" i="6"/>
  <c r="EO73" i="6" s="1"/>
  <c r="EI73" i="6"/>
  <c r="EF73" i="6"/>
  <c r="EH73" i="6" s="1"/>
  <c r="EJ73" i="6" s="1"/>
  <c r="DW73" i="6"/>
  <c r="DR73" i="6"/>
  <c r="DM73" i="6"/>
  <c r="DN73" i="6" s="1"/>
  <c r="DD73" i="6" s="1"/>
  <c r="DL73" i="6"/>
  <c r="DG73" i="6"/>
  <c r="DE73" i="6"/>
  <c r="DB73" i="6"/>
  <c r="CZ73" i="6"/>
  <c r="CY73" i="6"/>
  <c r="EY73" i="6" s="1"/>
  <c r="DA73" i="6" s="1"/>
  <c r="AV73" i="6"/>
  <c r="AU73" i="6"/>
  <c r="AR73" i="6"/>
  <c r="AQ73" i="6"/>
  <c r="AO73" i="6"/>
  <c r="AM73" i="6"/>
  <c r="U73" i="6"/>
  <c r="S73" i="6"/>
  <c r="T73" i="6" s="1"/>
  <c r="R73" i="6"/>
  <c r="Q73" i="6"/>
  <c r="N73" i="6"/>
  <c r="DJ73" i="6" s="1"/>
  <c r="FD72" i="6"/>
  <c r="FB72" i="6"/>
  <c r="EX72" i="6"/>
  <c r="AT72" i="6" s="1"/>
  <c r="EV72" i="6"/>
  <c r="EP72" i="6"/>
  <c r="ER72" i="6" s="1"/>
  <c r="ES72" i="6" s="1"/>
  <c r="EO72" i="6"/>
  <c r="EN72" i="6"/>
  <c r="EQ72" i="6" s="1"/>
  <c r="EH72" i="6"/>
  <c r="EJ72" i="6" s="1"/>
  <c r="EF72" i="6"/>
  <c r="DW72" i="6"/>
  <c r="DG72" i="6"/>
  <c r="DE72" i="6"/>
  <c r="DB72" i="6"/>
  <c r="CZ72" i="6"/>
  <c r="CY72" i="6"/>
  <c r="EY72" i="6" s="1"/>
  <c r="DA72" i="6" s="1"/>
  <c r="DY72" i="6" s="1"/>
  <c r="AV72" i="6"/>
  <c r="AU72" i="6"/>
  <c r="AS72" i="6"/>
  <c r="AR72" i="6"/>
  <c r="AQ72" i="6"/>
  <c r="AO72" i="6"/>
  <c r="AM72" i="6"/>
  <c r="U72" i="6"/>
  <c r="S72" i="6"/>
  <c r="T72" i="6" s="1"/>
  <c r="R72" i="6"/>
  <c r="Q72" i="6"/>
  <c r="N72" i="6"/>
  <c r="FD71" i="6"/>
  <c r="FB71" i="6"/>
  <c r="EX71" i="6"/>
  <c r="AR71" i="6" s="1"/>
  <c r="EV71" i="6"/>
  <c r="EO71" i="6"/>
  <c r="EN71" i="6"/>
  <c r="EF71" i="6"/>
  <c r="EG71" i="6" s="1"/>
  <c r="DW71" i="6"/>
  <c r="DT71" i="6"/>
  <c r="DG71" i="6"/>
  <c r="DE71" i="6"/>
  <c r="DB71" i="6"/>
  <c r="CZ71" i="6"/>
  <c r="CY71" i="6"/>
  <c r="EY71" i="6" s="1"/>
  <c r="DA71" i="6" s="1"/>
  <c r="DY71" i="6" s="1"/>
  <c r="AV71" i="6"/>
  <c r="AU71" i="6"/>
  <c r="AT71" i="6"/>
  <c r="AO71" i="6"/>
  <c r="AM71" i="6"/>
  <c r="U71" i="6"/>
  <c r="S71" i="6"/>
  <c r="T71" i="6" s="1"/>
  <c r="R71" i="6"/>
  <c r="Q71" i="6"/>
  <c r="N71" i="6"/>
  <c r="DQ71" i="6" s="1"/>
  <c r="FD70" i="6"/>
  <c r="FB70" i="6"/>
  <c r="EX70" i="6"/>
  <c r="EV70" i="6"/>
  <c r="EN70" i="6"/>
  <c r="EF70" i="6"/>
  <c r="EG70" i="6" s="1"/>
  <c r="DW70" i="6"/>
  <c r="DG70" i="6"/>
  <c r="DE70" i="6"/>
  <c r="DB70" i="6"/>
  <c r="CZ70" i="6"/>
  <c r="CY70" i="6"/>
  <c r="EY70" i="6" s="1"/>
  <c r="DA70" i="6" s="1"/>
  <c r="AV70" i="6"/>
  <c r="AU70" i="6"/>
  <c r="AT70" i="6"/>
  <c r="AS70" i="6"/>
  <c r="AO70" i="6"/>
  <c r="AM70" i="6"/>
  <c r="U70" i="6"/>
  <c r="T70" i="6"/>
  <c r="S70" i="6"/>
  <c r="R70" i="6"/>
  <c r="Q70" i="6"/>
  <c r="N70" i="6"/>
  <c r="FD69" i="6"/>
  <c r="FB69" i="6"/>
  <c r="EX69" i="6"/>
  <c r="AT69" i="6" s="1"/>
  <c r="EV69" i="6"/>
  <c r="EN69" i="6"/>
  <c r="EQ69" i="6" s="1"/>
  <c r="EF69" i="6"/>
  <c r="DW69" i="6"/>
  <c r="DK69" i="6"/>
  <c r="DG69" i="6"/>
  <c r="DE69" i="6"/>
  <c r="DB69" i="6"/>
  <c r="CZ69" i="6"/>
  <c r="CY69" i="6"/>
  <c r="EY69" i="6" s="1"/>
  <c r="DA69" i="6" s="1"/>
  <c r="EA69" i="6" s="1"/>
  <c r="AV69" i="6"/>
  <c r="AU69" i="6"/>
  <c r="AO69" i="6"/>
  <c r="AM69" i="6"/>
  <c r="U69" i="6"/>
  <c r="S69" i="6"/>
  <c r="T69" i="6" s="1"/>
  <c r="R69" i="6"/>
  <c r="Q69" i="6"/>
  <c r="N69" i="6"/>
  <c r="FD68" i="6"/>
  <c r="FB68" i="6"/>
  <c r="EX68" i="6"/>
  <c r="AR68" i="6" s="1"/>
  <c r="EV68" i="6"/>
  <c r="EQ68" i="6"/>
  <c r="EN68" i="6"/>
  <c r="EF68" i="6"/>
  <c r="EG68" i="6" s="1"/>
  <c r="DW68" i="6"/>
  <c r="DR68" i="6"/>
  <c r="DG68" i="6"/>
  <c r="DE68" i="6"/>
  <c r="DB68" i="6"/>
  <c r="CZ68" i="6"/>
  <c r="CY68" i="6"/>
  <c r="EY68" i="6" s="1"/>
  <c r="DA68" i="6" s="1"/>
  <c r="EA68" i="6" s="1"/>
  <c r="AV68" i="6"/>
  <c r="AU68" i="6"/>
  <c r="AS68" i="6"/>
  <c r="AO68" i="6"/>
  <c r="AM68" i="6"/>
  <c r="U68" i="6"/>
  <c r="T68" i="6"/>
  <c r="S68" i="6"/>
  <c r="R68" i="6"/>
  <c r="Q68" i="6"/>
  <c r="N68" i="6"/>
  <c r="DQ68" i="6" s="1"/>
  <c r="FD67" i="6"/>
  <c r="FB67" i="6"/>
  <c r="EX67" i="6"/>
  <c r="AT67" i="6" s="1"/>
  <c r="EV67" i="6"/>
  <c r="EN67" i="6"/>
  <c r="EF67" i="6"/>
  <c r="EI67" i="6" s="1"/>
  <c r="DW67" i="6"/>
  <c r="DU67" i="6"/>
  <c r="EE67" i="6" s="1"/>
  <c r="DK67" i="6"/>
  <c r="DG67" i="6"/>
  <c r="DE67" i="6"/>
  <c r="DB67" i="6"/>
  <c r="CZ67" i="6"/>
  <c r="CY67" i="6"/>
  <c r="EY67" i="6" s="1"/>
  <c r="DA67" i="6" s="1"/>
  <c r="EA67" i="6" s="1"/>
  <c r="AV67" i="6"/>
  <c r="AU67" i="6"/>
  <c r="AQ67" i="6"/>
  <c r="AO67" i="6"/>
  <c r="AM67" i="6"/>
  <c r="U67" i="6"/>
  <c r="S67" i="6"/>
  <c r="T67" i="6" s="1"/>
  <c r="R67" i="6"/>
  <c r="Q67" i="6"/>
  <c r="N67" i="6"/>
  <c r="FD66" i="6"/>
  <c r="FB66" i="6"/>
  <c r="EX66" i="6"/>
  <c r="AT66" i="6" s="1"/>
  <c r="EV66" i="6"/>
  <c r="EN66" i="6"/>
  <c r="EO66" i="6" s="1"/>
  <c r="EF66" i="6"/>
  <c r="DW66" i="6"/>
  <c r="DG66" i="6"/>
  <c r="DE66" i="6"/>
  <c r="DB66" i="6"/>
  <c r="CZ66" i="6"/>
  <c r="CY66" i="6"/>
  <c r="EY66" i="6" s="1"/>
  <c r="DA66" i="6" s="1"/>
  <c r="AV66" i="6"/>
  <c r="AU66" i="6"/>
  <c r="AR66" i="6"/>
  <c r="AQ66" i="6"/>
  <c r="AO66" i="6"/>
  <c r="AM66" i="6"/>
  <c r="U66" i="6"/>
  <c r="S66" i="6"/>
  <c r="T66" i="6" s="1"/>
  <c r="R66" i="6"/>
  <c r="Q66" i="6"/>
  <c r="N66" i="6"/>
  <c r="FD65" i="6"/>
  <c r="FB65" i="6"/>
  <c r="EX65" i="6"/>
  <c r="AT65" i="6" s="1"/>
  <c r="EV65" i="6"/>
  <c r="EN65" i="6"/>
  <c r="EI65" i="6"/>
  <c r="EF65" i="6"/>
  <c r="EG65" i="6" s="1"/>
  <c r="DW65" i="6"/>
  <c r="DG65" i="6"/>
  <c r="DE65" i="6"/>
  <c r="DB65" i="6"/>
  <c r="DA65" i="6"/>
  <c r="DU65" i="6" s="1"/>
  <c r="EE65" i="6" s="1"/>
  <c r="CZ65" i="6"/>
  <c r="CY65" i="6"/>
  <c r="EY65" i="6" s="1"/>
  <c r="AV65" i="6"/>
  <c r="AU65" i="6"/>
  <c r="AS65" i="6"/>
  <c r="AR65" i="6"/>
  <c r="AQ65" i="6"/>
  <c r="AO65" i="6"/>
  <c r="AM65" i="6"/>
  <c r="U65" i="6"/>
  <c r="S65" i="6"/>
  <c r="T65" i="6" s="1"/>
  <c r="R65" i="6"/>
  <c r="Q65" i="6"/>
  <c r="N65" i="6"/>
  <c r="FD64" i="6"/>
  <c r="FB64" i="6"/>
  <c r="EX64" i="6"/>
  <c r="EV64" i="6"/>
  <c r="EP64" i="6"/>
  <c r="ER64" i="6" s="1"/>
  <c r="EO64" i="6"/>
  <c r="EN64" i="6"/>
  <c r="EQ64" i="6" s="1"/>
  <c r="EF64" i="6"/>
  <c r="DW64" i="6"/>
  <c r="DK64" i="6"/>
  <c r="DG64" i="6"/>
  <c r="DE64" i="6"/>
  <c r="DB64" i="6"/>
  <c r="DA64" i="6"/>
  <c r="EC64" i="6" s="1"/>
  <c r="CZ64" i="6"/>
  <c r="CY64" i="6"/>
  <c r="EY64" i="6" s="1"/>
  <c r="AV64" i="6"/>
  <c r="AU64" i="6"/>
  <c r="AO64" i="6"/>
  <c r="AM64" i="6"/>
  <c r="U64" i="6"/>
  <c r="T64" i="6"/>
  <c r="S64" i="6"/>
  <c r="R64" i="6"/>
  <c r="Q64" i="6"/>
  <c r="N64" i="6"/>
  <c r="DQ64" i="6" s="1"/>
  <c r="FD63" i="6"/>
  <c r="FB63" i="6"/>
  <c r="EY63" i="6"/>
  <c r="DA63" i="6" s="1"/>
  <c r="DT63" i="6" s="1"/>
  <c r="EX63" i="6"/>
  <c r="AQ63" i="6" s="1"/>
  <c r="EV63" i="6"/>
  <c r="EQ63" i="6"/>
  <c r="EP63" i="6"/>
  <c r="ER63" i="6" s="1"/>
  <c r="EO63" i="6"/>
  <c r="EN63" i="6"/>
  <c r="EI63" i="6"/>
  <c r="EG63" i="6"/>
  <c r="EK63" i="6" s="1"/>
  <c r="EL63" i="6" s="1"/>
  <c r="EM63" i="6" s="1"/>
  <c r="EF63" i="6"/>
  <c r="EH63" i="6" s="1"/>
  <c r="EJ63" i="6" s="1"/>
  <c r="DW63" i="6"/>
  <c r="DG63" i="6"/>
  <c r="DE63" i="6"/>
  <c r="DB63" i="6"/>
  <c r="CZ63" i="6"/>
  <c r="CY63" i="6"/>
  <c r="AV63" i="6"/>
  <c r="AU63" i="6"/>
  <c r="AS63" i="6"/>
  <c r="AR63" i="6"/>
  <c r="AO63" i="6"/>
  <c r="AM63" i="6"/>
  <c r="U63" i="6"/>
  <c r="T63" i="6"/>
  <c r="S63" i="6"/>
  <c r="R63" i="6"/>
  <c r="Q63" i="6"/>
  <c r="N63" i="6"/>
  <c r="FD62" i="6"/>
  <c r="FB62" i="6"/>
  <c r="EY62" i="6"/>
  <c r="EX62" i="6"/>
  <c r="AT62" i="6" s="1"/>
  <c r="EV62" i="6"/>
  <c r="EN62" i="6"/>
  <c r="EQ62" i="6" s="1"/>
  <c r="EI62" i="6"/>
  <c r="EG62" i="6"/>
  <c r="EK62" i="6" s="1"/>
  <c r="EF62" i="6"/>
  <c r="EH62" i="6" s="1"/>
  <c r="EJ62" i="6" s="1"/>
  <c r="DW62" i="6"/>
  <c r="DL62" i="6"/>
  <c r="DK62" i="6"/>
  <c r="DG62" i="6"/>
  <c r="DE62" i="6"/>
  <c r="DB62" i="6"/>
  <c r="DA62" i="6"/>
  <c r="DT62" i="6" s="1"/>
  <c r="CZ62" i="6"/>
  <c r="CY62" i="6"/>
  <c r="AV62" i="6"/>
  <c r="AU62" i="6"/>
  <c r="AO62" i="6"/>
  <c r="AM62" i="6"/>
  <c r="U62" i="6"/>
  <c r="T62" i="6"/>
  <c r="S62" i="6"/>
  <c r="R62" i="6"/>
  <c r="Q62" i="6"/>
  <c r="N62" i="6"/>
  <c r="FD61" i="6"/>
  <c r="FB61" i="6"/>
  <c r="EX61" i="6"/>
  <c r="AT61" i="6" s="1"/>
  <c r="EV61" i="6"/>
  <c r="EP61" i="6"/>
  <c r="ER61" i="6" s="1"/>
  <c r="ES61" i="6" s="1"/>
  <c r="EO61" i="6"/>
  <c r="EN61" i="6"/>
  <c r="EQ61" i="6" s="1"/>
  <c r="EI61" i="6"/>
  <c r="EH61" i="6"/>
  <c r="EJ61" i="6" s="1"/>
  <c r="EK61" i="6" s="1"/>
  <c r="EG61" i="6"/>
  <c r="EF61" i="6"/>
  <c r="DW61" i="6"/>
  <c r="DG61" i="6"/>
  <c r="DE61" i="6"/>
  <c r="DB61" i="6"/>
  <c r="CZ61" i="6"/>
  <c r="CY61" i="6"/>
  <c r="EY61" i="6" s="1"/>
  <c r="DA61" i="6" s="1"/>
  <c r="AV61" i="6"/>
  <c r="AU61" i="6"/>
  <c r="AS61" i="6"/>
  <c r="AO61" i="6"/>
  <c r="AM61" i="6"/>
  <c r="U61" i="6"/>
  <c r="T61" i="6"/>
  <c r="S61" i="6"/>
  <c r="R61" i="6"/>
  <c r="Q61" i="6"/>
  <c r="N61" i="6"/>
  <c r="FD60" i="6"/>
  <c r="FB60" i="6"/>
  <c r="EX60" i="6"/>
  <c r="AT60" i="6" s="1"/>
  <c r="EV60" i="6"/>
  <c r="EP60" i="6"/>
  <c r="ER60" i="6" s="1"/>
  <c r="EN60" i="6"/>
  <c r="EQ60" i="6" s="1"/>
  <c r="EF60" i="6"/>
  <c r="DW60" i="6"/>
  <c r="DL60" i="6"/>
  <c r="DG60" i="6"/>
  <c r="DE60" i="6"/>
  <c r="DB60" i="6"/>
  <c r="CZ60" i="6"/>
  <c r="CY60" i="6"/>
  <c r="EY60" i="6" s="1"/>
  <c r="DA60" i="6" s="1"/>
  <c r="AV60" i="6"/>
  <c r="AU60" i="6"/>
  <c r="AS60" i="6"/>
  <c r="AO60" i="6"/>
  <c r="AM60" i="6"/>
  <c r="U60" i="6"/>
  <c r="T60" i="6"/>
  <c r="S60" i="6"/>
  <c r="R60" i="6"/>
  <c r="Q60" i="6"/>
  <c r="N60" i="6"/>
  <c r="DR60" i="6" s="1"/>
  <c r="FD59" i="6"/>
  <c r="FB59" i="6"/>
  <c r="EX59" i="6"/>
  <c r="AT59" i="6" s="1"/>
  <c r="EV59" i="6"/>
  <c r="EN59" i="6"/>
  <c r="EP59" i="6" s="1"/>
  <c r="ER59" i="6" s="1"/>
  <c r="EF59" i="6"/>
  <c r="EI59" i="6" s="1"/>
  <c r="DW59" i="6"/>
  <c r="DJ59" i="6"/>
  <c r="DG59" i="6"/>
  <c r="DE59" i="6"/>
  <c r="DB59" i="6"/>
  <c r="CZ59" i="6"/>
  <c r="CY59" i="6"/>
  <c r="EY59" i="6" s="1"/>
  <c r="DA59" i="6" s="1"/>
  <c r="AV59" i="6"/>
  <c r="AU59" i="6"/>
  <c r="AO59" i="6"/>
  <c r="AM59" i="6"/>
  <c r="U59" i="6"/>
  <c r="S59" i="6"/>
  <c r="T59" i="6" s="1"/>
  <c r="R59" i="6"/>
  <c r="Q59" i="6"/>
  <c r="N59" i="6"/>
  <c r="FD58" i="6"/>
  <c r="FB58" i="6"/>
  <c r="EY58" i="6"/>
  <c r="EX58" i="6"/>
  <c r="AR58" i="6" s="1"/>
  <c r="EV58" i="6"/>
  <c r="EP58" i="6"/>
  <c r="ER58" i="6" s="1"/>
  <c r="EN58" i="6"/>
  <c r="EQ58" i="6" s="1"/>
  <c r="EF58" i="6"/>
  <c r="EI58" i="6" s="1"/>
  <c r="DW58" i="6"/>
  <c r="DL58" i="6"/>
  <c r="DG58" i="6"/>
  <c r="DE58" i="6"/>
  <c r="DB58" i="6"/>
  <c r="DA58" i="6"/>
  <c r="DY58" i="6" s="1"/>
  <c r="CZ58" i="6"/>
  <c r="CY58" i="6"/>
  <c r="AV58" i="6"/>
  <c r="AU58" i="6"/>
  <c r="AS58" i="6"/>
  <c r="AO58" i="6"/>
  <c r="AM58" i="6"/>
  <c r="U58" i="6"/>
  <c r="T58" i="6"/>
  <c r="S58" i="6"/>
  <c r="R58" i="6"/>
  <c r="Q58" i="6"/>
  <c r="N58" i="6"/>
  <c r="FD57" i="6"/>
  <c r="FB57" i="6"/>
  <c r="EX57" i="6"/>
  <c r="AR57" i="6" s="1"/>
  <c r="EV57" i="6"/>
  <c r="EQ57" i="6"/>
  <c r="EP57" i="6"/>
  <c r="ER57" i="6" s="1"/>
  <c r="ES57" i="6" s="1"/>
  <c r="EO57" i="6"/>
  <c r="EN57" i="6"/>
  <c r="EI57" i="6"/>
  <c r="EG57" i="6"/>
  <c r="EF57" i="6"/>
  <c r="EH57" i="6" s="1"/>
  <c r="EJ57" i="6" s="1"/>
  <c r="DW57" i="6"/>
  <c r="DR57" i="6"/>
  <c r="DO57" i="6"/>
  <c r="DM57" i="6"/>
  <c r="DN57" i="6" s="1"/>
  <c r="DD57" i="6" s="1"/>
  <c r="DG57" i="6"/>
  <c r="DE57" i="6"/>
  <c r="DB57" i="6"/>
  <c r="CZ57" i="6"/>
  <c r="CY57" i="6"/>
  <c r="EY57" i="6" s="1"/>
  <c r="DA57" i="6" s="1"/>
  <c r="AV57" i="6"/>
  <c r="AU57" i="6"/>
  <c r="AO57" i="6"/>
  <c r="AM57" i="6"/>
  <c r="U57" i="6"/>
  <c r="S57" i="6"/>
  <c r="T57" i="6" s="1"/>
  <c r="R57" i="6"/>
  <c r="Q57" i="6"/>
  <c r="N57" i="6"/>
  <c r="FD56" i="6"/>
  <c r="FB56" i="6"/>
  <c r="EX56" i="6"/>
  <c r="AQ56" i="6" s="1"/>
  <c r="EV56" i="6"/>
  <c r="ER56" i="6"/>
  <c r="EQ56" i="6"/>
  <c r="EN56" i="6"/>
  <c r="EP56" i="6" s="1"/>
  <c r="EI56" i="6"/>
  <c r="EG56" i="6"/>
  <c r="EF56" i="6"/>
  <c r="EH56" i="6" s="1"/>
  <c r="EJ56" i="6" s="1"/>
  <c r="DW56" i="6"/>
  <c r="DG56" i="6"/>
  <c r="DE56" i="6"/>
  <c r="DB56" i="6"/>
  <c r="CZ56" i="6"/>
  <c r="CY56" i="6"/>
  <c r="EY56" i="6" s="1"/>
  <c r="DA56" i="6" s="1"/>
  <c r="AV56" i="6"/>
  <c r="AU56" i="6"/>
  <c r="AR56" i="6"/>
  <c r="AO56" i="6"/>
  <c r="AM56" i="6"/>
  <c r="U56" i="6"/>
  <c r="S56" i="6"/>
  <c r="T56" i="6" s="1"/>
  <c r="R56" i="6"/>
  <c r="Q56" i="6"/>
  <c r="N56" i="6"/>
  <c r="FD55" i="6"/>
  <c r="FB55" i="6"/>
  <c r="EX55" i="6"/>
  <c r="AQ55" i="6" s="1"/>
  <c r="EV55" i="6"/>
  <c r="EN55" i="6"/>
  <c r="EQ55" i="6" s="1"/>
  <c r="EF55" i="6"/>
  <c r="EG55" i="6" s="1"/>
  <c r="DW55" i="6"/>
  <c r="DK55" i="6"/>
  <c r="DG55" i="6"/>
  <c r="DE55" i="6"/>
  <c r="DB55" i="6"/>
  <c r="CZ55" i="6"/>
  <c r="CY55" i="6"/>
  <c r="EY55" i="6" s="1"/>
  <c r="DA55" i="6" s="1"/>
  <c r="AV55" i="6"/>
  <c r="AU55" i="6"/>
  <c r="AT55" i="6"/>
  <c r="AS55" i="6"/>
  <c r="AR55" i="6"/>
  <c r="AO55" i="6"/>
  <c r="AM55" i="6"/>
  <c r="U55" i="6"/>
  <c r="S55" i="6"/>
  <c r="T55" i="6" s="1"/>
  <c r="R55" i="6"/>
  <c r="Q55" i="6"/>
  <c r="N55" i="6"/>
  <c r="DR55" i="6" s="1"/>
  <c r="FD54" i="6"/>
  <c r="FB54" i="6"/>
  <c r="EX54" i="6"/>
  <c r="AS54" i="6" s="1"/>
  <c r="EV54" i="6"/>
  <c r="EO54" i="6"/>
  <c r="EN54" i="6"/>
  <c r="EQ54" i="6" s="1"/>
  <c r="EH54" i="6"/>
  <c r="EJ54" i="6" s="1"/>
  <c r="EG54" i="6"/>
  <c r="EK54" i="6" s="1"/>
  <c r="EF54" i="6"/>
  <c r="EI54" i="6" s="1"/>
  <c r="DW54" i="6"/>
  <c r="DG54" i="6"/>
  <c r="DE54" i="6"/>
  <c r="DB54" i="6"/>
  <c r="CZ54" i="6"/>
  <c r="CY54" i="6"/>
  <c r="EY54" i="6" s="1"/>
  <c r="DA54" i="6" s="1"/>
  <c r="AV54" i="6"/>
  <c r="AU54" i="6"/>
  <c r="AR54" i="6"/>
  <c r="AO54" i="6"/>
  <c r="AM54" i="6"/>
  <c r="U54" i="6"/>
  <c r="S54" i="6"/>
  <c r="T54" i="6" s="1"/>
  <c r="R54" i="6"/>
  <c r="Q54" i="6"/>
  <c r="N54" i="6"/>
  <c r="FD53" i="6"/>
  <c r="FB53" i="6"/>
  <c r="EX53" i="6"/>
  <c r="AQ53" i="6" s="1"/>
  <c r="EV53" i="6"/>
  <c r="EQ53" i="6"/>
  <c r="EN53" i="6"/>
  <c r="EP53" i="6" s="1"/>
  <c r="ER53" i="6" s="1"/>
  <c r="EF53" i="6"/>
  <c r="EI53" i="6" s="1"/>
  <c r="DW53" i="6"/>
  <c r="DG53" i="6"/>
  <c r="DE53" i="6"/>
  <c r="DB53" i="6"/>
  <c r="CZ53" i="6"/>
  <c r="CY53" i="6"/>
  <c r="EY53" i="6" s="1"/>
  <c r="DA53" i="6" s="1"/>
  <c r="AV53" i="6"/>
  <c r="AU53" i="6"/>
  <c r="AS53" i="6"/>
  <c r="AR53" i="6"/>
  <c r="AO53" i="6"/>
  <c r="AM53" i="6"/>
  <c r="U53" i="6"/>
  <c r="S53" i="6"/>
  <c r="T53" i="6" s="1"/>
  <c r="R53" i="6"/>
  <c r="Q53" i="6"/>
  <c r="N53" i="6"/>
  <c r="FD52" i="6"/>
  <c r="FB52" i="6"/>
  <c r="EX52" i="6"/>
  <c r="EV52" i="6"/>
  <c r="EQ52" i="6"/>
  <c r="EN52" i="6"/>
  <c r="EP52" i="6" s="1"/>
  <c r="ER52" i="6" s="1"/>
  <c r="EF52" i="6"/>
  <c r="DW52" i="6"/>
  <c r="DG52" i="6"/>
  <c r="DE52" i="6"/>
  <c r="DB52" i="6"/>
  <c r="CZ52" i="6"/>
  <c r="CY52" i="6"/>
  <c r="EY52" i="6" s="1"/>
  <c r="DA52" i="6" s="1"/>
  <c r="AV52" i="6"/>
  <c r="AU52" i="6"/>
  <c r="AT52" i="6"/>
  <c r="AS52" i="6"/>
  <c r="AR52" i="6"/>
  <c r="AQ52" i="6"/>
  <c r="AO52" i="6"/>
  <c r="AM52" i="6"/>
  <c r="U52" i="6"/>
  <c r="S52" i="6"/>
  <c r="T52" i="6" s="1"/>
  <c r="R52" i="6"/>
  <c r="Q52" i="6"/>
  <c r="N52" i="6"/>
  <c r="FD51" i="6"/>
  <c r="FB51" i="6"/>
  <c r="EY51" i="6"/>
  <c r="EX51" i="6"/>
  <c r="AR51" i="6" s="1"/>
  <c r="EV51" i="6"/>
  <c r="EP51" i="6"/>
  <c r="ER51" i="6" s="1"/>
  <c r="EN51" i="6"/>
  <c r="EQ51" i="6" s="1"/>
  <c r="EG51" i="6"/>
  <c r="EF51" i="6"/>
  <c r="EH51" i="6" s="1"/>
  <c r="EJ51" i="6" s="1"/>
  <c r="DW51" i="6"/>
  <c r="DG51" i="6"/>
  <c r="DE51" i="6"/>
  <c r="DB51" i="6"/>
  <c r="DA51" i="6"/>
  <c r="CZ51" i="6"/>
  <c r="CY51" i="6"/>
  <c r="AV51" i="6"/>
  <c r="AU51" i="6"/>
  <c r="AT51" i="6"/>
  <c r="AS51" i="6"/>
  <c r="AQ51" i="6"/>
  <c r="AO51" i="6"/>
  <c r="AM51" i="6"/>
  <c r="U51" i="6"/>
  <c r="S51" i="6"/>
  <c r="T51" i="6" s="1"/>
  <c r="R51" i="6"/>
  <c r="Q51" i="6"/>
  <c r="N51" i="6"/>
  <c r="DR51" i="6" s="1"/>
  <c r="FD50" i="6"/>
  <c r="FB50" i="6"/>
  <c r="EX50" i="6"/>
  <c r="AR50" i="6" s="1"/>
  <c r="EV50" i="6"/>
  <c r="EQ50" i="6"/>
  <c r="EN50" i="6"/>
  <c r="EI50" i="6"/>
  <c r="EG50" i="6"/>
  <c r="EK50" i="6" s="1"/>
  <c r="EL50" i="6" s="1"/>
  <c r="EM50" i="6" s="1"/>
  <c r="EF50" i="6"/>
  <c r="EH50" i="6" s="1"/>
  <c r="EJ50" i="6" s="1"/>
  <c r="DW50" i="6"/>
  <c r="DR50" i="6"/>
  <c r="DG50" i="6"/>
  <c r="DE50" i="6"/>
  <c r="DB50" i="6"/>
  <c r="CZ50" i="6"/>
  <c r="CY50" i="6"/>
  <c r="EY50" i="6" s="1"/>
  <c r="DA50" i="6" s="1"/>
  <c r="AV50" i="6"/>
  <c r="AU50" i="6"/>
  <c r="AT50" i="6"/>
  <c r="AS50" i="6"/>
  <c r="AQ50" i="6"/>
  <c r="AO50" i="6"/>
  <c r="AM50" i="6"/>
  <c r="U50" i="6"/>
  <c r="S50" i="6"/>
  <c r="T50" i="6" s="1"/>
  <c r="R50" i="6"/>
  <c r="Q50" i="6"/>
  <c r="N50" i="6"/>
  <c r="FD49" i="6"/>
  <c r="FB49" i="6"/>
  <c r="EX49" i="6"/>
  <c r="AR49" i="6" s="1"/>
  <c r="EV49" i="6"/>
  <c r="EN49" i="6"/>
  <c r="EQ49" i="6" s="1"/>
  <c r="EH49" i="6"/>
  <c r="EJ49" i="6" s="1"/>
  <c r="EF49" i="6"/>
  <c r="EI49" i="6" s="1"/>
  <c r="DW49" i="6"/>
  <c r="DK49" i="6"/>
  <c r="DG49" i="6"/>
  <c r="DE49" i="6"/>
  <c r="DB49" i="6"/>
  <c r="CZ49" i="6"/>
  <c r="CY49" i="6"/>
  <c r="EY49" i="6" s="1"/>
  <c r="DA49" i="6" s="1"/>
  <c r="AV49" i="6"/>
  <c r="AU49" i="6"/>
  <c r="AT49" i="6"/>
  <c r="AS49" i="6"/>
  <c r="AQ49" i="6"/>
  <c r="AO49" i="6"/>
  <c r="AM49" i="6"/>
  <c r="U49" i="6"/>
  <c r="S49" i="6"/>
  <c r="T49" i="6" s="1"/>
  <c r="R49" i="6"/>
  <c r="Q49" i="6"/>
  <c r="N49" i="6"/>
  <c r="FD48" i="6"/>
  <c r="FB48" i="6"/>
  <c r="EX48" i="6"/>
  <c r="AQ48" i="6" s="1"/>
  <c r="EV48" i="6"/>
  <c r="EN48" i="6"/>
  <c r="EQ48" i="6" s="1"/>
  <c r="EH48" i="6"/>
  <c r="EJ48" i="6" s="1"/>
  <c r="EF48" i="6"/>
  <c r="EI48" i="6" s="1"/>
  <c r="DW48" i="6"/>
  <c r="DR48" i="6"/>
  <c r="DG48" i="6"/>
  <c r="DE48" i="6"/>
  <c r="DB48" i="6"/>
  <c r="CZ48" i="6"/>
  <c r="CY48" i="6"/>
  <c r="EY48" i="6" s="1"/>
  <c r="DA48" i="6" s="1"/>
  <c r="AV48" i="6"/>
  <c r="AU48" i="6"/>
  <c r="AS48" i="6"/>
  <c r="AR48" i="6"/>
  <c r="AO48" i="6"/>
  <c r="AM48" i="6"/>
  <c r="U48" i="6"/>
  <c r="T48" i="6"/>
  <c r="S48" i="6"/>
  <c r="R48" i="6"/>
  <c r="Q48" i="6"/>
  <c r="N48" i="6"/>
  <c r="FD47" i="6"/>
  <c r="FB47" i="6"/>
  <c r="EX47" i="6"/>
  <c r="AT47" i="6" s="1"/>
  <c r="EV47" i="6"/>
  <c r="EO47" i="6"/>
  <c r="EN47" i="6"/>
  <c r="EQ47" i="6" s="1"/>
  <c r="EF47" i="6"/>
  <c r="EI47" i="6" s="1"/>
  <c r="DW47" i="6"/>
  <c r="DG47" i="6"/>
  <c r="DE47" i="6"/>
  <c r="DB47" i="6"/>
  <c r="CZ47" i="6"/>
  <c r="CY47" i="6"/>
  <c r="EY47" i="6" s="1"/>
  <c r="DA47" i="6" s="1"/>
  <c r="AV47" i="6"/>
  <c r="AU47" i="6"/>
  <c r="AO47" i="6"/>
  <c r="AM47" i="6"/>
  <c r="U47" i="6"/>
  <c r="S47" i="6"/>
  <c r="T47" i="6" s="1"/>
  <c r="R47" i="6"/>
  <c r="Q47" i="6"/>
  <c r="N47" i="6"/>
  <c r="DL47" i="6" s="1"/>
  <c r="FD46" i="6"/>
  <c r="FB46" i="6"/>
  <c r="EX46" i="6"/>
  <c r="EV46" i="6"/>
  <c r="EO46" i="6"/>
  <c r="EN46" i="6"/>
  <c r="EF46" i="6"/>
  <c r="EI46" i="6" s="1"/>
  <c r="DW46" i="6"/>
  <c r="DK46" i="6"/>
  <c r="DG46" i="6"/>
  <c r="DE46" i="6"/>
  <c r="DB46" i="6"/>
  <c r="CZ46" i="6"/>
  <c r="CY46" i="6"/>
  <c r="EY46" i="6" s="1"/>
  <c r="DA46" i="6" s="1"/>
  <c r="AV46" i="6"/>
  <c r="AU46" i="6"/>
  <c r="AO46" i="6"/>
  <c r="AM46" i="6"/>
  <c r="U46" i="6"/>
  <c r="S46" i="6"/>
  <c r="T46" i="6" s="1"/>
  <c r="R46" i="6"/>
  <c r="Q46" i="6"/>
  <c r="N46" i="6"/>
  <c r="FD45" i="6"/>
  <c r="FB45" i="6"/>
  <c r="EX45" i="6"/>
  <c r="AT45" i="6" s="1"/>
  <c r="EV45" i="6"/>
  <c r="EQ45" i="6"/>
  <c r="EO45" i="6"/>
  <c r="EN45" i="6"/>
  <c r="EP45" i="6" s="1"/>
  <c r="ER45" i="6" s="1"/>
  <c r="EF45" i="6"/>
  <c r="DW45" i="6"/>
  <c r="DG45" i="6"/>
  <c r="DE45" i="6"/>
  <c r="DB45" i="6"/>
  <c r="CZ45" i="6"/>
  <c r="CY45" i="6"/>
  <c r="EY45" i="6" s="1"/>
  <c r="DA45" i="6" s="1"/>
  <c r="AV45" i="6"/>
  <c r="AU45" i="6"/>
  <c r="AS45" i="6"/>
  <c r="AO45" i="6"/>
  <c r="AM45" i="6"/>
  <c r="U45" i="6"/>
  <c r="S45" i="6"/>
  <c r="T45" i="6" s="1"/>
  <c r="R45" i="6"/>
  <c r="Q45" i="6"/>
  <c r="N45" i="6"/>
  <c r="FD44" i="6"/>
  <c r="FB44" i="6"/>
  <c r="EX44" i="6"/>
  <c r="AS44" i="6" s="1"/>
  <c r="EV44" i="6"/>
  <c r="EQ44" i="6"/>
  <c r="EO44" i="6"/>
  <c r="EN44" i="6"/>
  <c r="EP44" i="6" s="1"/>
  <c r="ER44" i="6" s="1"/>
  <c r="EF44" i="6"/>
  <c r="EI44" i="6" s="1"/>
  <c r="DW44" i="6"/>
  <c r="DG44" i="6"/>
  <c r="DE44" i="6"/>
  <c r="DB44" i="6"/>
  <c r="CZ44" i="6"/>
  <c r="CY44" i="6"/>
  <c r="EY44" i="6" s="1"/>
  <c r="DA44" i="6" s="1"/>
  <c r="AV44" i="6"/>
  <c r="AU44" i="6"/>
  <c r="AT44" i="6"/>
  <c r="AR44" i="6"/>
  <c r="AO44" i="6"/>
  <c r="AM44" i="6"/>
  <c r="U44" i="6"/>
  <c r="S44" i="6"/>
  <c r="T44" i="6" s="1"/>
  <c r="R44" i="6"/>
  <c r="Q44" i="6"/>
  <c r="N44" i="6"/>
  <c r="FD43" i="6"/>
  <c r="FB43" i="6"/>
  <c r="EY43" i="6"/>
  <c r="DA43" i="6" s="1"/>
  <c r="DY43" i="6" s="1"/>
  <c r="EX43" i="6"/>
  <c r="AR43" i="6" s="1"/>
  <c r="EV43" i="6"/>
  <c r="EN43" i="6"/>
  <c r="EQ43" i="6" s="1"/>
  <c r="EF43" i="6"/>
  <c r="DW43" i="6"/>
  <c r="DM43" i="6"/>
  <c r="DN43" i="6" s="1"/>
  <c r="DD43" i="6" s="1"/>
  <c r="DL43" i="6"/>
  <c r="DK43" i="6"/>
  <c r="DG43" i="6"/>
  <c r="DE43" i="6"/>
  <c r="DB43" i="6"/>
  <c r="CZ43" i="6"/>
  <c r="CY43" i="6"/>
  <c r="AV43" i="6"/>
  <c r="AU43" i="6"/>
  <c r="AT43" i="6"/>
  <c r="AS43" i="6"/>
  <c r="AO43" i="6"/>
  <c r="AM43" i="6"/>
  <c r="U43" i="6"/>
  <c r="S43" i="6"/>
  <c r="T43" i="6" s="1"/>
  <c r="R43" i="6"/>
  <c r="Q43" i="6"/>
  <c r="N43" i="6"/>
  <c r="FD42" i="6"/>
  <c r="FB42" i="6"/>
  <c r="EX42" i="6"/>
  <c r="AR42" i="6" s="1"/>
  <c r="EV42" i="6"/>
  <c r="EQ42" i="6"/>
  <c r="EO42" i="6"/>
  <c r="EN42" i="6"/>
  <c r="EP42" i="6" s="1"/>
  <c r="ER42" i="6" s="1"/>
  <c r="EF42" i="6"/>
  <c r="DW42" i="6"/>
  <c r="DJ42" i="6"/>
  <c r="DG42" i="6"/>
  <c r="DE42" i="6"/>
  <c r="DB42" i="6"/>
  <c r="CZ42" i="6"/>
  <c r="CY42" i="6"/>
  <c r="EY42" i="6" s="1"/>
  <c r="DA42" i="6" s="1"/>
  <c r="AV42" i="6"/>
  <c r="AU42" i="6"/>
  <c r="AT42" i="6"/>
  <c r="AS42" i="6"/>
  <c r="AQ42" i="6"/>
  <c r="AO42" i="6"/>
  <c r="AM42" i="6"/>
  <c r="U42" i="6"/>
  <c r="T42" i="6"/>
  <c r="S42" i="6"/>
  <c r="R42" i="6"/>
  <c r="Q42" i="6"/>
  <c r="N42" i="6"/>
  <c r="FD41" i="6"/>
  <c r="FB41" i="6"/>
  <c r="EX41" i="6"/>
  <c r="EV41" i="6"/>
  <c r="EN41" i="6"/>
  <c r="EQ41" i="6" s="1"/>
  <c r="EH41" i="6"/>
  <c r="EJ41" i="6" s="1"/>
  <c r="EF41" i="6"/>
  <c r="EI41" i="6" s="1"/>
  <c r="DW41" i="6"/>
  <c r="DG41" i="6"/>
  <c r="DE41" i="6"/>
  <c r="DB41" i="6"/>
  <c r="CZ41" i="6"/>
  <c r="CY41" i="6"/>
  <c r="EY41" i="6" s="1"/>
  <c r="DA41" i="6" s="1"/>
  <c r="AV41" i="6"/>
  <c r="AU41" i="6"/>
  <c r="AQ41" i="6"/>
  <c r="AO41" i="6"/>
  <c r="AM41" i="6"/>
  <c r="U41" i="6"/>
  <c r="T41" i="6"/>
  <c r="S41" i="6"/>
  <c r="R41" i="6"/>
  <c r="Q41" i="6"/>
  <c r="N41" i="6"/>
  <c r="FD40" i="6"/>
  <c r="FB40" i="6"/>
  <c r="EY40" i="6"/>
  <c r="DA40" i="6" s="1"/>
  <c r="EX40" i="6"/>
  <c r="AS40" i="6" s="1"/>
  <c r="EV40" i="6"/>
  <c r="EN40" i="6"/>
  <c r="EQ40" i="6" s="1"/>
  <c r="EF40" i="6"/>
  <c r="EI40" i="6" s="1"/>
  <c r="DW40" i="6"/>
  <c r="DM40" i="6"/>
  <c r="DO40" i="6" s="1"/>
  <c r="DJ40" i="6"/>
  <c r="DG40" i="6"/>
  <c r="DE40" i="6"/>
  <c r="DB40" i="6"/>
  <c r="CZ40" i="6"/>
  <c r="CY40" i="6"/>
  <c r="AV40" i="6"/>
  <c r="AU40" i="6"/>
  <c r="AO40" i="6"/>
  <c r="AM40" i="6"/>
  <c r="U40" i="6"/>
  <c r="T40" i="6"/>
  <c r="S40" i="6"/>
  <c r="R40" i="6"/>
  <c r="Q40" i="6"/>
  <c r="N40" i="6"/>
  <c r="FD39" i="6"/>
  <c r="FB39" i="6"/>
  <c r="EX39" i="6"/>
  <c r="AT39" i="6" s="1"/>
  <c r="EV39" i="6"/>
  <c r="EN39" i="6"/>
  <c r="EF39" i="6"/>
  <c r="EI39" i="6" s="1"/>
  <c r="DW39" i="6"/>
  <c r="DK39" i="6"/>
  <c r="DG39" i="6"/>
  <c r="DE39" i="6"/>
  <c r="DB39" i="6"/>
  <c r="CZ39" i="6"/>
  <c r="CY39" i="6"/>
  <c r="EY39" i="6" s="1"/>
  <c r="DA39" i="6" s="1"/>
  <c r="AV39" i="6"/>
  <c r="AU39" i="6"/>
  <c r="AR39" i="6"/>
  <c r="AO39" i="6"/>
  <c r="AM39" i="6"/>
  <c r="U39" i="6"/>
  <c r="S39" i="6"/>
  <c r="T39" i="6" s="1"/>
  <c r="R39" i="6"/>
  <c r="Q39" i="6"/>
  <c r="N39" i="6"/>
  <c r="FD38" i="6"/>
  <c r="FB38" i="6"/>
  <c r="EX38" i="6"/>
  <c r="EV38" i="6"/>
  <c r="EN38" i="6"/>
  <c r="EF38" i="6"/>
  <c r="EI38" i="6" s="1"/>
  <c r="DW38" i="6"/>
  <c r="DG38" i="6"/>
  <c r="DE38" i="6"/>
  <c r="DB38" i="6"/>
  <c r="CZ38" i="6"/>
  <c r="CY38" i="6"/>
  <c r="EY38" i="6" s="1"/>
  <c r="DA38" i="6" s="1"/>
  <c r="AV38" i="6"/>
  <c r="AU38" i="6"/>
  <c r="AT38" i="6"/>
  <c r="AS38" i="6"/>
  <c r="AR38" i="6"/>
  <c r="AQ38" i="6"/>
  <c r="AO38" i="6"/>
  <c r="AM38" i="6"/>
  <c r="U38" i="6"/>
  <c r="T38" i="6"/>
  <c r="S38" i="6"/>
  <c r="R38" i="6"/>
  <c r="Q38" i="6"/>
  <c r="N38" i="6"/>
  <c r="FD37" i="6"/>
  <c r="FB37" i="6"/>
  <c r="EX37" i="6"/>
  <c r="AT37" i="6" s="1"/>
  <c r="EV37" i="6"/>
  <c r="EN37" i="6"/>
  <c r="EG37" i="6"/>
  <c r="EF37" i="6"/>
  <c r="EI37" i="6" s="1"/>
  <c r="DW37" i="6"/>
  <c r="DG37" i="6"/>
  <c r="DE37" i="6"/>
  <c r="DB37" i="6"/>
  <c r="CZ37" i="6"/>
  <c r="CY37" i="6"/>
  <c r="EY37" i="6" s="1"/>
  <c r="DA37" i="6" s="1"/>
  <c r="AV37" i="6"/>
  <c r="AU37" i="6"/>
  <c r="AO37" i="6"/>
  <c r="AM37" i="6"/>
  <c r="U37" i="6"/>
  <c r="T37" i="6"/>
  <c r="S37" i="6"/>
  <c r="R37" i="6"/>
  <c r="Q37" i="6"/>
  <c r="N37" i="6"/>
  <c r="FD36" i="6"/>
  <c r="FB36" i="6"/>
  <c r="EX36" i="6"/>
  <c r="EV36" i="6"/>
  <c r="EP36" i="6"/>
  <c r="ER36" i="6" s="1"/>
  <c r="EO36" i="6"/>
  <c r="EN36" i="6"/>
  <c r="EQ36" i="6" s="1"/>
  <c r="EI36" i="6"/>
  <c r="EH36" i="6"/>
  <c r="EJ36" i="6" s="1"/>
  <c r="EG36" i="6"/>
  <c r="EK36" i="6" s="1"/>
  <c r="EF36" i="6"/>
  <c r="DW36" i="6"/>
  <c r="DR36" i="6"/>
  <c r="DG36" i="6"/>
  <c r="DE36" i="6"/>
  <c r="DB36" i="6"/>
  <c r="CZ36" i="6"/>
  <c r="CY36" i="6"/>
  <c r="EY36" i="6" s="1"/>
  <c r="DA36" i="6" s="1"/>
  <c r="AV36" i="6"/>
  <c r="AU36" i="6"/>
  <c r="AO36" i="6"/>
  <c r="AM36" i="6"/>
  <c r="U36" i="6"/>
  <c r="T36" i="6"/>
  <c r="S36" i="6"/>
  <c r="R36" i="6"/>
  <c r="Q36" i="6"/>
  <c r="N36" i="6"/>
  <c r="FD35" i="6"/>
  <c r="FB35" i="6"/>
  <c r="EX35" i="6"/>
  <c r="AT35" i="6" s="1"/>
  <c r="EV35" i="6"/>
  <c r="EN35" i="6"/>
  <c r="EH35" i="6"/>
  <c r="EJ35" i="6" s="1"/>
  <c r="EF35" i="6"/>
  <c r="EI35" i="6" s="1"/>
  <c r="DW35" i="6"/>
  <c r="DG35" i="6"/>
  <c r="DE35" i="6"/>
  <c r="DB35" i="6"/>
  <c r="CZ35" i="6"/>
  <c r="CY35" i="6"/>
  <c r="EY35" i="6" s="1"/>
  <c r="DA35" i="6" s="1"/>
  <c r="AV35" i="6"/>
  <c r="AU35" i="6"/>
  <c r="AR35" i="6"/>
  <c r="AO35" i="6"/>
  <c r="AM35" i="6"/>
  <c r="U35" i="6"/>
  <c r="S35" i="6"/>
  <c r="T35" i="6" s="1"/>
  <c r="R35" i="6"/>
  <c r="Q35" i="6"/>
  <c r="N35" i="6"/>
  <c r="DQ35" i="6" s="1"/>
  <c r="FD34" i="6"/>
  <c r="FB34" i="6"/>
  <c r="EX34" i="6"/>
  <c r="EV34" i="6"/>
  <c r="EN34" i="6"/>
  <c r="EP34" i="6" s="1"/>
  <c r="ER34" i="6" s="1"/>
  <c r="EH34" i="6"/>
  <c r="EJ34" i="6" s="1"/>
  <c r="EF34" i="6"/>
  <c r="EI34" i="6" s="1"/>
  <c r="EC34" i="6"/>
  <c r="DW34" i="6"/>
  <c r="DK34" i="6"/>
  <c r="DJ34" i="6"/>
  <c r="DG34" i="6"/>
  <c r="DE34" i="6"/>
  <c r="DB34" i="6"/>
  <c r="CZ34" i="6"/>
  <c r="CY34" i="6"/>
  <c r="EY34" i="6" s="1"/>
  <c r="DA34" i="6" s="1"/>
  <c r="DY34" i="6" s="1"/>
  <c r="AV34" i="6"/>
  <c r="AU34" i="6"/>
  <c r="AT34" i="6"/>
  <c r="AS34" i="6"/>
  <c r="AR34" i="6"/>
  <c r="AQ34" i="6"/>
  <c r="AO34" i="6"/>
  <c r="AM34" i="6"/>
  <c r="U34" i="6"/>
  <c r="S34" i="6"/>
  <c r="T34" i="6" s="1"/>
  <c r="R34" i="6"/>
  <c r="Q34" i="6"/>
  <c r="N34" i="6"/>
  <c r="FD33" i="6"/>
  <c r="FB33" i="6"/>
  <c r="EX33" i="6"/>
  <c r="AT33" i="6" s="1"/>
  <c r="EV33" i="6"/>
  <c r="EN33" i="6"/>
  <c r="EQ33" i="6" s="1"/>
  <c r="EI33" i="6"/>
  <c r="EF33" i="6"/>
  <c r="DW33" i="6"/>
  <c r="DG33" i="6"/>
  <c r="DE33" i="6"/>
  <c r="DB33" i="6"/>
  <c r="CZ33" i="6"/>
  <c r="CY33" i="6"/>
  <c r="EY33" i="6" s="1"/>
  <c r="DA33" i="6" s="1"/>
  <c r="AV33" i="6"/>
  <c r="AU33" i="6"/>
  <c r="AQ33" i="6"/>
  <c r="AO33" i="6"/>
  <c r="AM33" i="6"/>
  <c r="U33" i="6"/>
  <c r="S33" i="6"/>
  <c r="T33" i="6" s="1"/>
  <c r="R33" i="6"/>
  <c r="Q33" i="6"/>
  <c r="N33" i="6"/>
  <c r="FD32" i="6"/>
  <c r="FB32" i="6"/>
  <c r="EX32" i="6"/>
  <c r="AQ32" i="6" s="1"/>
  <c r="EV32" i="6"/>
  <c r="EN32" i="6"/>
  <c r="EG32" i="6"/>
  <c r="EF32" i="6"/>
  <c r="DW32" i="6"/>
  <c r="DL32" i="6"/>
  <c r="DG32" i="6"/>
  <c r="DE32" i="6"/>
  <c r="DB32" i="6"/>
  <c r="CZ32" i="6"/>
  <c r="CY32" i="6"/>
  <c r="EY32" i="6" s="1"/>
  <c r="DA32" i="6" s="1"/>
  <c r="EA32" i="6" s="1"/>
  <c r="AV32" i="6"/>
  <c r="AU32" i="6"/>
  <c r="AT32" i="6"/>
  <c r="AO32" i="6"/>
  <c r="AM32" i="6"/>
  <c r="U32" i="6"/>
  <c r="S32" i="6"/>
  <c r="T32" i="6" s="1"/>
  <c r="R32" i="6"/>
  <c r="Q32" i="6"/>
  <c r="N32" i="6"/>
  <c r="FD31" i="6"/>
  <c r="FB31" i="6"/>
  <c r="EY31" i="6"/>
  <c r="DA31" i="6" s="1"/>
  <c r="EX31" i="6"/>
  <c r="AT31" i="6" s="1"/>
  <c r="EV31" i="6"/>
  <c r="EN31" i="6"/>
  <c r="EO31" i="6" s="1"/>
  <c r="EF31" i="6"/>
  <c r="DW31" i="6"/>
  <c r="DG31" i="6"/>
  <c r="DE31" i="6"/>
  <c r="DB31" i="6"/>
  <c r="CZ31" i="6"/>
  <c r="CY31" i="6"/>
  <c r="AV31" i="6"/>
  <c r="AU31" i="6"/>
  <c r="AR31" i="6"/>
  <c r="AO31" i="6"/>
  <c r="AM31" i="6"/>
  <c r="U31" i="6"/>
  <c r="S31" i="6"/>
  <c r="T31" i="6" s="1"/>
  <c r="R31" i="6"/>
  <c r="Q31" i="6"/>
  <c r="N31" i="6"/>
  <c r="FD30" i="6"/>
  <c r="FB30" i="6"/>
  <c r="EY30" i="6"/>
  <c r="DA30" i="6" s="1"/>
  <c r="EC30" i="6" s="1"/>
  <c r="EX30" i="6"/>
  <c r="EV30" i="6"/>
  <c r="EN30" i="6"/>
  <c r="EH30" i="6"/>
  <c r="EJ30" i="6" s="1"/>
  <c r="EF30" i="6"/>
  <c r="DY30" i="6"/>
  <c r="CS30" i="6" s="1"/>
  <c r="DW30" i="6"/>
  <c r="DM30" i="6"/>
  <c r="DN30" i="6" s="1"/>
  <c r="DD30" i="6" s="1"/>
  <c r="DK30" i="6"/>
  <c r="DG30" i="6"/>
  <c r="DE30" i="6"/>
  <c r="DB30" i="6"/>
  <c r="CZ30" i="6"/>
  <c r="CY30" i="6"/>
  <c r="AV30" i="6"/>
  <c r="AU30" i="6"/>
  <c r="AT30" i="6"/>
  <c r="AQ30" i="6"/>
  <c r="AO30" i="6"/>
  <c r="AM30" i="6"/>
  <c r="U30" i="6"/>
  <c r="S30" i="6"/>
  <c r="T30" i="6" s="1"/>
  <c r="R30" i="6"/>
  <c r="Q30" i="6"/>
  <c r="N30" i="6"/>
  <c r="DQ30" i="6" s="1"/>
  <c r="FD29" i="6"/>
  <c r="FB29" i="6"/>
  <c r="EX29" i="6"/>
  <c r="AS29" i="6" s="1"/>
  <c r="EV29" i="6"/>
  <c r="EN29" i="6"/>
  <c r="EP29" i="6" s="1"/>
  <c r="ER29" i="6" s="1"/>
  <c r="EF29" i="6"/>
  <c r="EG29" i="6" s="1"/>
  <c r="DY29" i="6"/>
  <c r="CN29" i="6" s="1"/>
  <c r="DW29" i="6"/>
  <c r="DG29" i="6"/>
  <c r="DE29" i="6"/>
  <c r="DB29" i="6"/>
  <c r="CZ29" i="6"/>
  <c r="CY29" i="6"/>
  <c r="EY29" i="6" s="1"/>
  <c r="DA29" i="6" s="1"/>
  <c r="AV29" i="6"/>
  <c r="AU29" i="6"/>
  <c r="AR29" i="6"/>
  <c r="AQ29" i="6"/>
  <c r="AO29" i="6"/>
  <c r="AM29" i="6"/>
  <c r="U29" i="6"/>
  <c r="S29" i="6"/>
  <c r="T29" i="6" s="1"/>
  <c r="R29" i="6"/>
  <c r="Q29" i="6"/>
  <c r="N29" i="6"/>
  <c r="DQ29" i="6" s="1"/>
  <c r="FD28" i="6"/>
  <c r="FB28" i="6"/>
  <c r="EX28" i="6"/>
  <c r="EV28" i="6"/>
  <c r="EN28" i="6"/>
  <c r="EO28" i="6" s="1"/>
  <c r="EF28" i="6"/>
  <c r="DW28" i="6"/>
  <c r="DR28" i="6"/>
  <c r="DM28" i="6"/>
  <c r="DO28" i="6" s="1"/>
  <c r="DG28" i="6"/>
  <c r="DE28" i="6"/>
  <c r="DB28" i="6"/>
  <c r="CZ28" i="6"/>
  <c r="CY28" i="6"/>
  <c r="EY28" i="6" s="1"/>
  <c r="DA28" i="6" s="1"/>
  <c r="AV28" i="6"/>
  <c r="AU28" i="6"/>
  <c r="AT28" i="6"/>
  <c r="AS28" i="6"/>
  <c r="AR28" i="6"/>
  <c r="AQ28" i="6"/>
  <c r="AO28" i="6"/>
  <c r="AM28" i="6"/>
  <c r="U28" i="6"/>
  <c r="S28" i="6"/>
  <c r="T28" i="6" s="1"/>
  <c r="R28" i="6"/>
  <c r="Q28" i="6"/>
  <c r="N28" i="6"/>
  <c r="DQ28" i="6" s="1"/>
  <c r="FD27" i="6"/>
  <c r="FB27" i="6"/>
  <c r="EX27" i="6"/>
  <c r="EV27" i="6"/>
  <c r="EN27" i="6"/>
  <c r="EQ27" i="6" s="1"/>
  <c r="EJ27" i="6"/>
  <c r="EH27" i="6"/>
  <c r="EG27" i="6"/>
  <c r="EF27" i="6"/>
  <c r="EI27" i="6" s="1"/>
  <c r="DW27" i="6"/>
  <c r="DG27" i="6"/>
  <c r="DE27" i="6"/>
  <c r="DB27" i="6"/>
  <c r="CZ27" i="6"/>
  <c r="CY27" i="6"/>
  <c r="EY27" i="6" s="1"/>
  <c r="DA27" i="6" s="1"/>
  <c r="DY27" i="6" s="1"/>
  <c r="AV27" i="6"/>
  <c r="AU27" i="6"/>
  <c r="AT27" i="6"/>
  <c r="AS27" i="6"/>
  <c r="AR27" i="6"/>
  <c r="AQ27" i="6"/>
  <c r="AO27" i="6"/>
  <c r="AM27" i="6"/>
  <c r="U27" i="6"/>
  <c r="S27" i="6"/>
  <c r="T27" i="6" s="1"/>
  <c r="R27" i="6"/>
  <c r="Q27" i="6"/>
  <c r="N27" i="6"/>
  <c r="FD26" i="6"/>
  <c r="FB26" i="6"/>
  <c r="EX26" i="6"/>
  <c r="AT26" i="6" s="1"/>
  <c r="EV26" i="6"/>
  <c r="EN26" i="6"/>
  <c r="EF26" i="6"/>
  <c r="EI26" i="6" s="1"/>
  <c r="DW26" i="6"/>
  <c r="DR26" i="6"/>
  <c r="DL26" i="6"/>
  <c r="DG26" i="6"/>
  <c r="DE26" i="6"/>
  <c r="DB26" i="6"/>
  <c r="CZ26" i="6"/>
  <c r="CY26" i="6"/>
  <c r="EY26" i="6" s="1"/>
  <c r="DA26" i="6" s="1"/>
  <c r="AV26" i="6"/>
  <c r="AU26" i="6"/>
  <c r="AO26" i="6"/>
  <c r="AM26" i="6"/>
  <c r="U26" i="6"/>
  <c r="S26" i="6"/>
  <c r="T26" i="6" s="1"/>
  <c r="R26" i="6"/>
  <c r="Q26" i="6"/>
  <c r="N26" i="6"/>
  <c r="DQ26" i="6" s="1"/>
  <c r="FD25" i="6"/>
  <c r="FB25" i="6"/>
  <c r="EX25" i="6"/>
  <c r="EV25" i="6"/>
  <c r="EN25" i="6"/>
  <c r="EO25" i="6" s="1"/>
  <c r="EI25" i="6"/>
  <c r="EF25" i="6"/>
  <c r="DW25" i="6"/>
  <c r="DG25" i="6"/>
  <c r="DE25" i="6"/>
  <c r="DB25" i="6"/>
  <c r="CZ25" i="6"/>
  <c r="CY25" i="6"/>
  <c r="EY25" i="6" s="1"/>
  <c r="DA25" i="6" s="1"/>
  <c r="AV25" i="6"/>
  <c r="AU25" i="6"/>
  <c r="AT25" i="6"/>
  <c r="AS25" i="6"/>
  <c r="AR25" i="6"/>
  <c r="AQ25" i="6"/>
  <c r="AO25" i="6"/>
  <c r="AM25" i="6"/>
  <c r="U25" i="6"/>
  <c r="S25" i="6"/>
  <c r="T25" i="6" s="1"/>
  <c r="R25" i="6"/>
  <c r="Q25" i="6"/>
  <c r="N25" i="6"/>
  <c r="DQ25" i="6" s="1"/>
  <c r="FD24" i="6"/>
  <c r="FB24" i="6"/>
  <c r="EX24" i="6"/>
  <c r="AT24" i="6" s="1"/>
  <c r="EV24" i="6"/>
  <c r="EQ24" i="6"/>
  <c r="EO24" i="6"/>
  <c r="ES24" i="6" s="1"/>
  <c r="EN24" i="6"/>
  <c r="EP24" i="6" s="1"/>
  <c r="ER24" i="6" s="1"/>
  <c r="EF24" i="6"/>
  <c r="EH24" i="6" s="1"/>
  <c r="EJ24" i="6" s="1"/>
  <c r="DW24" i="6"/>
  <c r="DJ24" i="6"/>
  <c r="DG24" i="6"/>
  <c r="DE24" i="6"/>
  <c r="DB24" i="6"/>
  <c r="CZ24" i="6"/>
  <c r="CY24" i="6"/>
  <c r="EY24" i="6" s="1"/>
  <c r="DA24" i="6" s="1"/>
  <c r="AV24" i="6"/>
  <c r="AU24" i="6"/>
  <c r="AO24" i="6"/>
  <c r="AM24" i="6"/>
  <c r="U24" i="6"/>
  <c r="S24" i="6"/>
  <c r="T24" i="6" s="1"/>
  <c r="R24" i="6"/>
  <c r="Q24" i="6"/>
  <c r="N24" i="6"/>
  <c r="DQ24" i="6" s="1"/>
  <c r="FD23" i="6"/>
  <c r="FB23" i="6"/>
  <c r="EX23" i="6"/>
  <c r="AR23" i="6" s="1"/>
  <c r="EV23" i="6"/>
  <c r="EN23" i="6"/>
  <c r="EI23" i="6"/>
  <c r="EG23" i="6"/>
  <c r="EF23" i="6"/>
  <c r="EH23" i="6" s="1"/>
  <c r="EJ23" i="6" s="1"/>
  <c r="DW23" i="6"/>
  <c r="DR23" i="6"/>
  <c r="DM23" i="6"/>
  <c r="DN23" i="6" s="1"/>
  <c r="DD23" i="6" s="1"/>
  <c r="DL23" i="6"/>
  <c r="DG23" i="6"/>
  <c r="DE23" i="6"/>
  <c r="DB23" i="6"/>
  <c r="CZ23" i="6"/>
  <c r="CY23" i="6"/>
  <c r="EY23" i="6" s="1"/>
  <c r="DA23" i="6" s="1"/>
  <c r="AV23" i="6"/>
  <c r="AU23" i="6"/>
  <c r="AO23" i="6"/>
  <c r="AM23" i="6"/>
  <c r="U23" i="6"/>
  <c r="T23" i="6"/>
  <c r="S23" i="6"/>
  <c r="R23" i="6"/>
  <c r="Q23" i="6"/>
  <c r="N23" i="6"/>
  <c r="DK23" i="6" s="1"/>
  <c r="FD22" i="6"/>
  <c r="FB22" i="6"/>
  <c r="EX22" i="6"/>
  <c r="AT22" i="6" s="1"/>
  <c r="EV22" i="6"/>
  <c r="EN22" i="6"/>
  <c r="EP22" i="6" s="1"/>
  <c r="ER22" i="6" s="1"/>
  <c r="EF22" i="6"/>
  <c r="EH22" i="6" s="1"/>
  <c r="EJ22" i="6" s="1"/>
  <c r="DW22" i="6"/>
  <c r="DG22" i="6"/>
  <c r="DE22" i="6"/>
  <c r="DB22" i="6"/>
  <c r="CZ22" i="6"/>
  <c r="CY22" i="6"/>
  <c r="EY22" i="6" s="1"/>
  <c r="DA22" i="6" s="1"/>
  <c r="AV22" i="6"/>
  <c r="AU22" i="6"/>
  <c r="AO22" i="6"/>
  <c r="AM22" i="6"/>
  <c r="U22" i="6"/>
  <c r="Q22" i="6"/>
  <c r="N22" i="6"/>
  <c r="DQ22" i="6" s="1"/>
  <c r="FD21" i="6"/>
  <c r="FB21" i="6"/>
  <c r="EX21" i="6"/>
  <c r="EV21" i="6"/>
  <c r="EN21" i="6"/>
  <c r="EP21" i="6" s="1"/>
  <c r="ER21" i="6" s="1"/>
  <c r="EI21" i="6"/>
  <c r="EF21" i="6"/>
  <c r="EH21" i="6" s="1"/>
  <c r="EJ21" i="6" s="1"/>
  <c r="DW21" i="6"/>
  <c r="DG21" i="6"/>
  <c r="DE21" i="6"/>
  <c r="DB21" i="6"/>
  <c r="N21" i="6" s="1"/>
  <c r="DQ21" i="6" s="1"/>
  <c r="CZ21" i="6"/>
  <c r="CY21" i="6"/>
  <c r="EY21" i="6" s="1"/>
  <c r="DA21" i="6" s="1"/>
  <c r="AV21" i="6"/>
  <c r="AU21" i="6"/>
  <c r="AT21" i="6"/>
  <c r="AS21" i="6"/>
  <c r="AR21" i="6"/>
  <c r="AQ21" i="6"/>
  <c r="AO21" i="6"/>
  <c r="AM21" i="6"/>
  <c r="U21" i="6"/>
  <c r="Q21" i="6"/>
  <c r="FD20" i="6"/>
  <c r="FB20" i="6"/>
  <c r="EX20" i="6"/>
  <c r="AR20" i="6" s="1"/>
  <c r="EV20" i="6"/>
  <c r="EN20" i="6"/>
  <c r="EO20" i="6" s="1"/>
  <c r="EF20" i="6"/>
  <c r="EG20" i="6" s="1"/>
  <c r="DW20" i="6"/>
  <c r="DG20" i="6"/>
  <c r="DE20" i="6"/>
  <c r="DB20" i="6"/>
  <c r="CZ20" i="6"/>
  <c r="CY20" i="6"/>
  <c r="EY20" i="6" s="1"/>
  <c r="DA20" i="6" s="1"/>
  <c r="AV20" i="6"/>
  <c r="AU20" i="6"/>
  <c r="AO20" i="6"/>
  <c r="AM20" i="6"/>
  <c r="U20" i="6"/>
  <c r="Q20" i="6"/>
  <c r="N20" i="6"/>
  <c r="N20" i="9" s="1"/>
  <c r="FD19" i="6"/>
  <c r="FB19" i="6"/>
  <c r="EX19" i="6"/>
  <c r="AT19" i="6" s="1"/>
  <c r="EV19" i="6"/>
  <c r="EP19" i="6"/>
  <c r="ER19" i="6" s="1"/>
  <c r="EN19" i="6"/>
  <c r="EQ19" i="6" s="1"/>
  <c r="EF19" i="6"/>
  <c r="DW19" i="6"/>
  <c r="DG19" i="6"/>
  <c r="DB19" i="6"/>
  <c r="CZ19" i="6"/>
  <c r="CY19" i="6"/>
  <c r="EY19" i="6" s="1"/>
  <c r="DA19" i="6" s="1"/>
  <c r="AV19" i="6"/>
  <c r="AU19" i="6"/>
  <c r="AO19" i="6"/>
  <c r="AM19" i="6"/>
  <c r="U19" i="6"/>
  <c r="Q19" i="6"/>
  <c r="N19" i="6"/>
  <c r="DQ19" i="6" s="1"/>
  <c r="FD18" i="6"/>
  <c r="FB18" i="6"/>
  <c r="EX18" i="6"/>
  <c r="AR18" i="6" s="1"/>
  <c r="EV18" i="6"/>
  <c r="EQ18" i="6"/>
  <c r="EP18" i="6"/>
  <c r="ER18" i="6" s="1"/>
  <c r="EN18" i="6"/>
  <c r="EO18" i="6" s="1"/>
  <c r="EF18" i="6"/>
  <c r="DW18" i="6"/>
  <c r="DG18" i="6"/>
  <c r="DB18" i="6"/>
  <c r="N18" i="6" s="1"/>
  <c r="DQ18" i="6" s="1"/>
  <c r="CZ18" i="6"/>
  <c r="CY18" i="6"/>
  <c r="EY18" i="6" s="1"/>
  <c r="DA18" i="6" s="1"/>
  <c r="AV18" i="6"/>
  <c r="AU18" i="6"/>
  <c r="AT18" i="6"/>
  <c r="AO18" i="6"/>
  <c r="AM18" i="6"/>
  <c r="AS18" i="6" s="1"/>
  <c r="U18" i="6"/>
  <c r="Q18" i="6"/>
  <c r="FD17" i="6"/>
  <c r="FB17" i="6"/>
  <c r="EX17" i="6"/>
  <c r="AQ17" i="6" s="1"/>
  <c r="EV17" i="6"/>
  <c r="EN17" i="6"/>
  <c r="EP17" i="6" s="1"/>
  <c r="ER17" i="6" s="1"/>
  <c r="EF17" i="6"/>
  <c r="EG17" i="6" s="1"/>
  <c r="DW17" i="6"/>
  <c r="DG17" i="6"/>
  <c r="DB17" i="6"/>
  <c r="N17" i="6" s="1"/>
  <c r="DQ17" i="6" s="1"/>
  <c r="CZ17" i="6"/>
  <c r="CY17" i="6"/>
  <c r="EY17" i="6" s="1"/>
  <c r="DA17" i="6" s="1"/>
  <c r="AV17" i="6"/>
  <c r="AU17" i="6"/>
  <c r="AT17" i="6"/>
  <c r="AR17" i="6"/>
  <c r="AO17" i="6"/>
  <c r="AM17" i="6"/>
  <c r="AS17" i="6" s="1"/>
  <c r="Q17" i="6"/>
  <c r="FD16" i="6"/>
  <c r="FB16" i="6"/>
  <c r="EX16" i="6"/>
  <c r="AR16" i="6" s="1"/>
  <c r="EV16" i="6"/>
  <c r="EN16" i="6"/>
  <c r="EQ16" i="6" s="1"/>
  <c r="EF16" i="6"/>
  <c r="EG16" i="6" s="1"/>
  <c r="DW16" i="6"/>
  <c r="DG16" i="6"/>
  <c r="DB16" i="6"/>
  <c r="N16" i="6" s="1"/>
  <c r="DQ16" i="6" s="1"/>
  <c r="CZ16" i="6"/>
  <c r="CY16" i="6"/>
  <c r="EY16" i="6" s="1"/>
  <c r="AV16" i="6"/>
  <c r="AU16" i="6"/>
  <c r="AT16" i="6"/>
  <c r="AO16" i="6"/>
  <c r="AM16" i="6"/>
  <c r="Q16" i="6"/>
  <c r="DW13" i="6"/>
  <c r="DV13" i="6"/>
  <c r="DR20" i="6" s="1"/>
  <c r="DK13" i="6"/>
  <c r="EB12" i="6"/>
  <c r="DW12" i="6"/>
  <c r="DV12" i="6"/>
  <c r="DP12" i="6"/>
  <c r="DW11" i="6"/>
  <c r="DV11" i="6"/>
  <c r="CU11" i="6"/>
  <c r="CQ11" i="6"/>
  <c r="CD11" i="6"/>
  <c r="BY11" i="6"/>
  <c r="BE11" i="6"/>
  <c r="AW11" i="6"/>
  <c r="DW10" i="6"/>
  <c r="DV10" i="6"/>
  <c r="DW9" i="6"/>
  <c r="DV9" i="6"/>
  <c r="DB9" i="6"/>
  <c r="CW9" i="6"/>
  <c r="CQ9" i="6"/>
  <c r="DW8" i="6"/>
  <c r="DV8" i="6"/>
  <c r="DB8" i="6"/>
  <c r="DW7" i="6"/>
  <c r="DV7" i="6"/>
  <c r="DM7" i="6"/>
  <c r="DL7" i="6"/>
  <c r="DB7" i="6"/>
  <c r="AH7" i="6"/>
  <c r="AG7" i="6"/>
  <c r="AF7" i="6"/>
  <c r="AE7" i="6"/>
  <c r="AD7" i="6"/>
  <c r="CI4" i="6" s="1"/>
  <c r="AC7" i="6"/>
  <c r="CF4" i="6" s="1"/>
  <c r="AB7" i="6"/>
  <c r="CB4" i="6" s="1"/>
  <c r="AA7" i="6"/>
  <c r="BW4" i="6" s="1"/>
  <c r="Z7" i="6"/>
  <c r="BR4" i="6" s="1"/>
  <c r="Y7" i="6"/>
  <c r="BM4" i="6" s="1"/>
  <c r="X7" i="6"/>
  <c r="BH4" i="6" s="1"/>
  <c r="W7" i="6"/>
  <c r="BA4" i="6" s="1"/>
  <c r="EK6" i="6"/>
  <c r="EJ6" i="6"/>
  <c r="DW6" i="6"/>
  <c r="DV6" i="6"/>
  <c r="DM6" i="6"/>
  <c r="DL6" i="6"/>
  <c r="DB6" i="6"/>
  <c r="I6" i="6"/>
  <c r="DM13" i="6" s="1"/>
  <c r="EK5" i="6"/>
  <c r="EJ5" i="6"/>
  <c r="DW5" i="6"/>
  <c r="DV5" i="6"/>
  <c r="DM5" i="6"/>
  <c r="DL5" i="6"/>
  <c r="DB5" i="6"/>
  <c r="EK4" i="6"/>
  <c r="EJ4" i="6"/>
  <c r="DW4" i="6"/>
  <c r="DV4" i="6"/>
  <c r="DM4" i="6"/>
  <c r="DL4" i="6"/>
  <c r="DD4" i="6"/>
  <c r="EK3" i="6"/>
  <c r="EJ3" i="6"/>
  <c r="DM3" i="6"/>
  <c r="DP30" i="6" s="1"/>
  <c r="DS30" i="6" s="1"/>
  <c r="DL3" i="6"/>
  <c r="DD3" i="6"/>
  <c r="DB3" i="6"/>
  <c r="I3" i="6"/>
  <c r="DD2" i="6"/>
  <c r="DB2" i="6"/>
  <c r="BK2" i="6"/>
  <c r="BH2" i="6"/>
  <c r="BG2" i="6"/>
  <c r="BF2" i="6"/>
  <c r="BE2" i="6"/>
  <c r="BD2" i="6"/>
  <c r="BC2" i="6"/>
  <c r="BB2" i="6"/>
  <c r="BA2" i="6"/>
  <c r="AZ2" i="6"/>
  <c r="AY2" i="6"/>
  <c r="AX2" i="6"/>
  <c r="AW2" i="6"/>
  <c r="B1" i="6"/>
  <c r="B2" i="8" s="1"/>
  <c r="CM27" i="6" l="1"/>
  <c r="BB27" i="6"/>
  <c r="CP27" i="6"/>
  <c r="CO27" i="6"/>
  <c r="BA27" i="6"/>
  <c r="CV34" i="6"/>
  <c r="CQ34" i="6"/>
  <c r="CN34" i="6"/>
  <c r="BX34" i="6"/>
  <c r="AZ34" i="6"/>
  <c r="BX29" i="6"/>
  <c r="EH20" i="6"/>
  <c r="EJ20" i="6" s="1"/>
  <c r="EK20" i="6" s="1"/>
  <c r="EP30" i="6"/>
  <c r="ER30" i="6" s="1"/>
  <c r="EQ30" i="6"/>
  <c r="AS31" i="6"/>
  <c r="AR33" i="6"/>
  <c r="N92" i="9"/>
  <c r="DQ92" i="6"/>
  <c r="DL92" i="6"/>
  <c r="DK92" i="6"/>
  <c r="EQ21" i="6"/>
  <c r="EP32" i="6"/>
  <c r="ER32" i="6" s="1"/>
  <c r="EQ32" i="6"/>
  <c r="DC22" i="6"/>
  <c r="DK24" i="6"/>
  <c r="DM26" i="6"/>
  <c r="BW29" i="6"/>
  <c r="EI30" i="6"/>
  <c r="EG30" i="6"/>
  <c r="EK30" i="6" s="1"/>
  <c r="EL30" i="6" s="1"/>
  <c r="EM30" i="6" s="1"/>
  <c r="AQ31" i="6"/>
  <c r="EH32" i="6"/>
  <c r="EJ32" i="6" s="1"/>
  <c r="EI32" i="6"/>
  <c r="EO33" i="6"/>
  <c r="AQ35" i="6"/>
  <c r="ES36" i="6"/>
  <c r="EA43" i="6"/>
  <c r="EQ46" i="6"/>
  <c r="EP46" i="6"/>
  <c r="ER46" i="6" s="1"/>
  <c r="ES46" i="6" s="1"/>
  <c r="ET46" i="6" s="1"/>
  <c r="EU46" i="6" s="1"/>
  <c r="EP50" i="6"/>
  <c r="ER50" i="6" s="1"/>
  <c r="EO50" i="6"/>
  <c r="ES50" i="6" s="1"/>
  <c r="ET50" i="6" s="1"/>
  <c r="EU50" i="6" s="1"/>
  <c r="DM51" i="6"/>
  <c r="DN51" i="6" s="1"/>
  <c r="DD51" i="6" s="1"/>
  <c r="AT64" i="6"/>
  <c r="AQ64" i="6"/>
  <c r="EQ65" i="6"/>
  <c r="EP65" i="6"/>
  <c r="ER65" i="6" s="1"/>
  <c r="EO65" i="6"/>
  <c r="EC68" i="6"/>
  <c r="EC69" i="6"/>
  <c r="AT83" i="6"/>
  <c r="AS83" i="6"/>
  <c r="N87" i="9"/>
  <c r="DQ87" i="6"/>
  <c r="DJ87" i="6"/>
  <c r="DT95" i="6"/>
  <c r="DY95" i="6"/>
  <c r="EI98" i="6"/>
  <c r="EH98" i="6"/>
  <c r="EJ98" i="6" s="1"/>
  <c r="EK98" i="6" s="1"/>
  <c r="DY101" i="6"/>
  <c r="DT101" i="6"/>
  <c r="AR111" i="6"/>
  <c r="AQ111" i="6"/>
  <c r="EH112" i="6"/>
  <c r="EJ112" i="6" s="1"/>
  <c r="DU121" i="6"/>
  <c r="EE121" i="6" s="1"/>
  <c r="AR123" i="6"/>
  <c r="AQ123" i="6"/>
  <c r="AT123" i="6"/>
  <c r="AS123" i="6"/>
  <c r="N50" i="9"/>
  <c r="DQ50" i="6"/>
  <c r="DJ50" i="6"/>
  <c r="BP68" i="6"/>
  <c r="BQ68" i="6"/>
  <c r="BM68" i="6"/>
  <c r="BJ69" i="6"/>
  <c r="BR69" i="6"/>
  <c r="BQ69" i="6"/>
  <c r="CS71" i="6"/>
  <c r="CO71" i="6"/>
  <c r="EQ71" i="6"/>
  <c r="EP71" i="6"/>
  <c r="ER71" i="6" s="1"/>
  <c r="EG72" i="6"/>
  <c r="EI72" i="6"/>
  <c r="EG86" i="6"/>
  <c r="EI86" i="6"/>
  <c r="AQ106" i="6"/>
  <c r="AS106" i="6"/>
  <c r="AR106" i="6"/>
  <c r="AT108" i="6"/>
  <c r="AQ108" i="6"/>
  <c r="AQ114" i="6"/>
  <c r="AR114" i="6"/>
  <c r="AS114" i="6"/>
  <c r="EH115" i="6"/>
  <c r="EJ115" i="6" s="1"/>
  <c r="EK115" i="6" s="1"/>
  <c r="EL115" i="6" s="1"/>
  <c r="EM115" i="6" s="1"/>
  <c r="EI115" i="6"/>
  <c r="EG115" i="6"/>
  <c r="DY123" i="6"/>
  <c r="DT123" i="6"/>
  <c r="N131" i="9"/>
  <c r="DQ131" i="6"/>
  <c r="DL131" i="6"/>
  <c r="DJ131" i="6"/>
  <c r="DR131" i="6"/>
  <c r="DM131" i="6"/>
  <c r="DN131" i="6" s="1"/>
  <c r="DD131" i="6" s="1"/>
  <c r="N137" i="9"/>
  <c r="DQ137" i="6"/>
  <c r="DM137" i="6"/>
  <c r="DO137" i="6" s="1"/>
  <c r="DK137" i="6"/>
  <c r="DR137" i="6"/>
  <c r="ES18" i="6"/>
  <c r="EI31" i="6"/>
  <c r="EH31" i="6"/>
  <c r="EJ31" i="6" s="1"/>
  <c r="AS33" i="6"/>
  <c r="EP37" i="6"/>
  <c r="ER37" i="6" s="1"/>
  <c r="EQ37" i="6"/>
  <c r="EH42" i="6"/>
  <c r="EJ42" i="6" s="1"/>
  <c r="EI42" i="6"/>
  <c r="EP43" i="6"/>
  <c r="ER43" i="6" s="1"/>
  <c r="EG44" i="6"/>
  <c r="N45" i="9"/>
  <c r="DQ45" i="6"/>
  <c r="DR45" i="6"/>
  <c r="DL45" i="6"/>
  <c r="DJ45" i="6"/>
  <c r="AR46" i="6"/>
  <c r="AQ46" i="6"/>
  <c r="EI60" i="6"/>
  <c r="EH60" i="6"/>
  <c r="EJ60" i="6" s="1"/>
  <c r="EL62" i="6"/>
  <c r="EM62" i="6" s="1"/>
  <c r="N63" i="9"/>
  <c r="DQ63" i="6"/>
  <c r="DM63" i="6"/>
  <c r="DN63" i="6" s="1"/>
  <c r="DD63" i="6" s="1"/>
  <c r="DJ63" i="6"/>
  <c r="EG64" i="6"/>
  <c r="EI64" i="6"/>
  <c r="DY70" i="6"/>
  <c r="DU70" i="6"/>
  <c r="EE70" i="6" s="1"/>
  <c r="N76" i="9"/>
  <c r="DQ76" i="6"/>
  <c r="DM76" i="6"/>
  <c r="DL76" i="6"/>
  <c r="DK76" i="6"/>
  <c r="EI81" i="6"/>
  <c r="EH81" i="6"/>
  <c r="EJ81" i="6" s="1"/>
  <c r="DU86" i="6"/>
  <c r="EE86" i="6" s="1"/>
  <c r="DT86" i="6"/>
  <c r="DY86" i="6"/>
  <c r="CR86" i="6" s="1"/>
  <c r="EO91" i="6"/>
  <c r="EQ91" i="6"/>
  <c r="DQ127" i="6"/>
  <c r="DM127" i="6"/>
  <c r="DN127" i="6" s="1"/>
  <c r="DD127" i="6" s="1"/>
  <c r="DK127" i="6"/>
  <c r="EG136" i="6"/>
  <c r="EI136" i="6"/>
  <c r="EH136" i="6"/>
  <c r="EJ136" i="6" s="1"/>
  <c r="N33" i="9"/>
  <c r="DQ33" i="6"/>
  <c r="DK33" i="6"/>
  <c r="EO34" i="6"/>
  <c r="ES34" i="6" s="1"/>
  <c r="ET34" i="6" s="1"/>
  <c r="EU34" i="6" s="1"/>
  <c r="EI55" i="6"/>
  <c r="EH55" i="6"/>
  <c r="EJ55" i="6" s="1"/>
  <c r="EK55" i="6" s="1"/>
  <c r="EL55" i="6" s="1"/>
  <c r="EM55" i="6" s="1"/>
  <c r="N61" i="9"/>
  <c r="DQ61" i="6"/>
  <c r="DR61" i="6"/>
  <c r="DM61" i="6"/>
  <c r="DO61" i="6" s="1"/>
  <c r="DL61" i="6"/>
  <c r="EH149" i="6"/>
  <c r="EJ149" i="6" s="1"/>
  <c r="EG149" i="6"/>
  <c r="EG24" i="6"/>
  <c r="EK24" i="6" s="1"/>
  <c r="EQ25" i="6"/>
  <c r="DL22" i="6"/>
  <c r="AQ24" i="6"/>
  <c r="EI24" i="6"/>
  <c r="EG26" i="6"/>
  <c r="DR27" i="6"/>
  <c r="DQ27" i="6"/>
  <c r="EO29" i="6"/>
  <c r="DU30" i="6"/>
  <c r="EE30" i="6" s="1"/>
  <c r="EG31" i="6"/>
  <c r="EK31" i="6" s="1"/>
  <c r="AR32" i="6"/>
  <c r="EO32" i="6"/>
  <c r="EP35" i="6"/>
  <c r="ER35" i="6" s="1"/>
  <c r="EQ35" i="6"/>
  <c r="AT36" i="6"/>
  <c r="AS36" i="6"/>
  <c r="EO37" i="6"/>
  <c r="AR41" i="6"/>
  <c r="AT41" i="6"/>
  <c r="EG42" i="6"/>
  <c r="AS46" i="6"/>
  <c r="DY51" i="6"/>
  <c r="EA51" i="6"/>
  <c r="AT78" i="6"/>
  <c r="AR78" i="6"/>
  <c r="AQ78" i="6"/>
  <c r="AR79" i="6"/>
  <c r="AQ79" i="6"/>
  <c r="AT80" i="6"/>
  <c r="AS80" i="6"/>
  <c r="EG81" i="6"/>
  <c r="EP91" i="6"/>
  <c r="ER91" i="6" s="1"/>
  <c r="EI93" i="6"/>
  <c r="DR94" i="6"/>
  <c r="DQ94" i="6"/>
  <c r="DM94" i="6"/>
  <c r="DN94" i="6" s="1"/>
  <c r="DD94" i="6" s="1"/>
  <c r="DR102" i="6"/>
  <c r="DQ102" i="6"/>
  <c r="N108" i="9"/>
  <c r="DQ108" i="6"/>
  <c r="DM108" i="6"/>
  <c r="DN108" i="6" s="1"/>
  <c r="DD108" i="6" s="1"/>
  <c r="N135" i="9"/>
  <c r="DQ135" i="6"/>
  <c r="DM135" i="6"/>
  <c r="DO135" i="6" s="1"/>
  <c r="DK135" i="6"/>
  <c r="DC18" i="6"/>
  <c r="EO19" i="6"/>
  <c r="N23" i="9"/>
  <c r="DQ23" i="6"/>
  <c r="AQ23" i="6"/>
  <c r="AR24" i="6"/>
  <c r="EH26" i="6"/>
  <c r="EJ26" i="6" s="1"/>
  <c r="AT29" i="6"/>
  <c r="EQ29" i="6"/>
  <c r="AS30" i="6"/>
  <c r="AR30" i="6"/>
  <c r="N32" i="9"/>
  <c r="DQ32" i="6"/>
  <c r="DR32" i="6"/>
  <c r="AS32" i="6"/>
  <c r="EH33" i="6"/>
  <c r="EJ33" i="6" s="1"/>
  <c r="EK33" i="6" s="1"/>
  <c r="EL33" i="6" s="1"/>
  <c r="EM33" i="6" s="1"/>
  <c r="EG33" i="6"/>
  <c r="EO35" i="6"/>
  <c r="EI45" i="6"/>
  <c r="EG45" i="6"/>
  <c r="AT46" i="6"/>
  <c r="N48" i="9"/>
  <c r="DQ48" i="6"/>
  <c r="DM48" i="6"/>
  <c r="DO48" i="6" s="1"/>
  <c r="DJ48" i="6"/>
  <c r="N66" i="9"/>
  <c r="DQ66" i="6"/>
  <c r="DR66" i="6"/>
  <c r="DM66" i="6"/>
  <c r="DL66" i="6"/>
  <c r="N67" i="9"/>
  <c r="DQ67" i="6"/>
  <c r="DR67" i="6"/>
  <c r="DM67" i="6"/>
  <c r="DN67" i="6" s="1"/>
  <c r="DD67" i="6" s="1"/>
  <c r="DL67" i="6"/>
  <c r="DT73" i="6"/>
  <c r="DU73" i="6"/>
  <c r="EE73" i="6" s="1"/>
  <c r="EC79" i="6"/>
  <c r="EA79" i="6"/>
  <c r="EP87" i="6"/>
  <c r="ER87" i="6" s="1"/>
  <c r="EQ87" i="6"/>
  <c r="EQ103" i="6"/>
  <c r="AR122" i="6"/>
  <c r="AQ122" i="6"/>
  <c r="AT122" i="6"/>
  <c r="AS122" i="6"/>
  <c r="EO126" i="6"/>
  <c r="EQ126" i="6"/>
  <c r="CJ131" i="6"/>
  <c r="CF131" i="6"/>
  <c r="CD131" i="6"/>
  <c r="V131" i="6"/>
  <c r="BD131" i="6"/>
  <c r="BC131" i="6"/>
  <c r="AT139" i="6"/>
  <c r="AS139" i="6"/>
  <c r="AQ139" i="6"/>
  <c r="CM29" i="6"/>
  <c r="CU29" i="6"/>
  <c r="BH29" i="6"/>
  <c r="DP31" i="6"/>
  <c r="DS31" i="6" s="1"/>
  <c r="DQ31" i="6"/>
  <c r="DK31" i="6"/>
  <c r="EH43" i="6"/>
  <c r="EJ43" i="6" s="1"/>
  <c r="EI43" i="6"/>
  <c r="EG43" i="6"/>
  <c r="AQ40" i="6"/>
  <c r="AR40" i="6"/>
  <c r="DL33" i="6"/>
  <c r="EQ34" i="6"/>
  <c r="AR22" i="6"/>
  <c r="AS23" i="6"/>
  <c r="AS24" i="6"/>
  <c r="EP38" i="6"/>
  <c r="ER38" i="6" s="1"/>
  <c r="EO38" i="6"/>
  <c r="EQ39" i="6"/>
  <c r="EO39" i="6"/>
  <c r="N41" i="9"/>
  <c r="DQ41" i="6"/>
  <c r="DK41" i="6"/>
  <c r="N47" i="9"/>
  <c r="DQ47" i="6"/>
  <c r="DK47" i="6"/>
  <c r="N51" i="9"/>
  <c r="DQ51" i="6"/>
  <c r="DJ51" i="6"/>
  <c r="DL51" i="6"/>
  <c r="DK51" i="6"/>
  <c r="ED63" i="6"/>
  <c r="CD63" i="6"/>
  <c r="CD71" i="6"/>
  <c r="ED71" i="6"/>
  <c r="BR83" i="6"/>
  <c r="BQ83" i="6"/>
  <c r="EH89" i="6"/>
  <c r="EJ89" i="6" s="1"/>
  <c r="EI89" i="6"/>
  <c r="AR97" i="6"/>
  <c r="AS97" i="6"/>
  <c r="AQ97" i="6"/>
  <c r="AS98" i="6"/>
  <c r="AR98" i="6"/>
  <c r="AQ98" i="6"/>
  <c r="AT98" i="6"/>
  <c r="EI107" i="6"/>
  <c r="N120" i="9"/>
  <c r="DQ120" i="6"/>
  <c r="N121" i="9"/>
  <c r="DQ121" i="6"/>
  <c r="DK121" i="6"/>
  <c r="DJ121" i="6"/>
  <c r="DM121" i="6"/>
  <c r="DN121" i="6" s="1"/>
  <c r="DD121" i="6" s="1"/>
  <c r="DL121" i="6"/>
  <c r="AT121" i="6"/>
  <c r="AS121" i="6"/>
  <c r="AR121" i="6"/>
  <c r="EP126" i="6"/>
  <c r="ER126" i="6" s="1"/>
  <c r="EQ133" i="6"/>
  <c r="EP133" i="6"/>
  <c r="ER133" i="6" s="1"/>
  <c r="ES133" i="6" s="1"/>
  <c r="ET133" i="6" s="1"/>
  <c r="EU133" i="6" s="1"/>
  <c r="EO133" i="6"/>
  <c r="N36" i="9"/>
  <c r="DQ36" i="6"/>
  <c r="DL36" i="6"/>
  <c r="DJ61" i="6"/>
  <c r="BQ157" i="6"/>
  <c r="BP157" i="6"/>
  <c r="EO30" i="6"/>
  <c r="AT23" i="6"/>
  <c r="DJ23" i="6"/>
  <c r="EQ31" i="6"/>
  <c r="N37" i="9"/>
  <c r="DQ37" i="6"/>
  <c r="AS37" i="6"/>
  <c r="DL37" i="6"/>
  <c r="EQ38" i="6"/>
  <c r="EH40" i="6"/>
  <c r="EJ40" i="6" s="1"/>
  <c r="AS41" i="6"/>
  <c r="EI52" i="6"/>
  <c r="EH52" i="6"/>
  <c r="EJ52" i="6" s="1"/>
  <c r="EG52" i="6"/>
  <c r="EQ66" i="6"/>
  <c r="EP66" i="6"/>
  <c r="ER66" i="6" s="1"/>
  <c r="ES66" i="6" s="1"/>
  <c r="ET66" i="6" s="1"/>
  <c r="EU66" i="6" s="1"/>
  <c r="BS67" i="6"/>
  <c r="BO67" i="6"/>
  <c r="DK70" i="6"/>
  <c r="DQ70" i="6"/>
  <c r="N72" i="9"/>
  <c r="DQ72" i="6"/>
  <c r="DR72" i="6"/>
  <c r="DM72" i="6"/>
  <c r="DO72" i="6" s="1"/>
  <c r="DL72" i="6"/>
  <c r="DJ72" i="6"/>
  <c r="EI74" i="6"/>
  <c r="EH74" i="6"/>
  <c r="EJ74" i="6" s="1"/>
  <c r="EK74" i="6" s="1"/>
  <c r="EL74" i="6" s="1"/>
  <c r="EM74" i="6" s="1"/>
  <c r="CA74" i="6" s="1"/>
  <c r="EH85" i="6"/>
  <c r="EJ85" i="6" s="1"/>
  <c r="EI85" i="6"/>
  <c r="DU94" i="6"/>
  <c r="EE94" i="6" s="1"/>
  <c r="DY94" i="6"/>
  <c r="CP94" i="6" s="1"/>
  <c r="EO94" i="6"/>
  <c r="EQ94" i="6"/>
  <c r="AT97" i="6"/>
  <c r="EP101" i="6"/>
  <c r="ER101" i="6" s="1"/>
  <c r="ES101" i="6" s="1"/>
  <c r="ET101" i="6" s="1"/>
  <c r="EU101" i="6" s="1"/>
  <c r="EQ101" i="6"/>
  <c r="EO101" i="6"/>
  <c r="DJ105" i="6"/>
  <c r="DQ105" i="6"/>
  <c r="N113" i="9"/>
  <c r="DQ113" i="6"/>
  <c r="DL113" i="6"/>
  <c r="EP119" i="6"/>
  <c r="ER119" i="6" s="1"/>
  <c r="ES119" i="6" s="1"/>
  <c r="ET119" i="6" s="1"/>
  <c r="EU119" i="6" s="1"/>
  <c r="EQ119" i="6"/>
  <c r="DR121" i="6"/>
  <c r="AT132" i="6"/>
  <c r="AS132" i="6"/>
  <c r="AR132" i="6"/>
  <c r="N39" i="9"/>
  <c r="DQ39" i="6"/>
  <c r="DL39" i="6"/>
  <c r="N43" i="9"/>
  <c r="DQ43" i="6"/>
  <c r="AQ43" i="6"/>
  <c r="DR43" i="6"/>
  <c r="ES44" i="6"/>
  <c r="N49" i="9"/>
  <c r="DQ49" i="6"/>
  <c r="EI51" i="6"/>
  <c r="N52" i="9"/>
  <c r="DQ52" i="6"/>
  <c r="EO52" i="6"/>
  <c r="AT53" i="6"/>
  <c r="N54" i="9"/>
  <c r="DQ54" i="6"/>
  <c r="AT54" i="6"/>
  <c r="EO56" i="6"/>
  <c r="ES56" i="6" s="1"/>
  <c r="ET56" i="6" s="1"/>
  <c r="EU56" i="6" s="1"/>
  <c r="N57" i="9"/>
  <c r="DQ57" i="6"/>
  <c r="AS57" i="6"/>
  <c r="DJ57" i="6"/>
  <c r="EO59" i="6"/>
  <c r="ES59" i="6" s="1"/>
  <c r="DM60" i="6"/>
  <c r="DO60" i="6" s="1"/>
  <c r="DM64" i="6"/>
  <c r="EH70" i="6"/>
  <c r="EJ70" i="6" s="1"/>
  <c r="AQ71" i="6"/>
  <c r="EH71" i="6"/>
  <c r="EJ71" i="6" s="1"/>
  <c r="EK71" i="6" s="1"/>
  <c r="EL71" i="6" s="1"/>
  <c r="EM71" i="6" s="1"/>
  <c r="DT72" i="6"/>
  <c r="N74" i="9"/>
  <c r="DQ74" i="6"/>
  <c r="AS74" i="6"/>
  <c r="DM74" i="6"/>
  <c r="DN74" i="6" s="1"/>
  <c r="DD74" i="6" s="1"/>
  <c r="AQ77" i="6"/>
  <c r="EI77" i="6"/>
  <c r="EP78" i="6"/>
  <c r="ER78" i="6" s="1"/>
  <c r="EQ79" i="6"/>
  <c r="EG82" i="6"/>
  <c r="EK82" i="6" s="1"/>
  <c r="EL82" i="6" s="1"/>
  <c r="EM82" i="6" s="1"/>
  <c r="N83" i="9"/>
  <c r="DQ83" i="6"/>
  <c r="EP83" i="6"/>
  <c r="ER83" i="6" s="1"/>
  <c r="EK87" i="6"/>
  <c r="AQ88" i="6"/>
  <c r="EI88" i="6"/>
  <c r="AR89" i="6"/>
  <c r="EH90" i="6"/>
  <c r="EJ90" i="6" s="1"/>
  <c r="EK90" i="6" s="1"/>
  <c r="N91" i="9"/>
  <c r="DQ91" i="6"/>
  <c r="AR91" i="6"/>
  <c r="EH91" i="6"/>
  <c r="EJ91" i="6" s="1"/>
  <c r="EK91" i="6" s="1"/>
  <c r="EG92" i="6"/>
  <c r="DR93" i="6"/>
  <c r="DJ96" i="6"/>
  <c r="EH96" i="6"/>
  <c r="EJ96" i="6" s="1"/>
  <c r="EK96" i="6" s="1"/>
  <c r="EL96" i="6" s="1"/>
  <c r="EM96" i="6" s="1"/>
  <c r="N97" i="9"/>
  <c r="DQ97" i="6"/>
  <c r="EI97" i="6"/>
  <c r="DR98" i="6"/>
  <c r="EG99" i="6"/>
  <c r="EG100" i="6"/>
  <c r="AR101" i="6"/>
  <c r="DR103" i="6"/>
  <c r="DQ103" i="6"/>
  <c r="DJ104" i="6"/>
  <c r="EG105" i="6"/>
  <c r="N106" i="9"/>
  <c r="DQ106" i="6"/>
  <c r="EO106" i="6"/>
  <c r="N110" i="9"/>
  <c r="DQ110" i="6"/>
  <c r="N111" i="9"/>
  <c r="DQ111" i="6"/>
  <c r="EQ111" i="6"/>
  <c r="N114" i="9"/>
  <c r="DQ114" i="6"/>
  <c r="DJ114" i="6"/>
  <c r="EQ114" i="6"/>
  <c r="AR117" i="6"/>
  <c r="EA119" i="6"/>
  <c r="EP121" i="6"/>
  <c r="ER121" i="6" s="1"/>
  <c r="EP122" i="6"/>
  <c r="ER122" i="6" s="1"/>
  <c r="EH124" i="6"/>
  <c r="EJ124" i="6" s="1"/>
  <c r="EG126" i="6"/>
  <c r="EK126" i="6" s="1"/>
  <c r="AT134" i="6"/>
  <c r="AS134" i="6"/>
  <c r="AQ134" i="6"/>
  <c r="EH139" i="6"/>
  <c r="EJ139" i="6" s="1"/>
  <c r="EI139" i="6"/>
  <c r="EG139" i="6"/>
  <c r="EC162" i="6"/>
  <c r="DU162" i="6"/>
  <c r="EE162" i="6" s="1"/>
  <c r="DY162" i="6"/>
  <c r="N38" i="9"/>
  <c r="DQ38" i="6"/>
  <c r="N40" i="9"/>
  <c r="DQ40" i="6"/>
  <c r="N42" i="9"/>
  <c r="DQ42" i="6"/>
  <c r="N58" i="9"/>
  <c r="DQ58" i="6"/>
  <c r="EQ59" i="6"/>
  <c r="DR64" i="6"/>
  <c r="EI70" i="6"/>
  <c r="AS71" i="6"/>
  <c r="EI71" i="6"/>
  <c r="AQ76" i="6"/>
  <c r="N77" i="9"/>
  <c r="DQ77" i="6"/>
  <c r="AR77" i="6"/>
  <c r="N78" i="9"/>
  <c r="DQ78" i="6"/>
  <c r="EQ78" i="6"/>
  <c r="N85" i="9"/>
  <c r="DQ85" i="6"/>
  <c r="N88" i="9"/>
  <c r="DQ88" i="6"/>
  <c r="N89" i="9"/>
  <c r="DQ89" i="6"/>
  <c r="DM89" i="6"/>
  <c r="DO89" i="6" s="1"/>
  <c r="EH92" i="6"/>
  <c r="EJ92" i="6" s="1"/>
  <c r="DK96" i="6"/>
  <c r="EH99" i="6"/>
  <c r="EJ99" i="6" s="1"/>
  <c r="DJ100" i="6"/>
  <c r="EH100" i="6"/>
  <c r="EJ100" i="6" s="1"/>
  <c r="DR104" i="6"/>
  <c r="EI105" i="6"/>
  <c r="EP106" i="6"/>
  <c r="ER106" i="6" s="1"/>
  <c r="EP108" i="6"/>
  <c r="ER108" i="6" s="1"/>
  <c r="ES109" i="6"/>
  <c r="EK116" i="6"/>
  <c r="N117" i="9"/>
  <c r="DQ117" i="6"/>
  <c r="AT117" i="6"/>
  <c r="DK117" i="6"/>
  <c r="N118" i="9"/>
  <c r="DQ118" i="6"/>
  <c r="AQ118" i="6"/>
  <c r="EP118" i="6"/>
  <c r="ER118" i="6" s="1"/>
  <c r="EQ121" i="6"/>
  <c r="EG125" i="6"/>
  <c r="N126" i="9"/>
  <c r="DQ126" i="6"/>
  <c r="AQ126" i="6"/>
  <c r="EH126" i="6"/>
  <c r="EJ126" i="6" s="1"/>
  <c r="AR129" i="6"/>
  <c r="AT129" i="6"/>
  <c r="N134" i="9"/>
  <c r="DQ134" i="6"/>
  <c r="DK134" i="6"/>
  <c r="DU137" i="6"/>
  <c r="EE137" i="6" s="1"/>
  <c r="EA137" i="6"/>
  <c r="ES138" i="6"/>
  <c r="ET138" i="6" s="1"/>
  <c r="EU138" i="6" s="1"/>
  <c r="EP139" i="6"/>
  <c r="ER139" i="6" s="1"/>
  <c r="EQ139" i="6"/>
  <c r="N141" i="9"/>
  <c r="DQ141" i="6"/>
  <c r="DK141" i="6"/>
  <c r="DR141" i="6"/>
  <c r="EH142" i="6"/>
  <c r="EJ142" i="6" s="1"/>
  <c r="EG142" i="6"/>
  <c r="N145" i="9"/>
  <c r="DQ145" i="6"/>
  <c r="N34" i="9"/>
  <c r="DQ34" i="6"/>
  <c r="DR34" i="6"/>
  <c r="DK38" i="6"/>
  <c r="DR40" i="6"/>
  <c r="DR42" i="6"/>
  <c r="DJ43" i="6"/>
  <c r="N46" i="9"/>
  <c r="DQ46" i="6"/>
  <c r="N55" i="9"/>
  <c r="DQ55" i="6"/>
  <c r="N56" i="9"/>
  <c r="DQ56" i="6"/>
  <c r="EK56" i="6"/>
  <c r="EL56" i="6" s="1"/>
  <c r="EM56" i="6" s="1"/>
  <c r="N59" i="9"/>
  <c r="DQ59" i="6"/>
  <c r="DL59" i="6"/>
  <c r="AS66" i="6"/>
  <c r="DJ68" i="6"/>
  <c r="DR69" i="6"/>
  <c r="DQ69" i="6"/>
  <c r="N73" i="9"/>
  <c r="DQ73" i="6"/>
  <c r="N75" i="9"/>
  <c r="DQ75" i="6"/>
  <c r="AR75" i="6"/>
  <c r="DM77" i="6"/>
  <c r="DN77" i="6" s="1"/>
  <c r="DD77" i="6" s="1"/>
  <c r="DR78" i="6"/>
  <c r="N82" i="9"/>
  <c r="DQ82" i="6"/>
  <c r="DK82" i="6"/>
  <c r="N86" i="9"/>
  <c r="DQ86" i="6"/>
  <c r="AR87" i="6"/>
  <c r="DR88" i="6"/>
  <c r="N90" i="9"/>
  <c r="DQ90" i="6"/>
  <c r="AS90" i="6"/>
  <c r="DM90" i="6"/>
  <c r="DN90" i="6" s="1"/>
  <c r="DD90" i="6" s="1"/>
  <c r="AT94" i="6"/>
  <c r="DL97" i="6"/>
  <c r="DM100" i="6"/>
  <c r="DN100" i="6" s="1"/>
  <c r="DD100" i="6" s="1"/>
  <c r="DJ101" i="6"/>
  <c r="EK114" i="6"/>
  <c r="EL114" i="6" s="1"/>
  <c r="EM114" i="6" s="1"/>
  <c r="N116" i="9"/>
  <c r="DQ116" i="6"/>
  <c r="AR116" i="6"/>
  <c r="DL119" i="6"/>
  <c r="DL124" i="6"/>
  <c r="AS127" i="6"/>
  <c r="AQ127" i="6"/>
  <c r="DR130" i="6"/>
  <c r="DQ130" i="6"/>
  <c r="ES137" i="6"/>
  <c r="ET137" i="6" s="1"/>
  <c r="EU137" i="6" s="1"/>
  <c r="CG137" i="6" s="1"/>
  <c r="EQ143" i="6"/>
  <c r="EP143" i="6"/>
  <c r="ER143" i="6" s="1"/>
  <c r="N44" i="9"/>
  <c r="DQ44" i="6"/>
  <c r="ES45" i="6"/>
  <c r="EK57" i="6"/>
  <c r="N62" i="9"/>
  <c r="DQ62" i="6"/>
  <c r="AS62" i="6"/>
  <c r="ES63" i="6"/>
  <c r="DL65" i="6"/>
  <c r="DQ65" i="6"/>
  <c r="DM68" i="6"/>
  <c r="DU88" i="6"/>
  <c r="EE88" i="6" s="1"/>
  <c r="N96" i="9"/>
  <c r="DQ96" i="6"/>
  <c r="DK101" i="6"/>
  <c r="EQ104" i="6"/>
  <c r="AQ107" i="6"/>
  <c r="EP107" i="6"/>
  <c r="ER107" i="6" s="1"/>
  <c r="EH111" i="6"/>
  <c r="EJ111" i="6" s="1"/>
  <c r="EO112" i="6"/>
  <c r="ES112" i="6" s="1"/>
  <c r="ET112" i="6" s="1"/>
  <c r="EU112" i="6" s="1"/>
  <c r="EK113" i="6"/>
  <c r="EG114" i="6"/>
  <c r="N115" i="9"/>
  <c r="DQ115" i="6"/>
  <c r="DR118" i="6"/>
  <c r="DM119" i="6"/>
  <c r="DN119" i="6" s="1"/>
  <c r="DD119" i="6" s="1"/>
  <c r="EP120" i="6"/>
  <c r="ER120" i="6" s="1"/>
  <c r="ES120" i="6" s="1"/>
  <c r="ET120" i="6" s="1"/>
  <c r="EU120" i="6" s="1"/>
  <c r="CG120" i="6" s="1"/>
  <c r="EI122" i="6"/>
  <c r="DT124" i="6"/>
  <c r="CF124" i="6" s="1"/>
  <c r="DL126" i="6"/>
  <c r="EQ130" i="6"/>
  <c r="EP130" i="6"/>
  <c r="ER130" i="6" s="1"/>
  <c r="AT133" i="6"/>
  <c r="AS133" i="6"/>
  <c r="AQ133" i="6"/>
  <c r="EH134" i="6"/>
  <c r="EJ134" i="6" s="1"/>
  <c r="EI134" i="6"/>
  <c r="EG134" i="6"/>
  <c r="EP146" i="6"/>
  <c r="ER146" i="6" s="1"/>
  <c r="EQ146" i="6"/>
  <c r="EC170" i="6"/>
  <c r="DY170" i="6"/>
  <c r="DU170" i="6"/>
  <c r="EE170" i="6" s="1"/>
  <c r="N60" i="9"/>
  <c r="DQ60" i="6"/>
  <c r="DJ60" i="6"/>
  <c r="N79" i="9"/>
  <c r="DQ79" i="6"/>
  <c r="N80" i="9"/>
  <c r="DQ80" i="6"/>
  <c r="N81" i="9"/>
  <c r="DQ81" i="6"/>
  <c r="N107" i="9"/>
  <c r="DQ107" i="6"/>
  <c r="AR107" i="6"/>
  <c r="N109" i="9"/>
  <c r="DQ109" i="6"/>
  <c r="DR109" i="6"/>
  <c r="ES111" i="6"/>
  <c r="ET111" i="6" s="1"/>
  <c r="EU111" i="6" s="1"/>
  <c r="N112" i="9"/>
  <c r="DQ112" i="6"/>
  <c r="EP129" i="6"/>
  <c r="ER129" i="6" s="1"/>
  <c r="ES129" i="6" s="1"/>
  <c r="EQ129" i="6"/>
  <c r="EH132" i="6"/>
  <c r="EJ132" i="6" s="1"/>
  <c r="EK132" i="6" s="1"/>
  <c r="EI132" i="6"/>
  <c r="AR148" i="6"/>
  <c r="AQ148" i="6"/>
  <c r="EA167" i="6"/>
  <c r="DY167" i="6"/>
  <c r="DT167" i="6"/>
  <c r="DY180" i="6"/>
  <c r="DU180" i="6"/>
  <c r="EE180" i="6" s="1"/>
  <c r="CL184" i="6"/>
  <c r="BU184" i="6"/>
  <c r="EK51" i="6"/>
  <c r="N53" i="9"/>
  <c r="DQ53" i="6"/>
  <c r="ET72" i="6"/>
  <c r="EU72" i="6" s="1"/>
  <c r="N84" i="9"/>
  <c r="DQ84" i="6"/>
  <c r="EL91" i="6"/>
  <c r="EM91" i="6" s="1"/>
  <c r="N93" i="9"/>
  <c r="DQ93" i="6"/>
  <c r="DK93" i="6"/>
  <c r="N100" i="9"/>
  <c r="DQ100" i="6"/>
  <c r="N101" i="9"/>
  <c r="DQ101" i="6"/>
  <c r="DM101" i="6"/>
  <c r="EK105" i="6"/>
  <c r="N119" i="9"/>
  <c r="DQ119" i="6"/>
  <c r="N122" i="9"/>
  <c r="DQ122" i="6"/>
  <c r="ES122" i="6"/>
  <c r="ET122" i="6" s="1"/>
  <c r="EU122" i="6" s="1"/>
  <c r="DU131" i="6"/>
  <c r="EE131" i="6" s="1"/>
  <c r="EA131" i="6"/>
  <c r="BS131" i="6" s="1"/>
  <c r="ET165" i="6"/>
  <c r="EU165" i="6" s="1"/>
  <c r="N140" i="9"/>
  <c r="DQ140" i="6"/>
  <c r="EI140" i="6"/>
  <c r="DJ143" i="6"/>
  <c r="AR146" i="6"/>
  <c r="AS147" i="6"/>
  <c r="BC151" i="6"/>
  <c r="CF151" i="6"/>
  <c r="EG154" i="6"/>
  <c r="BQ155" i="6"/>
  <c r="EI156" i="6"/>
  <c r="AQ157" i="6"/>
  <c r="DO157" i="6"/>
  <c r="N158" i="9"/>
  <c r="DQ158" i="6"/>
  <c r="DM158" i="6"/>
  <c r="EQ159" i="6"/>
  <c r="AS161" i="6"/>
  <c r="EP162" i="6"/>
  <c r="ER162" i="6" s="1"/>
  <c r="ES162" i="6" s="1"/>
  <c r="ET162" i="6" s="1"/>
  <c r="EU162" i="6" s="1"/>
  <c r="AS163" i="6"/>
  <c r="EG164" i="6"/>
  <c r="EG165" i="6"/>
  <c r="EG172" i="6"/>
  <c r="N175" i="9"/>
  <c r="DQ175" i="6"/>
  <c r="EO177" i="6"/>
  <c r="EG179" i="6"/>
  <c r="EK179" i="6" s="1"/>
  <c r="EL179" i="6" s="1"/>
  <c r="EM179" i="6" s="1"/>
  <c r="EH16" i="9"/>
  <c r="EJ16" i="9" s="1"/>
  <c r="EH17" i="9"/>
  <c r="EJ17" i="9" s="1"/>
  <c r="BC18" i="9"/>
  <c r="AR21" i="9"/>
  <c r="AT32" i="9"/>
  <c r="AQ32" i="9"/>
  <c r="AR32" i="9"/>
  <c r="AT43" i="9"/>
  <c r="AS43" i="9"/>
  <c r="AR43" i="9"/>
  <c r="N128" i="9"/>
  <c r="DQ128" i="6"/>
  <c r="N133" i="9"/>
  <c r="DQ133" i="6"/>
  <c r="N142" i="9"/>
  <c r="DQ142" i="6"/>
  <c r="AQ142" i="6"/>
  <c r="DK143" i="6"/>
  <c r="EG145" i="6"/>
  <c r="EK145" i="6" s="1"/>
  <c r="N146" i="9"/>
  <c r="DQ146" i="6"/>
  <c r="DJ146" i="6"/>
  <c r="N148" i="9"/>
  <c r="DQ148" i="6"/>
  <c r="DR148" i="6"/>
  <c r="EQ149" i="6"/>
  <c r="DY151" i="6"/>
  <c r="AQ153" i="6"/>
  <c r="DT153" i="6"/>
  <c r="EH154" i="6"/>
  <c r="EJ154" i="6" s="1"/>
  <c r="EO155" i="6"/>
  <c r="ES155" i="6" s="1"/>
  <c r="AR156" i="6"/>
  <c r="N157" i="9"/>
  <c r="DQ157" i="6"/>
  <c r="AR157" i="6"/>
  <c r="DR157" i="6"/>
  <c r="ES157" i="6"/>
  <c r="ET157" i="6" s="1"/>
  <c r="EU157" i="6" s="1"/>
  <c r="DR158" i="6"/>
  <c r="EO160" i="6"/>
  <c r="ES160" i="6" s="1"/>
  <c r="ET160" i="6" s="1"/>
  <c r="EU160" i="6" s="1"/>
  <c r="N162" i="9"/>
  <c r="DQ162" i="6"/>
  <c r="AQ162" i="6"/>
  <c r="EQ162" i="6"/>
  <c r="EO163" i="6"/>
  <c r="ES163" i="6" s="1"/>
  <c r="ET163" i="6" s="1"/>
  <c r="EU163" i="6" s="1"/>
  <c r="AQ164" i="6"/>
  <c r="EH164" i="6"/>
  <c r="EJ164" i="6" s="1"/>
  <c r="EK164" i="6" s="1"/>
  <c r="EH165" i="6"/>
  <c r="EJ165" i="6" s="1"/>
  <c r="EO169" i="6"/>
  <c r="N170" i="9"/>
  <c r="DQ170" i="6"/>
  <c r="EP170" i="6"/>
  <c r="ER170" i="6" s="1"/>
  <c r="DM171" i="6"/>
  <c r="DO171" i="6" s="1"/>
  <c r="EH172" i="6"/>
  <c r="EJ172" i="6" s="1"/>
  <c r="AR173" i="6"/>
  <c r="EH174" i="6"/>
  <c r="EJ174" i="6" s="1"/>
  <c r="DJ175" i="6"/>
  <c r="EP177" i="6"/>
  <c r="ER177" i="6" s="1"/>
  <c r="AS178" i="6"/>
  <c r="EH179" i="6"/>
  <c r="EJ179" i="6" s="1"/>
  <c r="DK182" i="6"/>
  <c r="DQ182" i="6"/>
  <c r="DK183" i="6"/>
  <c r="DQ183" i="6"/>
  <c r="AS183" i="6"/>
  <c r="DJ183" i="6"/>
  <c r="AQ184" i="6"/>
  <c r="EI16" i="9"/>
  <c r="EI17" i="9"/>
  <c r="BD18" i="9"/>
  <c r="DB21" i="9"/>
  <c r="AT21" i="9"/>
  <c r="DB22" i="9"/>
  <c r="EH23" i="9"/>
  <c r="EJ23" i="9" s="1"/>
  <c r="EK23" i="9" s="1"/>
  <c r="EH26" i="9"/>
  <c r="EJ26" i="9" s="1"/>
  <c r="EI26" i="9"/>
  <c r="AQ31" i="9"/>
  <c r="AR31" i="9"/>
  <c r="EK36" i="9"/>
  <c r="EL36" i="9" s="1"/>
  <c r="EM36" i="9" s="1"/>
  <c r="AT37" i="9"/>
  <c r="V151" i="6"/>
  <c r="EW151" i="6" s="1"/>
  <c r="EA151" i="6"/>
  <c r="EL152" i="6"/>
  <c r="EM152" i="6" s="1"/>
  <c r="N153" i="9"/>
  <c r="DQ153" i="6"/>
  <c r="N155" i="9"/>
  <c r="DQ155" i="6"/>
  <c r="AQ155" i="6"/>
  <c r="N156" i="9"/>
  <c r="DQ156" i="6"/>
  <c r="DM156" i="6"/>
  <c r="DN156" i="6" s="1"/>
  <c r="DD156" i="6" s="1"/>
  <c r="AS157" i="6"/>
  <c r="N164" i="9"/>
  <c r="DQ164" i="6"/>
  <c r="AR164" i="6"/>
  <c r="N165" i="9"/>
  <c r="DQ165" i="6"/>
  <c r="N167" i="9"/>
  <c r="DQ167" i="6"/>
  <c r="AQ172" i="6"/>
  <c r="N173" i="9"/>
  <c r="DQ173" i="6"/>
  <c r="AR174" i="6"/>
  <c r="DK175" i="6"/>
  <c r="N177" i="9"/>
  <c r="DQ177" i="6"/>
  <c r="DJ177" i="6"/>
  <c r="DJ178" i="6"/>
  <c r="EP22" i="9"/>
  <c r="ER22" i="9" s="1"/>
  <c r="EQ22" i="9"/>
  <c r="EK26" i="9"/>
  <c r="AS32" i="9"/>
  <c r="AS34" i="9"/>
  <c r="AQ34" i="9"/>
  <c r="AR34" i="9"/>
  <c r="EH36" i="9"/>
  <c r="EJ36" i="9" s="1"/>
  <c r="EH128" i="6"/>
  <c r="EJ128" i="6" s="1"/>
  <c r="EK128" i="6" s="1"/>
  <c r="EL128" i="6" s="1"/>
  <c r="EM128" i="6" s="1"/>
  <c r="DM129" i="6"/>
  <c r="ES131" i="6"/>
  <c r="ET131" i="6" s="1"/>
  <c r="EU131" i="6" s="1"/>
  <c r="EQ132" i="6"/>
  <c r="N136" i="9"/>
  <c r="DQ136" i="6"/>
  <c r="N139" i="9"/>
  <c r="DQ139" i="6"/>
  <c r="DJ140" i="6"/>
  <c r="EH141" i="6"/>
  <c r="EJ141" i="6" s="1"/>
  <c r="AS142" i="6"/>
  <c r="N144" i="9"/>
  <c r="DQ144" i="6"/>
  <c r="DR144" i="6"/>
  <c r="N149" i="9"/>
  <c r="DQ149" i="6"/>
  <c r="EH150" i="6"/>
  <c r="EJ150" i="6" s="1"/>
  <c r="EK150" i="6" s="1"/>
  <c r="EL150" i="6" s="1"/>
  <c r="EM150" i="6" s="1"/>
  <c r="EC151" i="6"/>
  <c r="AR152" i="6"/>
  <c r="DY153" i="6"/>
  <c r="CU153" i="6" s="1"/>
  <c r="AR155" i="6"/>
  <c r="DR156" i="6"/>
  <c r="DM159" i="6"/>
  <c r="DQ159" i="6"/>
  <c r="AR159" i="6"/>
  <c r="EP161" i="6"/>
  <c r="ER161" i="6" s="1"/>
  <c r="ES161" i="6" s="1"/>
  <c r="ET161" i="6" s="1"/>
  <c r="EU161" i="6" s="1"/>
  <c r="AS164" i="6"/>
  <c r="EP166" i="6"/>
  <c r="ER166" i="6" s="1"/>
  <c r="DK167" i="6"/>
  <c r="N172" i="9"/>
  <c r="DQ172" i="6"/>
  <c r="AR172" i="6"/>
  <c r="AT173" i="6"/>
  <c r="DJ173" i="6"/>
  <c r="N174" i="9"/>
  <c r="DQ174" i="6"/>
  <c r="AT174" i="6"/>
  <c r="DJ174" i="6"/>
  <c r="EO174" i="6"/>
  <c r="DL175" i="6"/>
  <c r="EO176" i="6"/>
  <c r="ES176" i="6" s="1"/>
  <c r="ET176" i="6" s="1"/>
  <c r="EU176" i="6" s="1"/>
  <c r="DL177" i="6"/>
  <c r="AR179" i="6"/>
  <c r="N180" i="9"/>
  <c r="DQ180" i="6"/>
  <c r="AQ180" i="6"/>
  <c r="AR181" i="6"/>
  <c r="AT184" i="6"/>
  <c r="DL185" i="6"/>
  <c r="DQ185" i="6"/>
  <c r="AR185" i="6"/>
  <c r="EP185" i="6"/>
  <c r="ER185" i="6" s="1"/>
  <c r="ES185" i="6" s="1"/>
  <c r="EP16" i="9"/>
  <c r="ER16" i="9" s="1"/>
  <c r="EP17" i="9"/>
  <c r="ER17" i="9" s="1"/>
  <c r="CJ18" i="9"/>
  <c r="EO20" i="9"/>
  <c r="EP21" i="9"/>
  <c r="ER21" i="9" s="1"/>
  <c r="EO22" i="9"/>
  <c r="EH28" i="9"/>
  <c r="EJ28" i="9" s="1"/>
  <c r="DB33" i="9"/>
  <c r="EO131" i="6"/>
  <c r="DM132" i="6"/>
  <c r="DK133" i="6"/>
  <c r="EH135" i="6"/>
  <c r="EJ135" i="6" s="1"/>
  <c r="DJ136" i="6"/>
  <c r="N138" i="9"/>
  <c r="DQ138" i="6"/>
  <c r="DK138" i="6"/>
  <c r="DK139" i="6"/>
  <c r="DM140" i="6"/>
  <c r="DN140" i="6" s="1"/>
  <c r="DD140" i="6" s="1"/>
  <c r="EQ145" i="6"/>
  <c r="DR146" i="6"/>
  <c r="EP147" i="6"/>
  <c r="ER147" i="6" s="1"/>
  <c r="AT149" i="6"/>
  <c r="EI150" i="6"/>
  <c r="DJ151" i="6"/>
  <c r="DQ151" i="6"/>
  <c r="ED151" i="6"/>
  <c r="AS152" i="6"/>
  <c r="ES158" i="6"/>
  <c r="AS159" i="6"/>
  <c r="EQ161" i="6"/>
  <c r="DK164" i="6"/>
  <c r="EP164" i="6"/>
  <c r="ER164" i="6" s="1"/>
  <c r="AR166" i="6"/>
  <c r="N169" i="9"/>
  <c r="DQ169" i="6"/>
  <c r="AQ169" i="6"/>
  <c r="DK173" i="6"/>
  <c r="DK174" i="6"/>
  <c r="DR175" i="6"/>
  <c r="N176" i="9"/>
  <c r="DQ176" i="6"/>
  <c r="AQ176" i="6"/>
  <c r="DJ176" i="6"/>
  <c r="DR177" i="6"/>
  <c r="N179" i="9"/>
  <c r="DQ179" i="6"/>
  <c r="AT179" i="6"/>
  <c r="DK179" i="6"/>
  <c r="ES179" i="6"/>
  <c r="ET179" i="6" s="1"/>
  <c r="EU179" i="6" s="1"/>
  <c r="AS180" i="6"/>
  <c r="AS181" i="6"/>
  <c r="AS185" i="6"/>
  <c r="BD19" i="9"/>
  <c r="EG19" i="9"/>
  <c r="AQ20" i="9"/>
  <c r="EP20" i="9"/>
  <c r="ER20" i="9" s="1"/>
  <c r="EQ21" i="9"/>
  <c r="EQ25" i="9"/>
  <c r="EP25" i="9"/>
  <c r="ER25" i="9" s="1"/>
  <c r="EP26" i="9"/>
  <c r="ER26" i="9" s="1"/>
  <c r="EQ26" i="9"/>
  <c r="EI32" i="9"/>
  <c r="EG32" i="9"/>
  <c r="EK32" i="9" s="1"/>
  <c r="EH32" i="9"/>
  <c r="EJ32" i="9" s="1"/>
  <c r="EI43" i="9"/>
  <c r="EH43" i="9"/>
  <c r="EJ43" i="9" s="1"/>
  <c r="EG43" i="9"/>
  <c r="EK43" i="9" s="1"/>
  <c r="DU74" i="9"/>
  <c r="EE74" i="9" s="1"/>
  <c r="DY74" i="9"/>
  <c r="DT74" i="9"/>
  <c r="ED74" i="9" s="1"/>
  <c r="U74" i="9" s="1"/>
  <c r="EK157" i="6"/>
  <c r="EL157" i="6" s="1"/>
  <c r="EM157" i="6" s="1"/>
  <c r="N160" i="9"/>
  <c r="DQ160" i="6"/>
  <c r="DL160" i="6"/>
  <c r="EK162" i="6"/>
  <c r="EL162" i="6" s="1"/>
  <c r="EM162" i="6" s="1"/>
  <c r="EL163" i="6"/>
  <c r="EM163" i="6" s="1"/>
  <c r="N166" i="9"/>
  <c r="DQ166" i="6"/>
  <c r="AT166" i="6"/>
  <c r="DK166" i="6"/>
  <c r="EK171" i="6"/>
  <c r="AT181" i="6"/>
  <c r="DJ181" i="6"/>
  <c r="ES184" i="6"/>
  <c r="ET184" i="6" s="1"/>
  <c r="EU184" i="6" s="1"/>
  <c r="CF19" i="9"/>
  <c r="AR20" i="9"/>
  <c r="DB25" i="9"/>
  <c r="EH31" i="9"/>
  <c r="EJ31" i="9" s="1"/>
  <c r="EI31" i="9"/>
  <c r="DB32" i="9"/>
  <c r="EC41" i="9"/>
  <c r="DT41" i="9"/>
  <c r="ED41" i="9" s="1"/>
  <c r="N143" i="9"/>
  <c r="DQ143" i="6"/>
  <c r="N147" i="9"/>
  <c r="DQ147" i="6"/>
  <c r="DM150" i="6"/>
  <c r="DQ150" i="6"/>
  <c r="DJ150" i="6"/>
  <c r="EO150" i="6"/>
  <c r="EH153" i="6"/>
  <c r="EJ153" i="6" s="1"/>
  <c r="EK153" i="6" s="1"/>
  <c r="EL153" i="6" s="1"/>
  <c r="EM153" i="6" s="1"/>
  <c r="EG156" i="6"/>
  <c r="EK156" i="6" s="1"/>
  <c r="EL156" i="6" s="1"/>
  <c r="EM156" i="6" s="1"/>
  <c r="ES159" i="6"/>
  <c r="DM166" i="6"/>
  <c r="DN166" i="6" s="1"/>
  <c r="DD166" i="6" s="1"/>
  <c r="N168" i="9"/>
  <c r="DQ168" i="6"/>
  <c r="EK170" i="6"/>
  <c r="EL170" i="6" s="1"/>
  <c r="EM170" i="6" s="1"/>
  <c r="V9" i="9"/>
  <c r="R41" i="8" s="1"/>
  <c r="AT23" i="9"/>
  <c r="AS23" i="9"/>
  <c r="AT25" i="9"/>
  <c r="AQ25" i="9"/>
  <c r="AS25" i="9"/>
  <c r="EQ29" i="9"/>
  <c r="EO29" i="9"/>
  <c r="ES29" i="9" s="1"/>
  <c r="EP29" i="9"/>
  <c r="ER29" i="9" s="1"/>
  <c r="EP32" i="9"/>
  <c r="ER32" i="9" s="1"/>
  <c r="EQ32" i="9"/>
  <c r="EO32" i="9"/>
  <c r="ES74" i="9"/>
  <c r="ET74" i="9" s="1"/>
  <c r="EU74" i="9" s="1"/>
  <c r="EI153" i="6"/>
  <c r="N163" i="9"/>
  <c r="DQ163" i="6"/>
  <c r="N171" i="9"/>
  <c r="DQ171" i="6"/>
  <c r="N178" i="9"/>
  <c r="DQ178" i="6"/>
  <c r="AQ19" i="9"/>
  <c r="Q20" i="9"/>
  <c r="AQ21" i="9"/>
  <c r="AR26" i="9"/>
  <c r="EP27" i="9"/>
  <c r="ER27" i="9" s="1"/>
  <c r="EO27" i="9"/>
  <c r="CD30" i="9"/>
  <c r="CJ30" i="9"/>
  <c r="EY34" i="9"/>
  <c r="Q34" i="9"/>
  <c r="DA34" i="9"/>
  <c r="DU34" i="9" s="1"/>
  <c r="EE34" i="9" s="1"/>
  <c r="EK82" i="9"/>
  <c r="EH22" i="9"/>
  <c r="EJ22" i="9" s="1"/>
  <c r="CE24" i="9"/>
  <c r="DB27" i="9"/>
  <c r="CF27" i="9"/>
  <c r="EH27" i="9"/>
  <c r="EJ27" i="9" s="1"/>
  <c r="BD28" i="9"/>
  <c r="CJ32" i="9"/>
  <c r="AR33" i="9"/>
  <c r="EO33" i="9"/>
  <c r="ES33" i="9" s="1"/>
  <c r="DB34" i="9"/>
  <c r="EO35" i="9"/>
  <c r="CJ39" i="9"/>
  <c r="EH39" i="9"/>
  <c r="EJ39" i="9" s="1"/>
  <c r="EK40" i="9"/>
  <c r="EL40" i="9" s="1"/>
  <c r="EM40" i="9" s="1"/>
  <c r="EY40" i="9"/>
  <c r="ES41" i="9"/>
  <c r="ET41" i="9" s="1"/>
  <c r="EU41" i="9" s="1"/>
  <c r="BD43" i="9"/>
  <c r="Q44" i="9"/>
  <c r="EO44" i="9"/>
  <c r="ES44" i="9" s="1"/>
  <c r="ET44" i="9" s="1"/>
  <c r="EU44" i="9" s="1"/>
  <c r="DB45" i="9"/>
  <c r="DA45" i="9"/>
  <c r="DT45" i="9" s="1"/>
  <c r="ED45" i="9" s="1"/>
  <c r="AR47" i="9"/>
  <c r="CJ47" i="9"/>
  <c r="EH47" i="9"/>
  <c r="EJ47" i="9" s="1"/>
  <c r="CE48" i="9"/>
  <c r="EK48" i="9"/>
  <c r="EY48" i="9"/>
  <c r="CJ49" i="9"/>
  <c r="ES49" i="9"/>
  <c r="ET49" i="9" s="1"/>
  <c r="EU49" i="9" s="1"/>
  <c r="CD51" i="9"/>
  <c r="BD52" i="9"/>
  <c r="Q53" i="9"/>
  <c r="CE53" i="9"/>
  <c r="BC55" i="9"/>
  <c r="EQ55" i="9"/>
  <c r="ES59" i="9"/>
  <c r="AS60" i="9"/>
  <c r="EQ60" i="9"/>
  <c r="ES62" i="9"/>
  <c r="EQ63" i="9"/>
  <c r="EI64" i="9"/>
  <c r="CD66" i="9"/>
  <c r="EI66" i="9"/>
  <c r="AQ67" i="9"/>
  <c r="CJ67" i="9"/>
  <c r="EI67" i="9"/>
  <c r="AQ68" i="9"/>
  <c r="CF70" i="9"/>
  <c r="EI70" i="9"/>
  <c r="CD73" i="9"/>
  <c r="ES73" i="9"/>
  <c r="ET73" i="9" s="1"/>
  <c r="EU73" i="9" s="1"/>
  <c r="EI74" i="9"/>
  <c r="EQ75" i="9"/>
  <c r="BC76" i="9"/>
  <c r="AR77" i="9"/>
  <c r="CJ77" i="9"/>
  <c r="EI77" i="9"/>
  <c r="EO78" i="9"/>
  <c r="DB79" i="9"/>
  <c r="AS79" i="9"/>
  <c r="EP81" i="9"/>
  <c r="ER81" i="9" s="1"/>
  <c r="ES81" i="9" s="1"/>
  <c r="DB82" i="9"/>
  <c r="AS82" i="9"/>
  <c r="EO82" i="9"/>
  <c r="DB93" i="9"/>
  <c r="CD94" i="9"/>
  <c r="CJ94" i="9"/>
  <c r="CF94" i="9"/>
  <c r="BD94" i="9"/>
  <c r="EY95" i="9"/>
  <c r="BD110" i="9"/>
  <c r="BC110" i="9"/>
  <c r="CJ110" i="9"/>
  <c r="CF110" i="9"/>
  <c r="CD110" i="9"/>
  <c r="EY130" i="9"/>
  <c r="Q130" i="9"/>
  <c r="DA130" i="9"/>
  <c r="EK142" i="9"/>
  <c r="AS47" i="9"/>
  <c r="DB48" i="9"/>
  <c r="EK51" i="9"/>
  <c r="CD52" i="9"/>
  <c r="EK52" i="9"/>
  <c r="EL52" i="9" s="1"/>
  <c r="EM52" i="9" s="1"/>
  <c r="ES53" i="9"/>
  <c r="ET53" i="9" s="1"/>
  <c r="EU53" i="9" s="1"/>
  <c r="Q56" i="9"/>
  <c r="DB58" i="9"/>
  <c r="AT60" i="9"/>
  <c r="CD60" i="9"/>
  <c r="EK61" i="9"/>
  <c r="EY64" i="9"/>
  <c r="ES64" i="9"/>
  <c r="EK65" i="9"/>
  <c r="DB68" i="9"/>
  <c r="DA68" i="9"/>
  <c r="EC68" i="9" s="1"/>
  <c r="ES68" i="9"/>
  <c r="AQ70" i="9"/>
  <c r="CF74" i="9"/>
  <c r="AS77" i="9"/>
  <c r="EQ81" i="9"/>
  <c r="AQ85" i="9"/>
  <c r="AR85" i="9"/>
  <c r="EY93" i="9"/>
  <c r="CD98" i="9"/>
  <c r="CE98" i="9"/>
  <c r="BD98" i="9"/>
  <c r="BC98" i="9"/>
  <c r="CE107" i="9"/>
  <c r="BD107" i="9"/>
  <c r="CJ107" i="9"/>
  <c r="CF107" i="9"/>
  <c r="CD107" i="9"/>
  <c r="CD119" i="9"/>
  <c r="CE119" i="9"/>
  <c r="Q119" i="9"/>
  <c r="BC119" i="9"/>
  <c r="CJ119" i="9"/>
  <c r="CF119" i="9"/>
  <c r="CJ52" i="9"/>
  <c r="DY60" i="9"/>
  <c r="BC63" i="9"/>
  <c r="CJ74" i="9"/>
  <c r="AS128" i="9"/>
  <c r="AR128" i="9"/>
  <c r="CF23" i="9"/>
  <c r="BC25" i="9"/>
  <c r="EY28" i="9"/>
  <c r="EY36" i="9"/>
  <c r="DB37" i="9"/>
  <c r="EO40" i="9"/>
  <c r="CJ43" i="9"/>
  <c r="CD44" i="9"/>
  <c r="EG46" i="9"/>
  <c r="EK46" i="9" s="1"/>
  <c r="EL46" i="9" s="1"/>
  <c r="EM46" i="9" s="1"/>
  <c r="DB47" i="9"/>
  <c r="EO47" i="9"/>
  <c r="ES47" i="9" s="1"/>
  <c r="EO48" i="9"/>
  <c r="ES48" i="9" s="1"/>
  <c r="ET48" i="9" s="1"/>
  <c r="EU48" i="9" s="1"/>
  <c r="AQ55" i="9"/>
  <c r="EI57" i="9"/>
  <c r="Q60" i="9"/>
  <c r="CD63" i="9"/>
  <c r="EK63" i="9"/>
  <c r="AQ64" i="9"/>
  <c r="EQ64" i="9"/>
  <c r="EP66" i="9"/>
  <c r="ER66" i="9" s="1"/>
  <c r="ES66" i="9" s="1"/>
  <c r="DB67" i="9"/>
  <c r="EQ67" i="9"/>
  <c r="EQ68" i="9"/>
  <c r="AS70" i="9"/>
  <c r="EP70" i="9"/>
  <c r="ER70" i="9" s="1"/>
  <c r="ES70" i="9" s="1"/>
  <c r="Q74" i="9"/>
  <c r="EQ74" i="9"/>
  <c r="EP77" i="9"/>
  <c r="ER77" i="9" s="1"/>
  <c r="ES77" i="9" s="1"/>
  <c r="EG81" i="9"/>
  <c r="EK81" i="9" s="1"/>
  <c r="Q82" i="9"/>
  <c r="BD82" i="9"/>
  <c r="EP83" i="9"/>
  <c r="ER83" i="9" s="1"/>
  <c r="ES83" i="9" s="1"/>
  <c r="BD89" i="9"/>
  <c r="CJ93" i="9"/>
  <c r="BD93" i="9"/>
  <c r="CD104" i="9"/>
  <c r="BC104" i="9"/>
  <c r="CJ104" i="9"/>
  <c r="CF104" i="9"/>
  <c r="CE104" i="9"/>
  <c r="BD104" i="9"/>
  <c r="EQ127" i="9"/>
  <c r="EP127" i="9"/>
  <c r="ER127" i="9" s="1"/>
  <c r="DB24" i="9"/>
  <c r="BD25" i="9"/>
  <c r="BC27" i="9"/>
  <c r="DB28" i="9"/>
  <c r="BC32" i="9"/>
  <c r="EY37" i="9"/>
  <c r="EK37" i="9"/>
  <c r="DB38" i="9"/>
  <c r="BC39" i="9"/>
  <c r="BD40" i="9"/>
  <c r="EP40" i="9"/>
  <c r="ER40" i="9" s="1"/>
  <c r="DB44" i="9"/>
  <c r="CE44" i="9"/>
  <c r="Q45" i="9"/>
  <c r="CE45" i="9"/>
  <c r="EI46" i="9"/>
  <c r="BC47" i="9"/>
  <c r="EQ47" i="9"/>
  <c r="DA48" i="9"/>
  <c r="DY48" i="9" s="1"/>
  <c r="EP48" i="9"/>
  <c r="ER48" i="9" s="1"/>
  <c r="EY49" i="9"/>
  <c r="AR50" i="9"/>
  <c r="EO52" i="9"/>
  <c r="ES52" i="9" s="1"/>
  <c r="ET52" i="9" s="1"/>
  <c r="EU52" i="9" s="1"/>
  <c r="DB53" i="9"/>
  <c r="AR55" i="9"/>
  <c r="EG55" i="9"/>
  <c r="EK55" i="9" s="1"/>
  <c r="AQ56" i="9"/>
  <c r="CE58" i="9"/>
  <c r="DA59" i="9"/>
  <c r="DT59" i="9" s="1"/>
  <c r="ED59" i="9" s="1"/>
  <c r="BD59" i="9"/>
  <c r="EK59" i="9"/>
  <c r="EL59" i="9" s="1"/>
  <c r="EM59" i="9" s="1"/>
  <c r="EY59" i="9"/>
  <c r="EG60" i="9"/>
  <c r="CF63" i="9"/>
  <c r="ES65" i="9"/>
  <c r="EY66" i="9"/>
  <c r="ES69" i="9"/>
  <c r="BC71" i="9"/>
  <c r="Q72" i="9"/>
  <c r="BC80" i="9"/>
  <c r="EG80" i="9"/>
  <c r="EK80" i="9" s="1"/>
  <c r="CJ81" i="9"/>
  <c r="EI81" i="9"/>
  <c r="CJ82" i="9"/>
  <c r="EG82" i="9"/>
  <c r="AQ83" i="9"/>
  <c r="CF84" i="9"/>
  <c r="EG84" i="9"/>
  <c r="EK84" i="9" s="1"/>
  <c r="DB86" i="9"/>
  <c r="DB87" i="9"/>
  <c r="BD88" i="9"/>
  <c r="DA89" i="9"/>
  <c r="CE89" i="9"/>
  <c r="CD90" i="9"/>
  <c r="BC90" i="9"/>
  <c r="CF90" i="9"/>
  <c r="CE91" i="9"/>
  <c r="CD92" i="9"/>
  <c r="BC92" i="9"/>
  <c r="CJ92" i="9"/>
  <c r="CJ109" i="9"/>
  <c r="CD109" i="9"/>
  <c r="BD109" i="9"/>
  <c r="CD115" i="9"/>
  <c r="CF115" i="9"/>
  <c r="Q115" i="9"/>
  <c r="BD115" i="9"/>
  <c r="BC115" i="9"/>
  <c r="CJ115" i="9"/>
  <c r="ES34" i="9"/>
  <c r="ET34" i="9" s="1"/>
  <c r="EU34" i="9" s="1"/>
  <c r="EK35" i="9"/>
  <c r="ES36" i="9"/>
  <c r="ET36" i="9" s="1"/>
  <c r="EU36" i="9" s="1"/>
  <c r="ES38" i="9"/>
  <c r="CD40" i="9"/>
  <c r="DT40" i="9"/>
  <c r="ED40" i="9" s="1"/>
  <c r="BD47" i="9"/>
  <c r="EY53" i="9"/>
  <c r="AR54" i="9"/>
  <c r="AS55" i="9"/>
  <c r="DB56" i="9"/>
  <c r="AR56" i="9"/>
  <c r="CD59" i="9"/>
  <c r="AQ63" i="9"/>
  <c r="CJ63" i="9"/>
  <c r="DB64" i="9"/>
  <c r="BC67" i="9"/>
  <c r="ES72" i="9"/>
  <c r="BC74" i="9"/>
  <c r="EK78" i="9"/>
  <c r="EL78" i="9" s="1"/>
  <c r="EM78" i="9" s="1"/>
  <c r="EY78" i="9"/>
  <c r="DB81" i="9"/>
  <c r="AR83" i="9"/>
  <c r="EH84" i="9"/>
  <c r="EJ84" i="9" s="1"/>
  <c r="BD85" i="9"/>
  <c r="EY91" i="9"/>
  <c r="EK95" i="9"/>
  <c r="CF105" i="9"/>
  <c r="BC105" i="9"/>
  <c r="DU144" i="9"/>
  <c r="EE144" i="9" s="1"/>
  <c r="DY144" i="9"/>
  <c r="BE144" i="9" s="1"/>
  <c r="CE40" i="9"/>
  <c r="CE41" i="9"/>
  <c r="CE59" i="9"/>
  <c r="ES60" i="9"/>
  <c r="ET60" i="9" s="1"/>
  <c r="EU60" i="9" s="1"/>
  <c r="EK74" i="9"/>
  <c r="EL74" i="9" s="1"/>
  <c r="EM74" i="9" s="1"/>
  <c r="CD88" i="9"/>
  <c r="BC88" i="9"/>
  <c r="CF88" i="9"/>
  <c r="AS96" i="9"/>
  <c r="AR96" i="9"/>
  <c r="CJ25" i="9"/>
  <c r="CF26" i="9"/>
  <c r="EY30" i="9"/>
  <c r="CF32" i="9"/>
  <c r="DA33" i="9"/>
  <c r="EQ34" i="9"/>
  <c r="DA37" i="9"/>
  <c r="EQ38" i="9"/>
  <c r="CF39" i="9"/>
  <c r="EG39" i="9"/>
  <c r="CJ40" i="9"/>
  <c r="EI42" i="9"/>
  <c r="BC43" i="9"/>
  <c r="EQ43" i="9"/>
  <c r="CF47" i="9"/>
  <c r="EG47" i="9"/>
  <c r="EK47" i="9" s="1"/>
  <c r="Q49" i="9"/>
  <c r="CE49" i="9"/>
  <c r="BD51" i="9"/>
  <c r="EI54" i="9"/>
  <c r="EO60" i="9"/>
  <c r="CE62" i="9"/>
  <c r="AS63" i="9"/>
  <c r="EO63" i="9"/>
  <c r="ES63" i="9" s="1"/>
  <c r="EG64" i="9"/>
  <c r="EK64" i="9" s="1"/>
  <c r="BC66" i="9"/>
  <c r="EG66" i="9"/>
  <c r="EK66" i="9" s="1"/>
  <c r="CF67" i="9"/>
  <c r="EG67" i="9"/>
  <c r="EY68" i="9"/>
  <c r="EI68" i="9"/>
  <c r="BC70" i="9"/>
  <c r="EG70" i="9"/>
  <c r="EK70" i="9" s="1"/>
  <c r="CJ71" i="9"/>
  <c r="EI71" i="9"/>
  <c r="BC73" i="9"/>
  <c r="DB76" i="9"/>
  <c r="CF77" i="9"/>
  <c r="EG77" i="9"/>
  <c r="EK77" i="9" s="1"/>
  <c r="DA82" i="9"/>
  <c r="DU82" i="9" s="1"/>
  <c r="EE82" i="9" s="1"/>
  <c r="CF87" i="9"/>
  <c r="CE87" i="9"/>
  <c r="CJ88" i="9"/>
  <c r="CJ98" i="9"/>
  <c r="EP99" i="9"/>
  <c r="ER99" i="9" s="1"/>
  <c r="EA119" i="9"/>
  <c r="DU119" i="9"/>
  <c r="EE119" i="9" s="1"/>
  <c r="BD119" i="9"/>
  <c r="BD95" i="9"/>
  <c r="EH95" i="9"/>
  <c r="EJ95" i="9" s="1"/>
  <c r="BC96" i="9"/>
  <c r="EO98" i="9"/>
  <c r="BC99" i="9"/>
  <c r="EO100" i="9"/>
  <c r="ES100" i="9" s="1"/>
  <c r="ET100" i="9" s="1"/>
  <c r="EU100" i="9" s="1"/>
  <c r="DA101" i="9"/>
  <c r="EA101" i="9" s="1"/>
  <c r="BQ101" i="9" s="1"/>
  <c r="EO101" i="9"/>
  <c r="ES101" i="9" s="1"/>
  <c r="DB102" i="9"/>
  <c r="DA102" i="9"/>
  <c r="DU102" i="9" s="1"/>
  <c r="EE102" i="9" s="1"/>
  <c r="EP102" i="9"/>
  <c r="ER102" i="9" s="1"/>
  <c r="CE121" i="9"/>
  <c r="CE122" i="9"/>
  <c r="BC124" i="9"/>
  <c r="CD125" i="9"/>
  <c r="AR126" i="9"/>
  <c r="EY127" i="9"/>
  <c r="CE128" i="9"/>
  <c r="EO130" i="9"/>
  <c r="AT132" i="9"/>
  <c r="AQ133" i="9"/>
  <c r="CJ133" i="9"/>
  <c r="EG133" i="9"/>
  <c r="AT134" i="9"/>
  <c r="EI135" i="9"/>
  <c r="AT136" i="9"/>
  <c r="DB139" i="9"/>
  <c r="EQ141" i="9"/>
  <c r="DB142" i="9"/>
  <c r="CD146" i="9"/>
  <c r="CE146" i="9"/>
  <c r="CJ146" i="9"/>
  <c r="EI146" i="9"/>
  <c r="EG146" i="9"/>
  <c r="CE148" i="9"/>
  <c r="AT149" i="9"/>
  <c r="EO154" i="9"/>
  <c r="EQ154" i="9"/>
  <c r="CJ162" i="9"/>
  <c r="CE162" i="9"/>
  <c r="CD162" i="9"/>
  <c r="CD163" i="9"/>
  <c r="CF163" i="9"/>
  <c r="BD163" i="9"/>
  <c r="BC163" i="9"/>
  <c r="BD86" i="9"/>
  <c r="CE95" i="9"/>
  <c r="BD96" i="9"/>
  <c r="BD97" i="9"/>
  <c r="EQ98" i="9"/>
  <c r="BD99" i="9"/>
  <c r="AQ107" i="9"/>
  <c r="EH107" i="9"/>
  <c r="EJ107" i="9" s="1"/>
  <c r="EG110" i="9"/>
  <c r="EK110" i="9" s="1"/>
  <c r="EQ111" i="9"/>
  <c r="Q112" i="9"/>
  <c r="BD112" i="9"/>
  <c r="DA112" i="9"/>
  <c r="BC117" i="9"/>
  <c r="CF121" i="9"/>
  <c r="CF122" i="9"/>
  <c r="EG122" i="9"/>
  <c r="BD124" i="9"/>
  <c r="CE125" i="9"/>
  <c r="DB126" i="9"/>
  <c r="CF128" i="9"/>
  <c r="EG128" i="9"/>
  <c r="DB129" i="9"/>
  <c r="BC130" i="9"/>
  <c r="EP130" i="9"/>
  <c r="ER130" i="9" s="1"/>
  <c r="DA131" i="9"/>
  <c r="EH133" i="9"/>
  <c r="EJ133" i="9" s="1"/>
  <c r="DB135" i="9"/>
  <c r="CF135" i="9"/>
  <c r="EO138" i="9"/>
  <c r="BC140" i="9"/>
  <c r="EG140" i="9"/>
  <c r="EK140" i="9" s="1"/>
  <c r="DB143" i="9"/>
  <c r="EY143" i="9"/>
  <c r="AS145" i="9"/>
  <c r="EG148" i="9"/>
  <c r="EH165" i="9"/>
  <c r="EJ165" i="9" s="1"/>
  <c r="EK165" i="9" s="1"/>
  <c r="EG165" i="9"/>
  <c r="EH166" i="9"/>
  <c r="EJ166" i="9" s="1"/>
  <c r="EI166" i="9"/>
  <c r="EG166" i="9"/>
  <c r="EK166" i="9" s="1"/>
  <c r="BC113" i="9"/>
  <c r="EY117" i="9"/>
  <c r="CJ121" i="9"/>
  <c r="CE124" i="9"/>
  <c r="DA126" i="9"/>
  <c r="CJ128" i="9"/>
  <c r="EY140" i="9"/>
  <c r="BC142" i="9"/>
  <c r="ET143" i="9"/>
  <c r="EU143" i="9" s="1"/>
  <c r="CD148" i="9"/>
  <c r="BC148" i="9"/>
  <c r="CJ148" i="9"/>
  <c r="EA150" i="9"/>
  <c r="EC150" i="9"/>
  <c r="DU150" i="9"/>
  <c r="EE150" i="9" s="1"/>
  <c r="DT150" i="9"/>
  <c r="ED150" i="9" s="1"/>
  <c r="U150" i="9" s="1"/>
  <c r="AS150" i="9"/>
  <c r="AT150" i="9"/>
  <c r="CQ164" i="9"/>
  <c r="AW164" i="9"/>
  <c r="BV164" i="9"/>
  <c r="EQ166" i="9"/>
  <c r="EP166" i="9"/>
  <c r="ER166" i="9" s="1"/>
  <c r="EO166" i="9"/>
  <c r="ES166" i="9" s="1"/>
  <c r="CF96" i="9"/>
  <c r="EY97" i="9"/>
  <c r="EH97" i="9"/>
  <c r="EJ97" i="9" s="1"/>
  <c r="CF99" i="9"/>
  <c r="EH99" i="9"/>
  <c r="EJ99" i="9" s="1"/>
  <c r="BC101" i="9"/>
  <c r="Q102" i="9"/>
  <c r="BC102" i="9"/>
  <c r="EY103" i="9"/>
  <c r="EG103" i="9"/>
  <c r="EK103" i="9" s="1"/>
  <c r="EL103" i="9" s="1"/>
  <c r="EM103" i="9" s="1"/>
  <c r="AS107" i="9"/>
  <c r="EO107" i="9"/>
  <c r="EG108" i="9"/>
  <c r="BD113" i="9"/>
  <c r="BD116" i="9"/>
  <c r="CE117" i="9"/>
  <c r="EH119" i="9"/>
  <c r="EJ119" i="9" s="1"/>
  <c r="EI121" i="9"/>
  <c r="AR122" i="9"/>
  <c r="EQ122" i="9"/>
  <c r="EY123" i="9"/>
  <c r="CF124" i="9"/>
  <c r="EG124" i="9"/>
  <c r="AS125" i="9"/>
  <c r="BC131" i="9"/>
  <c r="BC135" i="9"/>
  <c r="CN135" i="9"/>
  <c r="EY136" i="9"/>
  <c r="DB137" i="9"/>
  <c r="BC137" i="9"/>
  <c r="AR138" i="9"/>
  <c r="BC139" i="9"/>
  <c r="Q142" i="9"/>
  <c r="BD142" i="9"/>
  <c r="DA143" i="9"/>
  <c r="EA143" i="9" s="1"/>
  <c r="BQ143" i="9" s="1"/>
  <c r="EG144" i="9"/>
  <c r="BD170" i="9"/>
  <c r="BC170" i="9"/>
  <c r="DA172" i="9"/>
  <c r="EC172" i="9" s="1"/>
  <c r="EY172" i="9"/>
  <c r="Q172" i="9"/>
  <c r="ES181" i="9"/>
  <c r="DA85" i="9"/>
  <c r="DU85" i="9" s="1"/>
  <c r="EE85" i="9" s="1"/>
  <c r="CJ86" i="9"/>
  <c r="DB91" i="9"/>
  <c r="DB92" i="9"/>
  <c r="CJ96" i="9"/>
  <c r="CJ99" i="9"/>
  <c r="DB100" i="9"/>
  <c r="BD102" i="9"/>
  <c r="EI103" i="9"/>
  <c r="DA106" i="9"/>
  <c r="Q107" i="9"/>
  <c r="EH108" i="9"/>
  <c r="EJ108" i="9" s="1"/>
  <c r="DA109" i="9"/>
  <c r="AR112" i="9"/>
  <c r="CD112" i="9"/>
  <c r="CE113" i="9"/>
  <c r="CF117" i="9"/>
  <c r="DB118" i="9"/>
  <c r="BD118" i="9"/>
  <c r="BD120" i="9"/>
  <c r="CJ124" i="9"/>
  <c r="EH124" i="9"/>
  <c r="EJ124" i="9" s="1"/>
  <c r="DB125" i="9"/>
  <c r="AT125" i="9"/>
  <c r="BD126" i="9"/>
  <c r="EQ128" i="9"/>
  <c r="BD129" i="9"/>
  <c r="CF130" i="9"/>
  <c r="Q131" i="9"/>
  <c r="BD131" i="9"/>
  <c r="BC133" i="9"/>
  <c r="Q135" i="9"/>
  <c r="BD135" i="9"/>
  <c r="DY135" i="9"/>
  <c r="BD137" i="9"/>
  <c r="BD139" i="9"/>
  <c r="CD142" i="9"/>
  <c r="EH144" i="9"/>
  <c r="EJ144" i="9" s="1"/>
  <c r="EK144" i="9" s="1"/>
  <c r="EL144" i="9" s="1"/>
  <c r="EM144" i="9" s="1"/>
  <c r="EY145" i="9"/>
  <c r="EP148" i="9"/>
  <c r="ER148" i="9" s="1"/>
  <c r="CE149" i="9"/>
  <c r="CD149" i="9"/>
  <c r="BD152" i="9"/>
  <c r="EG158" i="9"/>
  <c r="EH158" i="9"/>
  <c r="EJ158" i="9" s="1"/>
  <c r="AX164" i="9"/>
  <c r="EH168" i="9"/>
  <c r="EJ168" i="9" s="1"/>
  <c r="EI168" i="9"/>
  <c r="EG168" i="9"/>
  <c r="CE182" i="9"/>
  <c r="CD182" i="9"/>
  <c r="ES110" i="9"/>
  <c r="CF113" i="9"/>
  <c r="DA118" i="9"/>
  <c r="CD118" i="9"/>
  <c r="CE120" i="9"/>
  <c r="ES121" i="9"/>
  <c r="DB122" i="9"/>
  <c r="DA125" i="9"/>
  <c r="BC128" i="9"/>
  <c r="BD133" i="9"/>
  <c r="AQ136" i="9"/>
  <c r="CE137" i="9"/>
  <c r="CF139" i="9"/>
  <c r="AQ140" i="9"/>
  <c r="CF142" i="9"/>
  <c r="CD150" i="9"/>
  <c r="CJ150" i="9"/>
  <c r="BC150" i="9"/>
  <c r="CF150" i="9"/>
  <c r="EG151" i="9"/>
  <c r="EI151" i="9"/>
  <c r="EH151" i="9"/>
  <c r="EJ151" i="9" s="1"/>
  <c r="CF152" i="9"/>
  <c r="AS153" i="9"/>
  <c r="AT153" i="9"/>
  <c r="AR153" i="9"/>
  <c r="EP164" i="9"/>
  <c r="ER164" i="9" s="1"/>
  <c r="EO164" i="9"/>
  <c r="AS167" i="9"/>
  <c r="CD178" i="9"/>
  <c r="BK135" i="9"/>
  <c r="CF137" i="9"/>
  <c r="EG137" i="9"/>
  <c r="EI138" i="9"/>
  <c r="CJ139" i="9"/>
  <c r="AR140" i="9"/>
  <c r="CF141" i="9"/>
  <c r="AR142" i="9"/>
  <c r="CJ142" i="9"/>
  <c r="EO145" i="9"/>
  <c r="ES145" i="9" s="1"/>
  <c r="Q146" i="9"/>
  <c r="BD146" i="9"/>
  <c r="EG147" i="9"/>
  <c r="EI147" i="9"/>
  <c r="CE150" i="9"/>
  <c r="EQ151" i="9"/>
  <c r="EO151" i="9"/>
  <c r="ES151" i="9" s="1"/>
  <c r="EH155" i="9"/>
  <c r="EJ155" i="9" s="1"/>
  <c r="EG155" i="9"/>
  <c r="EI157" i="9"/>
  <c r="EH157" i="9"/>
  <c r="EJ157" i="9" s="1"/>
  <c r="Q163" i="9"/>
  <c r="CJ163" i="9"/>
  <c r="EQ164" i="9"/>
  <c r="AR179" i="9"/>
  <c r="AQ179" i="9"/>
  <c r="EY96" i="9"/>
  <c r="ES98" i="9"/>
  <c r="CE100" i="9"/>
  <c r="CJ102" i="9"/>
  <c r="BD121" i="9"/>
  <c r="BD125" i="9"/>
  <c r="BD148" i="9"/>
  <c r="EO150" i="9"/>
  <c r="EP150" i="9"/>
  <c r="ER150" i="9" s="1"/>
  <c r="CD152" i="9"/>
  <c r="CE152" i="9"/>
  <c r="BC152" i="9"/>
  <c r="EI154" i="9"/>
  <c r="EH154" i="9"/>
  <c r="EJ154" i="9" s="1"/>
  <c r="EG154" i="9"/>
  <c r="EQ162" i="9"/>
  <c r="EP162" i="9"/>
  <c r="ER162" i="9" s="1"/>
  <c r="EO162" i="9"/>
  <c r="EI173" i="9"/>
  <c r="EH173" i="9"/>
  <c r="EJ173" i="9" s="1"/>
  <c r="EG173" i="9"/>
  <c r="AQ176" i="9"/>
  <c r="AT176" i="9"/>
  <c r="AS176" i="9"/>
  <c r="EP183" i="9"/>
  <c r="ER183" i="9" s="1"/>
  <c r="EQ183" i="9"/>
  <c r="EO183" i="9"/>
  <c r="Q150" i="9"/>
  <c r="CD151" i="9"/>
  <c r="AQ154" i="9"/>
  <c r="CF154" i="9"/>
  <c r="BC159" i="9"/>
  <c r="CJ161" i="9"/>
  <c r="AQ164" i="9"/>
  <c r="AS166" i="9"/>
  <c r="EI170" i="9"/>
  <c r="EQ171" i="9"/>
  <c r="EY173" i="9"/>
  <c r="CE175" i="9"/>
  <c r="CE177" i="9"/>
  <c r="AQ180" i="9"/>
  <c r="CD181" i="9"/>
  <c r="EY147" i="9"/>
  <c r="DB148" i="9"/>
  <c r="EY149" i="9"/>
  <c r="AR154" i="9"/>
  <c r="CJ154" i="9"/>
  <c r="AT155" i="9"/>
  <c r="EP155" i="9"/>
  <c r="ER155" i="9" s="1"/>
  <c r="EY156" i="9"/>
  <c r="EO156" i="9"/>
  <c r="BC157" i="9"/>
  <c r="BD159" i="9"/>
  <c r="EH160" i="9"/>
  <c r="EJ160" i="9" s="1"/>
  <c r="AT162" i="9"/>
  <c r="AR164" i="9"/>
  <c r="EY164" i="9"/>
  <c r="EG164" i="9"/>
  <c r="EO165" i="9"/>
  <c r="AT166" i="9"/>
  <c r="CD172" i="9"/>
  <c r="DA173" i="9"/>
  <c r="CF175" i="9"/>
  <c r="EG175" i="9"/>
  <c r="DB176" i="9"/>
  <c r="CF177" i="9"/>
  <c r="EY178" i="9"/>
  <c r="AT180" i="9"/>
  <c r="CJ180" i="9"/>
  <c r="EH181" i="9"/>
  <c r="EJ181" i="9" s="1"/>
  <c r="EK181" i="9" s="1"/>
  <c r="EP182" i="9"/>
  <c r="ER182" i="9" s="1"/>
  <c r="CE184" i="9"/>
  <c r="AT185" i="9"/>
  <c r="ES178" i="9"/>
  <c r="ET178" i="9" s="1"/>
  <c r="EU178" i="9" s="1"/>
  <c r="BC183" i="9"/>
  <c r="DB158" i="9"/>
  <c r="CF159" i="9"/>
  <c r="BC161" i="9"/>
  <c r="AQ165" i="9"/>
  <c r="EY168" i="9"/>
  <c r="BC168" i="9"/>
  <c r="BD173" i="9"/>
  <c r="CJ173" i="9"/>
  <c r="DB174" i="9"/>
  <c r="DA174" i="9"/>
  <c r="DU174" i="9" s="1"/>
  <c r="EE174" i="9" s="1"/>
  <c r="BC177" i="9"/>
  <c r="Q180" i="9"/>
  <c r="AS182" i="9"/>
  <c r="BD183" i="9"/>
  <c r="EG184" i="9"/>
  <c r="DB185" i="9"/>
  <c r="BC179" i="9"/>
  <c r="CE183" i="9"/>
  <c r="EH184" i="9"/>
  <c r="EJ184" i="9" s="1"/>
  <c r="BC154" i="9"/>
  <c r="CF168" i="9"/>
  <c r="DB170" i="9"/>
  <c r="EO173" i="9"/>
  <c r="BC175" i="9"/>
  <c r="EO176" i="9"/>
  <c r="CF179" i="9"/>
  <c r="BD180" i="9"/>
  <c r="EO181" i="9"/>
  <c r="CF183" i="9"/>
  <c r="EG183" i="9"/>
  <c r="ES185" i="9"/>
  <c r="DB145" i="9"/>
  <c r="DA151" i="9"/>
  <c r="BD154" i="9"/>
  <c r="CE155" i="9"/>
  <c r="DB156" i="9"/>
  <c r="AT156" i="9"/>
  <c r="AT157" i="9"/>
  <c r="DB159" i="9"/>
  <c r="EY165" i="9"/>
  <c r="DB165" i="9"/>
  <c r="CJ168" i="9"/>
  <c r="DB172" i="9"/>
  <c r="Q175" i="9"/>
  <c r="DA177" i="9"/>
  <c r="EP177" i="9"/>
  <c r="ER177" i="9" s="1"/>
  <c r="DA180" i="9"/>
  <c r="EP180" i="9"/>
  <c r="ER180" i="9" s="1"/>
  <c r="AR183" i="9"/>
  <c r="CJ183" i="9"/>
  <c r="EH183" i="9"/>
  <c r="EJ183" i="9" s="1"/>
  <c r="EQ184" i="9"/>
  <c r="CF16" i="9"/>
  <c r="CD16" i="9"/>
  <c r="BD16" i="9"/>
  <c r="AS16" i="6"/>
  <c r="AQ16" i="6"/>
  <c r="DB17" i="9"/>
  <c r="CJ20" i="9"/>
  <c r="EY20" i="9"/>
  <c r="CJ21" i="9"/>
  <c r="Q22" i="9"/>
  <c r="BC19" i="9"/>
  <c r="CJ19" i="9"/>
  <c r="ES19" i="9"/>
  <c r="CD20" i="9"/>
  <c r="DA20" i="9"/>
  <c r="DY20" i="9" s="1"/>
  <c r="EK20" i="9"/>
  <c r="Q21" i="9"/>
  <c r="CE21" i="9"/>
  <c r="DA21" i="9"/>
  <c r="DU21" i="9" s="1"/>
  <c r="EE21" i="9" s="1"/>
  <c r="BD20" i="9"/>
  <c r="CF18" i="9"/>
  <c r="EK18" i="9"/>
  <c r="CD19" i="9"/>
  <c r="ES20" i="9"/>
  <c r="DQ20" i="6"/>
  <c r="DJ20" i="6"/>
  <c r="EK19" i="9"/>
  <c r="ET18" i="6"/>
  <c r="EU18" i="6" s="1"/>
  <c r="AQ18" i="6"/>
  <c r="EI22" i="6"/>
  <c r="AQ19" i="6"/>
  <c r="EG19" i="6"/>
  <c r="AT20" i="6"/>
  <c r="EI20" i="6"/>
  <c r="EG22" i="6"/>
  <c r="EK22" i="6" s="1"/>
  <c r="EL22" i="6" s="1"/>
  <c r="EM22" i="6" s="1"/>
  <c r="AS19" i="6"/>
  <c r="CY14" i="6"/>
  <c r="L39" i="8" s="1"/>
  <c r="Q17" i="9"/>
  <c r="AW30" i="6"/>
  <c r="AY30" i="6"/>
  <c r="BV134" i="6"/>
  <c r="BA153" i="6"/>
  <c r="BG30" i="6"/>
  <c r="AX95" i="6"/>
  <c r="AY151" i="6"/>
  <c r="BW30" i="6"/>
  <c r="AZ95" i="6"/>
  <c r="BE162" i="6"/>
  <c r="CV29" i="6"/>
  <c r="CK30" i="6"/>
  <c r="BT86" i="6"/>
  <c r="BU162" i="6"/>
  <c r="CS167" i="6"/>
  <c r="CN95" i="6"/>
  <c r="BV162" i="6"/>
  <c r="CU167" i="6"/>
  <c r="AZ29" i="6"/>
  <c r="CM30" i="6"/>
  <c r="BX86" i="6"/>
  <c r="BH94" i="6"/>
  <c r="BH153" i="6"/>
  <c r="CK162" i="6"/>
  <c r="BG170" i="6"/>
  <c r="CS170" i="6"/>
  <c r="BG29" i="6"/>
  <c r="CU30" i="6"/>
  <c r="AW70" i="6"/>
  <c r="BU94" i="6"/>
  <c r="CL162" i="6"/>
  <c r="BU167" i="6"/>
  <c r="BU170" i="6"/>
  <c r="CT170" i="6"/>
  <c r="CO184" i="6"/>
  <c r="BB70" i="6"/>
  <c r="CM86" i="6"/>
  <c r="CL94" i="6"/>
  <c r="AW162" i="6"/>
  <c r="CQ162" i="6"/>
  <c r="BV170" i="6"/>
  <c r="CU170" i="6"/>
  <c r="BI70" i="6"/>
  <c r="CQ86" i="6"/>
  <c r="CQ94" i="6"/>
  <c r="CO153" i="6"/>
  <c r="AX162" i="6"/>
  <c r="CS162" i="6"/>
  <c r="AW170" i="6"/>
  <c r="BW170" i="6"/>
  <c r="CN180" i="6"/>
  <c r="CK70" i="6"/>
  <c r="BA71" i="6"/>
  <c r="AZ86" i="6"/>
  <c r="CU86" i="6"/>
  <c r="CU94" i="6"/>
  <c r="CV153" i="6"/>
  <c r="BI71" i="6"/>
  <c r="BF162" i="6"/>
  <c r="AY167" i="6"/>
  <c r="CM167" i="6"/>
  <c r="AY170" i="6"/>
  <c r="CL170" i="6"/>
  <c r="BU71" i="6"/>
  <c r="BH86" i="6"/>
  <c r="BE170" i="6"/>
  <c r="CM170" i="6"/>
  <c r="CR180" i="6"/>
  <c r="AZ94" i="6"/>
  <c r="CQ170" i="6"/>
  <c r="BA184" i="6"/>
  <c r="DT21" i="6"/>
  <c r="DU21" i="6"/>
  <c r="EE21" i="6" s="1"/>
  <c r="DY23" i="6"/>
  <c r="DT23" i="6"/>
  <c r="EC23" i="6"/>
  <c r="DU23" i="6"/>
  <c r="EE23" i="6" s="1"/>
  <c r="EA23" i="6"/>
  <c r="DZ30" i="6"/>
  <c r="DU20" i="6"/>
  <c r="EE20" i="6" s="1"/>
  <c r="DT20" i="6"/>
  <c r="EL20" i="6"/>
  <c r="EM20" i="6" s="1"/>
  <c r="EA24" i="6"/>
  <c r="DY24" i="6"/>
  <c r="DU24" i="6"/>
  <c r="EE24" i="6" s="1"/>
  <c r="ET24" i="6"/>
  <c r="EU24" i="6" s="1"/>
  <c r="EC24" i="6"/>
  <c r="EL24" i="6"/>
  <c r="EM24" i="6" s="1"/>
  <c r="DT24" i="6"/>
  <c r="DZ31" i="6"/>
  <c r="DT25" i="6"/>
  <c r="EA25" i="6"/>
  <c r="DY25" i="6"/>
  <c r="DU25" i="6"/>
  <c r="EE25" i="6" s="1"/>
  <c r="EC25" i="6"/>
  <c r="N18" i="9"/>
  <c r="DU18" i="6"/>
  <c r="EE18" i="6" s="1"/>
  <c r="DR18" i="6"/>
  <c r="DJ18" i="6"/>
  <c r="DP18" i="6" s="1"/>
  <c r="DS18" i="6" s="1"/>
  <c r="DT18" i="6"/>
  <c r="N21" i="9"/>
  <c r="DP21" i="6"/>
  <c r="DS21" i="6" s="1"/>
  <c r="DJ21" i="6"/>
  <c r="DR21" i="6"/>
  <c r="EC26" i="6"/>
  <c r="EA26" i="6"/>
  <c r="DY26" i="6"/>
  <c r="DU26" i="6"/>
  <c r="EE26" i="6" s="1"/>
  <c r="DT26" i="6"/>
  <c r="DT17" i="6"/>
  <c r="V17" i="6" s="1"/>
  <c r="DR17" i="6"/>
  <c r="U17" i="6" s="1"/>
  <c r="DJ17" i="6"/>
  <c r="DU28" i="6"/>
  <c r="EE28" i="6" s="1"/>
  <c r="EC28" i="6"/>
  <c r="DY28" i="6"/>
  <c r="EA28" i="6"/>
  <c r="DT28" i="6"/>
  <c r="EL31" i="6"/>
  <c r="EM31" i="6" s="1"/>
  <c r="DT31" i="6"/>
  <c r="EA31" i="6"/>
  <c r="EC31" i="6"/>
  <c r="DY31" i="6"/>
  <c r="DU31" i="6"/>
  <c r="EE31" i="6" s="1"/>
  <c r="BQ32" i="6"/>
  <c r="BO32" i="6"/>
  <c r="BN32" i="6"/>
  <c r="BM32" i="6"/>
  <c r="BL32" i="6"/>
  <c r="BS32" i="6"/>
  <c r="BR32" i="6"/>
  <c r="BP32" i="6"/>
  <c r="BK32" i="6"/>
  <c r="BJ32" i="6"/>
  <c r="EO16" i="6"/>
  <c r="EP16" i="6"/>
  <c r="ER16" i="6" s="1"/>
  <c r="EQ17" i="6"/>
  <c r="DC16" i="6"/>
  <c r="AR19" i="6"/>
  <c r="EQ20" i="6"/>
  <c r="N24" i="9"/>
  <c r="DR24" i="6"/>
  <c r="DP24" i="6"/>
  <c r="DS24" i="6" s="1"/>
  <c r="DM24" i="6"/>
  <c r="DL24" i="6"/>
  <c r="DK25" i="6"/>
  <c r="DP26" i="6"/>
  <c r="DS26" i="6" s="1"/>
  <c r="BE27" i="6"/>
  <c r="BU27" i="6"/>
  <c r="CS27" i="6"/>
  <c r="DJ27" i="6"/>
  <c r="EA27" i="6"/>
  <c r="DU29" i="6"/>
  <c r="EE29" i="6" s="1"/>
  <c r="EC29" i="6"/>
  <c r="EA29" i="6"/>
  <c r="EI29" i="6"/>
  <c r="AZ30" i="6"/>
  <c r="CN30" i="6"/>
  <c r="ES32" i="6"/>
  <c r="BH34" i="6"/>
  <c r="DP34" i="6"/>
  <c r="DS34" i="6" s="1"/>
  <c r="DU39" i="6"/>
  <c r="EE39" i="6" s="1"/>
  <c r="DT39" i="6"/>
  <c r="EC39" i="6"/>
  <c r="EA39" i="6"/>
  <c r="DY39" i="6"/>
  <c r="DU44" i="6"/>
  <c r="EE44" i="6" s="1"/>
  <c r="DT44" i="6"/>
  <c r="EC44" i="6"/>
  <c r="EA44" i="6"/>
  <c r="DY44" i="6"/>
  <c r="ET44" i="6"/>
  <c r="EU44" i="6" s="1"/>
  <c r="DT52" i="6"/>
  <c r="EC52" i="6"/>
  <c r="EA52" i="6"/>
  <c r="DY52" i="6"/>
  <c r="DU52" i="6"/>
  <c r="EE52" i="6" s="1"/>
  <c r="DP71" i="6"/>
  <c r="DS71" i="6" s="1"/>
  <c r="DY74" i="6"/>
  <c r="DU74" i="6"/>
  <c r="EE74" i="6" s="1"/>
  <c r="DT74" i="6"/>
  <c r="EA74" i="6"/>
  <c r="EC74" i="6"/>
  <c r="DT19" i="6"/>
  <c r="AQ20" i="6"/>
  <c r="EG21" i="6"/>
  <c r="EK21" i="6" s="1"/>
  <c r="EL21" i="6" s="1"/>
  <c r="EM21" i="6" s="1"/>
  <c r="EO22" i="6"/>
  <c r="ES22" i="6" s="1"/>
  <c r="ET22" i="6" s="1"/>
  <c r="EU22" i="6" s="1"/>
  <c r="DM25" i="6"/>
  <c r="BG27" i="6"/>
  <c r="BW27" i="6"/>
  <c r="CU27" i="6"/>
  <c r="DK27" i="6"/>
  <c r="EP27" i="6"/>
  <c r="ER27" i="6" s="1"/>
  <c r="EO27" i="6"/>
  <c r="ES27" i="6" s="1"/>
  <c r="N28" i="9"/>
  <c r="DL28" i="6"/>
  <c r="DJ28" i="6"/>
  <c r="DP28" i="6"/>
  <c r="DS28" i="6" s="1"/>
  <c r="AW29" i="6"/>
  <c r="CK29" i="6"/>
  <c r="DT29" i="6"/>
  <c r="ES29" i="6"/>
  <c r="ET29" i="6" s="1"/>
  <c r="EU29" i="6" s="1"/>
  <c r="N30" i="9"/>
  <c r="DL30" i="6"/>
  <c r="DR30" i="6"/>
  <c r="DJ30" i="6"/>
  <c r="DX30" i="6"/>
  <c r="CQ30" i="6"/>
  <c r="DT30" i="6"/>
  <c r="EA30" i="6"/>
  <c r="EA34" i="6"/>
  <c r="DU34" i="6"/>
  <c r="EE34" i="6" s="1"/>
  <c r="DT34" i="6"/>
  <c r="ES42" i="6"/>
  <c r="ET42" i="6" s="1"/>
  <c r="EU42" i="6" s="1"/>
  <c r="DU46" i="6"/>
  <c r="EE46" i="6" s="1"/>
  <c r="DT46" i="6"/>
  <c r="EC46" i="6"/>
  <c r="EA46" i="6"/>
  <c r="DY46" i="6"/>
  <c r="EA56" i="6"/>
  <c r="DY56" i="6"/>
  <c r="DU56" i="6"/>
  <c r="EE56" i="6" s="1"/>
  <c r="DT56" i="6"/>
  <c r="EC56" i="6"/>
  <c r="EL57" i="6"/>
  <c r="EM57" i="6" s="1"/>
  <c r="ED62" i="6"/>
  <c r="CJ62" i="6"/>
  <c r="BD62" i="6"/>
  <c r="CF62" i="6"/>
  <c r="BC62" i="6"/>
  <c r="V62" i="6"/>
  <c r="EW62" i="6" s="1"/>
  <c r="CE62" i="6"/>
  <c r="CD62" i="6"/>
  <c r="ET63" i="6"/>
  <c r="EU63" i="6" s="1"/>
  <c r="DU19" i="6"/>
  <c r="EE19" i="6" s="1"/>
  <c r="AS20" i="6"/>
  <c r="EQ22" i="6"/>
  <c r="EH25" i="6"/>
  <c r="EJ25" i="6" s="1"/>
  <c r="EG25" i="6"/>
  <c r="EK26" i="6"/>
  <c r="EL26" i="6" s="1"/>
  <c r="EM26" i="6" s="1"/>
  <c r="AS26" i="6"/>
  <c r="AQ26" i="6"/>
  <c r="BI27" i="6"/>
  <c r="DP27" i="6"/>
  <c r="DS27" i="6" s="1"/>
  <c r="EQ28" i="6"/>
  <c r="EP28" i="6"/>
  <c r="ER28" i="6" s="1"/>
  <c r="AY29" i="6"/>
  <c r="BE30" i="6"/>
  <c r="BU30" i="6"/>
  <c r="EC33" i="6"/>
  <c r="EA33" i="6"/>
  <c r="DY33" i="6"/>
  <c r="DU33" i="6"/>
  <c r="EE33" i="6" s="1"/>
  <c r="DT33" i="6"/>
  <c r="EC40" i="6"/>
  <c r="EA40" i="6"/>
  <c r="DY40" i="6"/>
  <c r="DU40" i="6"/>
  <c r="EE40" i="6" s="1"/>
  <c r="DT40" i="6"/>
  <c r="EC41" i="6"/>
  <c r="EA41" i="6"/>
  <c r="DY41" i="6"/>
  <c r="DU41" i="6"/>
  <c r="EE41" i="6" s="1"/>
  <c r="DT41" i="6"/>
  <c r="DU45" i="6"/>
  <c r="EE45" i="6" s="1"/>
  <c r="DT45" i="6"/>
  <c r="EC45" i="6"/>
  <c r="EA45" i="6"/>
  <c r="DY45" i="6"/>
  <c r="EA50" i="6"/>
  <c r="DY50" i="6"/>
  <c r="DU50" i="6"/>
  <c r="EE50" i="6" s="1"/>
  <c r="DT50" i="6"/>
  <c r="EC50" i="6"/>
  <c r="CO58" i="6"/>
  <c r="BI58" i="6"/>
  <c r="BA58" i="6"/>
  <c r="CV58" i="6"/>
  <c r="CN58" i="6"/>
  <c r="BX58" i="6"/>
  <c r="BH58" i="6"/>
  <c r="AZ58" i="6"/>
  <c r="CU58" i="6"/>
  <c r="CM58" i="6"/>
  <c r="BW58" i="6"/>
  <c r="BG58" i="6"/>
  <c r="AY58" i="6"/>
  <c r="CT58" i="6"/>
  <c r="CL58" i="6"/>
  <c r="BV58" i="6"/>
  <c r="BF58" i="6"/>
  <c r="AX58" i="6"/>
  <c r="CS58" i="6"/>
  <c r="CK58" i="6"/>
  <c r="BU58" i="6"/>
  <c r="BE58" i="6"/>
  <c r="AW58" i="6"/>
  <c r="CR58" i="6"/>
  <c r="BT58" i="6"/>
  <c r="CQ58" i="6"/>
  <c r="CP58" i="6"/>
  <c r="BB58" i="6"/>
  <c r="CR72" i="6"/>
  <c r="BT72" i="6"/>
  <c r="CP72" i="6"/>
  <c r="BB72" i="6"/>
  <c r="CO72" i="6"/>
  <c r="BI72" i="6"/>
  <c r="BA72" i="6"/>
  <c r="CV72" i="6"/>
  <c r="CN72" i="6"/>
  <c r="BX72" i="6"/>
  <c r="BH72" i="6"/>
  <c r="AZ72" i="6"/>
  <c r="CT72" i="6"/>
  <c r="CL72" i="6"/>
  <c r="BV72" i="6"/>
  <c r="BF72" i="6"/>
  <c r="AX72" i="6"/>
  <c r="CS72" i="6"/>
  <c r="CK72" i="6"/>
  <c r="BU72" i="6"/>
  <c r="BE72" i="6"/>
  <c r="AW72" i="6"/>
  <c r="BW72" i="6"/>
  <c r="CU72" i="6"/>
  <c r="BG72" i="6"/>
  <c r="CQ72" i="6"/>
  <c r="CM72" i="6"/>
  <c r="AY72" i="6"/>
  <c r="CU77" i="6"/>
  <c r="CM77" i="6"/>
  <c r="BW77" i="6"/>
  <c r="BG77" i="6"/>
  <c r="AY77" i="6"/>
  <c r="CS77" i="6"/>
  <c r="CK77" i="6"/>
  <c r="BU77" i="6"/>
  <c r="BE77" i="6"/>
  <c r="AW77" i="6"/>
  <c r="CR77" i="6"/>
  <c r="BT77" i="6"/>
  <c r="CQ77" i="6"/>
  <c r="CO77" i="6"/>
  <c r="BI77" i="6"/>
  <c r="BA77" i="6"/>
  <c r="CV77" i="6"/>
  <c r="CN77" i="6"/>
  <c r="BX77" i="6"/>
  <c r="BH77" i="6"/>
  <c r="AZ77" i="6"/>
  <c r="CT77" i="6"/>
  <c r="BF77" i="6"/>
  <c r="CP77" i="6"/>
  <c r="BB77" i="6"/>
  <c r="CL77" i="6"/>
  <c r="AX77" i="6"/>
  <c r="BV77" i="6"/>
  <c r="DC182" i="6"/>
  <c r="DC181" i="6"/>
  <c r="DC185" i="6"/>
  <c r="DC180" i="6"/>
  <c r="DC178" i="6"/>
  <c r="DC177" i="6"/>
  <c r="DC168" i="6"/>
  <c r="DC179" i="6"/>
  <c r="DC166" i="6"/>
  <c r="DC164" i="6"/>
  <c r="DC184" i="6"/>
  <c r="DC170" i="6"/>
  <c r="DC169" i="6"/>
  <c r="DC167" i="6"/>
  <c r="DC162" i="6"/>
  <c r="DC160" i="6"/>
  <c r="DC172" i="6"/>
  <c r="DC171" i="6"/>
  <c r="DC165" i="6"/>
  <c r="DC163" i="6"/>
  <c r="DC158" i="6"/>
  <c r="DC161" i="6"/>
  <c r="DC159" i="6"/>
  <c r="DC174" i="6"/>
  <c r="DC173" i="6"/>
  <c r="DC183" i="6"/>
  <c r="DC176" i="6"/>
  <c r="DC175" i="6"/>
  <c r="DC153" i="6"/>
  <c r="DC151" i="6"/>
  <c r="DC136" i="6"/>
  <c r="DC133" i="6"/>
  <c r="DC130" i="6"/>
  <c r="DC154" i="6"/>
  <c r="DC148" i="6"/>
  <c r="DC144" i="6"/>
  <c r="DC135" i="6"/>
  <c r="DC124" i="6"/>
  <c r="DC157" i="6"/>
  <c r="DC150" i="6"/>
  <c r="DC146" i="6"/>
  <c r="DC140" i="6"/>
  <c r="DC132" i="6"/>
  <c r="DC149" i="6"/>
  <c r="DC147" i="6"/>
  <c r="DC145" i="6"/>
  <c r="DC142" i="6"/>
  <c r="DC155" i="6"/>
  <c r="DC143" i="6"/>
  <c r="DC141" i="6"/>
  <c r="DC138" i="6"/>
  <c r="DC152" i="6"/>
  <c r="DC139" i="6"/>
  <c r="DC131" i="6"/>
  <c r="DC156" i="6"/>
  <c r="DC137" i="6"/>
  <c r="DC129" i="6"/>
  <c r="DC127" i="6"/>
  <c r="DC126" i="6"/>
  <c r="DC120" i="6"/>
  <c r="DC111" i="6"/>
  <c r="DC110" i="6"/>
  <c r="DC125" i="6"/>
  <c r="DC113" i="6"/>
  <c r="DC112" i="6"/>
  <c r="DC103" i="6"/>
  <c r="DC102" i="6"/>
  <c r="DC134" i="6"/>
  <c r="DC128" i="6"/>
  <c r="DC115" i="6"/>
  <c r="DC114" i="6"/>
  <c r="DC105" i="6"/>
  <c r="DC104" i="6"/>
  <c r="DC123" i="6"/>
  <c r="DC117" i="6"/>
  <c r="DC116" i="6"/>
  <c r="DC107" i="6"/>
  <c r="DC106" i="6"/>
  <c r="DC121" i="6"/>
  <c r="DC119" i="6"/>
  <c r="DC118" i="6"/>
  <c r="DC122" i="6"/>
  <c r="DC109" i="6"/>
  <c r="DC108" i="6"/>
  <c r="DC99" i="6"/>
  <c r="DC98" i="6"/>
  <c r="DC84" i="6"/>
  <c r="DC93" i="6"/>
  <c r="DC92" i="6"/>
  <c r="DC101" i="6"/>
  <c r="DC94" i="6"/>
  <c r="DC88" i="6"/>
  <c r="DC83" i="6"/>
  <c r="DC79" i="6"/>
  <c r="DC78" i="6"/>
  <c r="DC91" i="6"/>
  <c r="DC90" i="6"/>
  <c r="DC89" i="6"/>
  <c r="DC68" i="6"/>
  <c r="DC95" i="6"/>
  <c r="DC87" i="6"/>
  <c r="DC82" i="6"/>
  <c r="DC81" i="6"/>
  <c r="DC80" i="6"/>
  <c r="DC71" i="6"/>
  <c r="DC70" i="6"/>
  <c r="DC69" i="6"/>
  <c r="DC97" i="6"/>
  <c r="DC86" i="6"/>
  <c r="DC73" i="6"/>
  <c r="DC72" i="6"/>
  <c r="DC66" i="6"/>
  <c r="DC65" i="6"/>
  <c r="DC100" i="6"/>
  <c r="DC96" i="6"/>
  <c r="DC85" i="6"/>
  <c r="DC75" i="6"/>
  <c r="DC74" i="6"/>
  <c r="DC59" i="6"/>
  <c r="DC46" i="6"/>
  <c r="DC45" i="6"/>
  <c r="DC38" i="6"/>
  <c r="DC37" i="6"/>
  <c r="DC51" i="6"/>
  <c r="DC43" i="6"/>
  <c r="DC56" i="6"/>
  <c r="DC35" i="6"/>
  <c r="DC32" i="6"/>
  <c r="DC30" i="6"/>
  <c r="DC29" i="6"/>
  <c r="DC67" i="6"/>
  <c r="DC63" i="6"/>
  <c r="DC60" i="6"/>
  <c r="DC58" i="6"/>
  <c r="DC57" i="6"/>
  <c r="DC48" i="6"/>
  <c r="DC40" i="6"/>
  <c r="DC76" i="6"/>
  <c r="DC55" i="6"/>
  <c r="DC52" i="6"/>
  <c r="DC50" i="6"/>
  <c r="DC49" i="6"/>
  <c r="DC42" i="6"/>
  <c r="DC41" i="6"/>
  <c r="DC27" i="6"/>
  <c r="DC24" i="6"/>
  <c r="DC77" i="6"/>
  <c r="DC47" i="6"/>
  <c r="DC39" i="6"/>
  <c r="DC36" i="6"/>
  <c r="DC34" i="6"/>
  <c r="DC33" i="6"/>
  <c r="DC64" i="6"/>
  <c r="DC62" i="6"/>
  <c r="DC61" i="6"/>
  <c r="DC54" i="6"/>
  <c r="DC53" i="6"/>
  <c r="DC44" i="6"/>
  <c r="DC31" i="6"/>
  <c r="DC28" i="6"/>
  <c r="DC26" i="6"/>
  <c r="DC25" i="6"/>
  <c r="DC21" i="6"/>
  <c r="DC19" i="6"/>
  <c r="DC20" i="6"/>
  <c r="DC23" i="6"/>
  <c r="EK23" i="6"/>
  <c r="EL23" i="6" s="1"/>
  <c r="EM23" i="6" s="1"/>
  <c r="ET27" i="6"/>
  <c r="EU27" i="6" s="1"/>
  <c r="EC27" i="6"/>
  <c r="ES28" i="6"/>
  <c r="ET28" i="6" s="1"/>
  <c r="EU28" i="6" s="1"/>
  <c r="N29" i="9"/>
  <c r="DM29" i="6"/>
  <c r="DK29" i="6"/>
  <c r="DR29" i="6"/>
  <c r="DJ29" i="6"/>
  <c r="CT29" i="6"/>
  <c r="CL29" i="6"/>
  <c r="BV29" i="6"/>
  <c r="BF29" i="6"/>
  <c r="AX29" i="6"/>
  <c r="CR29" i="6"/>
  <c r="BT29" i="6"/>
  <c r="CP29" i="6"/>
  <c r="BB29" i="6"/>
  <c r="CO29" i="6"/>
  <c r="BI29" i="6"/>
  <c r="BA29" i="6"/>
  <c r="CT30" i="6"/>
  <c r="CL30" i="6"/>
  <c r="BV30" i="6"/>
  <c r="BF30" i="6"/>
  <c r="AX30" i="6"/>
  <c r="CR30" i="6"/>
  <c r="BT30" i="6"/>
  <c r="CP30" i="6"/>
  <c r="BB30" i="6"/>
  <c r="CO30" i="6"/>
  <c r="BI30" i="6"/>
  <c r="BA30" i="6"/>
  <c r="ES30" i="6"/>
  <c r="ET30" i="6" s="1"/>
  <c r="EU30" i="6" s="1"/>
  <c r="N35" i="9"/>
  <c r="DR35" i="6"/>
  <c r="DP35" i="6"/>
  <c r="DS35" i="6" s="1"/>
  <c r="DM35" i="6"/>
  <c r="DN35" i="6" s="1"/>
  <c r="DD35" i="6" s="1"/>
  <c r="DL35" i="6"/>
  <c r="DK35" i="6"/>
  <c r="DJ35" i="6"/>
  <c r="EC35" i="6"/>
  <c r="EA35" i="6"/>
  <c r="DY35" i="6"/>
  <c r="DU35" i="6"/>
  <c r="EE35" i="6" s="1"/>
  <c r="DT35" i="6"/>
  <c r="DU38" i="6"/>
  <c r="EE38" i="6" s="1"/>
  <c r="DT38" i="6"/>
  <c r="EC38" i="6"/>
  <c r="EA38" i="6"/>
  <c r="DY38" i="6"/>
  <c r="ES52" i="6"/>
  <c r="ET52" i="6" s="1"/>
  <c r="EU52" i="6" s="1"/>
  <c r="DY59" i="6"/>
  <c r="DU59" i="6"/>
  <c r="EE59" i="6" s="1"/>
  <c r="DT59" i="6"/>
  <c r="ET59" i="6"/>
  <c r="EU59" i="6" s="1"/>
  <c r="EC59" i="6"/>
  <c r="EA59" i="6"/>
  <c r="DT66" i="6"/>
  <c r="EC66" i="6"/>
  <c r="DY66" i="6"/>
  <c r="DU66" i="6"/>
  <c r="EE66" i="6" s="1"/>
  <c r="EA66" i="6"/>
  <c r="AW27" i="6"/>
  <c r="CK27" i="6"/>
  <c r="DT27" i="6"/>
  <c r="EK27" i="6"/>
  <c r="EL27" i="6" s="1"/>
  <c r="EM27" i="6" s="1"/>
  <c r="CQ29" i="6"/>
  <c r="BH30" i="6"/>
  <c r="BX30" i="6"/>
  <c r="CV30" i="6"/>
  <c r="N31" i="9"/>
  <c r="DL31" i="6"/>
  <c r="DJ31" i="6"/>
  <c r="DR31" i="6"/>
  <c r="DX31" i="6"/>
  <c r="EK32" i="6"/>
  <c r="CP34" i="6"/>
  <c r="BB34" i="6"/>
  <c r="CO34" i="6"/>
  <c r="BI34" i="6"/>
  <c r="BA34" i="6"/>
  <c r="CU34" i="6"/>
  <c r="CM34" i="6"/>
  <c r="BW34" i="6"/>
  <c r="BG34" i="6"/>
  <c r="AY34" i="6"/>
  <c r="CT34" i="6"/>
  <c r="CL34" i="6"/>
  <c r="BV34" i="6"/>
  <c r="BF34" i="6"/>
  <c r="AX34" i="6"/>
  <c r="CS34" i="6"/>
  <c r="CK34" i="6"/>
  <c r="BU34" i="6"/>
  <c r="BE34" i="6"/>
  <c r="AW34" i="6"/>
  <c r="CR34" i="6"/>
  <c r="BT34" i="6"/>
  <c r="ES35" i="6"/>
  <c r="ET35" i="6" s="1"/>
  <c r="EU35" i="6" s="1"/>
  <c r="DU61" i="6"/>
  <c r="EE61" i="6" s="1"/>
  <c r="DT61" i="6"/>
  <c r="EC61" i="6"/>
  <c r="EA61" i="6"/>
  <c r="DY61" i="6"/>
  <c r="DY76" i="6"/>
  <c r="DU76" i="6"/>
  <c r="EE76" i="6" s="1"/>
  <c r="DT76" i="6"/>
  <c r="EA76" i="6"/>
  <c r="EC76" i="6"/>
  <c r="DJ19" i="6"/>
  <c r="DP19" i="6" s="1"/>
  <c r="DS19" i="6" s="1"/>
  <c r="EO21" i="6"/>
  <c r="ES21" i="6" s="1"/>
  <c r="ET21" i="6" s="1"/>
  <c r="EU21" i="6" s="1"/>
  <c r="AS22" i="6"/>
  <c r="AQ22" i="6"/>
  <c r="EP25" i="6"/>
  <c r="ER25" i="6" s="1"/>
  <c r="ES25" i="6" s="1"/>
  <c r="ET25" i="6" s="1"/>
  <c r="EU25" i="6" s="1"/>
  <c r="N26" i="9"/>
  <c r="DK26" i="6"/>
  <c r="AR26" i="6"/>
  <c r="DJ26" i="6"/>
  <c r="AY27" i="6"/>
  <c r="DU27" i="6"/>
  <c r="EE27" i="6" s="1"/>
  <c r="DK28" i="6"/>
  <c r="BE29" i="6"/>
  <c r="BU29" i="6"/>
  <c r="CS29" i="6"/>
  <c r="DL29" i="6"/>
  <c r="DO30" i="6"/>
  <c r="EP31" i="6"/>
  <c r="ER31" i="6" s="1"/>
  <c r="ES31" i="6" s="1"/>
  <c r="ET31" i="6" s="1"/>
  <c r="EU31" i="6" s="1"/>
  <c r="DU36" i="6"/>
  <c r="EE36" i="6" s="1"/>
  <c r="ET36" i="6"/>
  <c r="EU36" i="6" s="1"/>
  <c r="EL36" i="6"/>
  <c r="EM36" i="6" s="1"/>
  <c r="DT36" i="6"/>
  <c r="EC36" i="6"/>
  <c r="EA36" i="6"/>
  <c r="DY36" i="6"/>
  <c r="EA42" i="6"/>
  <c r="DY42" i="6"/>
  <c r="DU42" i="6"/>
  <c r="EE42" i="6" s="1"/>
  <c r="DT42" i="6"/>
  <c r="EC42" i="6"/>
  <c r="ET45" i="6"/>
  <c r="EU45" i="6" s="1"/>
  <c r="DU47" i="6"/>
  <c r="EE47" i="6" s="1"/>
  <c r="DT47" i="6"/>
  <c r="EC47" i="6"/>
  <c r="EA47" i="6"/>
  <c r="DY47" i="6"/>
  <c r="CU51" i="6"/>
  <c r="CM51" i="6"/>
  <c r="BW51" i="6"/>
  <c r="BG51" i="6"/>
  <c r="AY51" i="6"/>
  <c r="CT51" i="6"/>
  <c r="CL51" i="6"/>
  <c r="BV51" i="6"/>
  <c r="BF51" i="6"/>
  <c r="AX51" i="6"/>
  <c r="CS51" i="6"/>
  <c r="CK51" i="6"/>
  <c r="BU51" i="6"/>
  <c r="BE51" i="6"/>
  <c r="AW51" i="6"/>
  <c r="CR51" i="6"/>
  <c r="BT51" i="6"/>
  <c r="CQ51" i="6"/>
  <c r="CP51" i="6"/>
  <c r="BB51" i="6"/>
  <c r="CO51" i="6"/>
  <c r="BI51" i="6"/>
  <c r="BA51" i="6"/>
  <c r="CV51" i="6"/>
  <c r="CN51" i="6"/>
  <c r="BX51" i="6"/>
  <c r="BH51" i="6"/>
  <c r="AZ51" i="6"/>
  <c r="EL54" i="6"/>
  <c r="EM54" i="6" s="1"/>
  <c r="DU55" i="6"/>
  <c r="EE55" i="6" s="1"/>
  <c r="DT55" i="6"/>
  <c r="EC55" i="6"/>
  <c r="EA55" i="6"/>
  <c r="DY55" i="6"/>
  <c r="DC17" i="6"/>
  <c r="EO17" i="6"/>
  <c r="ES17" i="6" s="1"/>
  <c r="ET17" i="6" s="1"/>
  <c r="EU17" i="6" s="1"/>
  <c r="ES19" i="6"/>
  <c r="ET19" i="6" s="1"/>
  <c r="EU19" i="6" s="1"/>
  <c r="N22" i="9"/>
  <c r="DJ22" i="6"/>
  <c r="DP22" i="6" s="1"/>
  <c r="DS22" i="6" s="1"/>
  <c r="DR22" i="6"/>
  <c r="DT22" i="6"/>
  <c r="DU22" i="6"/>
  <c r="EE22" i="6" s="1"/>
  <c r="EQ23" i="6"/>
  <c r="EO23" i="6"/>
  <c r="N25" i="9"/>
  <c r="DL25" i="6"/>
  <c r="DR25" i="6"/>
  <c r="DJ25" i="6"/>
  <c r="DP25" i="6"/>
  <c r="DS25" i="6" s="1"/>
  <c r="EQ26" i="6"/>
  <c r="EP26" i="6"/>
  <c r="ER26" i="6" s="1"/>
  <c r="N27" i="9"/>
  <c r="DM27" i="6"/>
  <c r="DN27" i="6" s="1"/>
  <c r="DD27" i="6" s="1"/>
  <c r="DL27" i="6"/>
  <c r="EI28" i="6"/>
  <c r="EH28" i="6"/>
  <c r="EJ28" i="6" s="1"/>
  <c r="DY32" i="6"/>
  <c r="DU32" i="6"/>
  <c r="EE32" i="6" s="1"/>
  <c r="ET32" i="6"/>
  <c r="EU32" i="6" s="1"/>
  <c r="EL32" i="6"/>
  <c r="EM32" i="6" s="1"/>
  <c r="DT32" i="6"/>
  <c r="EC32" i="6"/>
  <c r="DU37" i="6"/>
  <c r="EE37" i="6" s="1"/>
  <c r="DT37" i="6"/>
  <c r="EC37" i="6"/>
  <c r="EA37" i="6"/>
  <c r="DY37" i="6"/>
  <c r="DU53" i="6"/>
  <c r="EE53" i="6" s="1"/>
  <c r="DT53" i="6"/>
  <c r="EC53" i="6"/>
  <c r="EA53" i="6"/>
  <c r="DY53" i="6"/>
  <c r="DU54" i="6"/>
  <c r="EE54" i="6" s="1"/>
  <c r="DT54" i="6"/>
  <c r="EC54" i="6"/>
  <c r="EA54" i="6"/>
  <c r="DY54" i="6"/>
  <c r="EA57" i="6"/>
  <c r="DY57" i="6"/>
  <c r="DU57" i="6"/>
  <c r="EE57" i="6" s="1"/>
  <c r="DT57" i="6"/>
  <c r="EC57" i="6"/>
  <c r="ET61" i="6"/>
  <c r="EU61" i="6" s="1"/>
  <c r="N19" i="9"/>
  <c r="DP166" i="6"/>
  <c r="DS166" i="6" s="1"/>
  <c r="DP165" i="6"/>
  <c r="DS165" i="6" s="1"/>
  <c r="DP163" i="6"/>
  <c r="DS163" i="6" s="1"/>
  <c r="DP184" i="6"/>
  <c r="DS184" i="6" s="1"/>
  <c r="DP158" i="6"/>
  <c r="DS158" i="6" s="1"/>
  <c r="DP173" i="6"/>
  <c r="DS173" i="6" s="1"/>
  <c r="DP157" i="6"/>
  <c r="DS157" i="6" s="1"/>
  <c r="DP155" i="6"/>
  <c r="DS155" i="6" s="1"/>
  <c r="DP174" i="6"/>
  <c r="DS174" i="6" s="1"/>
  <c r="DP152" i="6"/>
  <c r="DS152" i="6" s="1"/>
  <c r="DP135" i="6"/>
  <c r="DS135" i="6" s="1"/>
  <c r="DP146" i="6"/>
  <c r="DS146" i="6" s="1"/>
  <c r="DP143" i="6"/>
  <c r="DS143" i="6" s="1"/>
  <c r="DP150" i="6"/>
  <c r="DS150" i="6" s="1"/>
  <c r="DP141" i="6"/>
  <c r="DS141" i="6" s="1"/>
  <c r="DP138" i="6"/>
  <c r="DS138" i="6" s="1"/>
  <c r="DP153" i="6"/>
  <c r="DS153" i="6" s="1"/>
  <c r="DP126" i="6"/>
  <c r="DS126" i="6" s="1"/>
  <c r="DP112" i="6"/>
  <c r="DS112" i="6" s="1"/>
  <c r="DP124" i="6"/>
  <c r="DS124" i="6" s="1"/>
  <c r="DP128" i="6"/>
  <c r="DS128" i="6" s="1"/>
  <c r="DP117" i="6"/>
  <c r="DS117" i="6" s="1"/>
  <c r="DP134" i="6"/>
  <c r="DS134" i="6" s="1"/>
  <c r="DP121" i="6"/>
  <c r="DS121" i="6" s="1"/>
  <c r="DP92" i="6"/>
  <c r="DS92" i="6" s="1"/>
  <c r="DP76" i="6"/>
  <c r="DS76" i="6" s="1"/>
  <c r="DP101" i="6"/>
  <c r="DS101" i="6" s="1"/>
  <c r="DP94" i="6"/>
  <c r="DS94" i="6" s="1"/>
  <c r="DP82" i="6"/>
  <c r="DS82" i="6" s="1"/>
  <c r="DP98" i="6"/>
  <c r="DS98" i="6" s="1"/>
  <c r="DP86" i="6"/>
  <c r="DS86" i="6" s="1"/>
  <c r="DP100" i="6"/>
  <c r="DS100" i="6" s="1"/>
  <c r="DP96" i="6"/>
  <c r="DS96" i="6" s="1"/>
  <c r="DP64" i="6"/>
  <c r="DS64" i="6" s="1"/>
  <c r="DP58" i="6"/>
  <c r="DS58" i="6" s="1"/>
  <c r="DP60" i="6"/>
  <c r="DS60" i="6" s="1"/>
  <c r="DP49" i="6"/>
  <c r="DS49" i="6" s="1"/>
  <c r="DP48" i="6"/>
  <c r="DS48" i="6" s="1"/>
  <c r="DP41" i="6"/>
  <c r="DS41" i="6" s="1"/>
  <c r="DP40" i="6"/>
  <c r="DS40" i="6" s="1"/>
  <c r="DP72" i="6"/>
  <c r="DS72" i="6" s="1"/>
  <c r="DP62" i="6"/>
  <c r="DS62" i="6" s="1"/>
  <c r="DP70" i="6"/>
  <c r="DS70" i="6" s="1"/>
  <c r="DP61" i="6"/>
  <c r="DS61" i="6" s="1"/>
  <c r="DP77" i="6"/>
  <c r="DS77" i="6" s="1"/>
  <c r="EG18" i="6"/>
  <c r="DR19" i="6"/>
  <c r="DP20" i="6"/>
  <c r="DS20" i="6" s="1"/>
  <c r="EP20" i="6"/>
  <c r="ER20" i="6" s="1"/>
  <c r="ES20" i="6" s="1"/>
  <c r="ET20" i="6" s="1"/>
  <c r="EU20" i="6" s="1"/>
  <c r="EP23" i="6"/>
  <c r="ER23" i="6" s="1"/>
  <c r="DO26" i="6"/>
  <c r="DN26" i="6"/>
  <c r="DD26" i="6" s="1"/>
  <c r="EO26" i="6"/>
  <c r="CV27" i="6"/>
  <c r="CN27" i="6"/>
  <c r="BX27" i="6"/>
  <c r="BH27" i="6"/>
  <c r="AZ27" i="6"/>
  <c r="CT27" i="6"/>
  <c r="CL27" i="6"/>
  <c r="BV27" i="6"/>
  <c r="BF27" i="6"/>
  <c r="AX27" i="6"/>
  <c r="CR27" i="6"/>
  <c r="BT27" i="6"/>
  <c r="CQ27" i="6"/>
  <c r="DN28" i="6"/>
  <c r="DD28" i="6" s="1"/>
  <c r="EG28" i="6"/>
  <c r="DP29" i="6"/>
  <c r="DS29" i="6" s="1"/>
  <c r="EH29" i="6"/>
  <c r="EJ29" i="6" s="1"/>
  <c r="EK29" i="6" s="1"/>
  <c r="EL29" i="6" s="1"/>
  <c r="EM29" i="6" s="1"/>
  <c r="DM31" i="6"/>
  <c r="DN31" i="6" s="1"/>
  <c r="DD31" i="6" s="1"/>
  <c r="CU43" i="6"/>
  <c r="CM43" i="6"/>
  <c r="BW43" i="6"/>
  <c r="BG43" i="6"/>
  <c r="AY43" i="6"/>
  <c r="CT43" i="6"/>
  <c r="CL43" i="6"/>
  <c r="BV43" i="6"/>
  <c r="BF43" i="6"/>
  <c r="AX43" i="6"/>
  <c r="CS43" i="6"/>
  <c r="CK43" i="6"/>
  <c r="BU43" i="6"/>
  <c r="BE43" i="6"/>
  <c r="AW43" i="6"/>
  <c r="CR43" i="6"/>
  <c r="BT43" i="6"/>
  <c r="CQ43" i="6"/>
  <c r="CP43" i="6"/>
  <c r="BB43" i="6"/>
  <c r="CO43" i="6"/>
  <c r="BI43" i="6"/>
  <c r="BA43" i="6"/>
  <c r="CV43" i="6"/>
  <c r="CN43" i="6"/>
  <c r="BX43" i="6"/>
  <c r="BH43" i="6"/>
  <c r="AZ43" i="6"/>
  <c r="EC48" i="6"/>
  <c r="EA48" i="6"/>
  <c r="DY48" i="6"/>
  <c r="DU48" i="6"/>
  <c r="EE48" i="6" s="1"/>
  <c r="DT48" i="6"/>
  <c r="EC49" i="6"/>
  <c r="EA49" i="6"/>
  <c r="DY49" i="6"/>
  <c r="DU49" i="6"/>
  <c r="EE49" i="6" s="1"/>
  <c r="DT49" i="6"/>
  <c r="EC60" i="6"/>
  <c r="EA60" i="6"/>
  <c r="DY60" i="6"/>
  <c r="DU60" i="6"/>
  <c r="EE60" i="6" s="1"/>
  <c r="DT60" i="6"/>
  <c r="DJ32" i="6"/>
  <c r="DM33" i="6"/>
  <c r="EP33" i="6"/>
  <c r="ER33" i="6" s="1"/>
  <c r="ES33" i="6" s="1"/>
  <c r="ET33" i="6" s="1"/>
  <c r="EU33" i="6" s="1"/>
  <c r="DL34" i="6"/>
  <c r="AS35" i="6"/>
  <c r="AQ36" i="6"/>
  <c r="DM36" i="6"/>
  <c r="AQ37" i="6"/>
  <c r="DP37" i="6"/>
  <c r="DS37" i="6" s="1"/>
  <c r="EH37" i="6"/>
  <c r="EJ37" i="6" s="1"/>
  <c r="EK37" i="6" s="1"/>
  <c r="EL37" i="6" s="1"/>
  <c r="EM37" i="6" s="1"/>
  <c r="EG38" i="6"/>
  <c r="DM39" i="6"/>
  <c r="DN39" i="6" s="1"/>
  <c r="DD39" i="6" s="1"/>
  <c r="EG39" i="6"/>
  <c r="EP39" i="6"/>
  <c r="ER39" i="6" s="1"/>
  <c r="ES39" i="6" s="1"/>
  <c r="ET39" i="6" s="1"/>
  <c r="EU39" i="6" s="1"/>
  <c r="AT40" i="6"/>
  <c r="DK40" i="6"/>
  <c r="EO40" i="6"/>
  <c r="DL41" i="6"/>
  <c r="EO41" i="6"/>
  <c r="DK42" i="6"/>
  <c r="BP43" i="6"/>
  <c r="EC43" i="6"/>
  <c r="DP44" i="6"/>
  <c r="DS44" i="6" s="1"/>
  <c r="EH44" i="6"/>
  <c r="EJ44" i="6" s="1"/>
  <c r="EK44" i="6" s="1"/>
  <c r="EL44" i="6" s="1"/>
  <c r="EM44" i="6" s="1"/>
  <c r="AQ45" i="6"/>
  <c r="DP45" i="6"/>
  <c r="DS45" i="6" s="1"/>
  <c r="EH45" i="6"/>
  <c r="EJ45" i="6" s="1"/>
  <c r="EK45" i="6" s="1"/>
  <c r="EL45" i="6" s="1"/>
  <c r="EM45" i="6" s="1"/>
  <c r="EG46" i="6"/>
  <c r="DM47" i="6"/>
  <c r="DN47" i="6" s="1"/>
  <c r="DD47" i="6" s="1"/>
  <c r="EG47" i="6"/>
  <c r="EP47" i="6"/>
  <c r="ER47" i="6" s="1"/>
  <c r="ES47" i="6" s="1"/>
  <c r="ET47" i="6" s="1"/>
  <c r="EU47" i="6" s="1"/>
  <c r="AT48" i="6"/>
  <c r="DK48" i="6"/>
  <c r="EO48" i="6"/>
  <c r="DL49" i="6"/>
  <c r="EO49" i="6"/>
  <c r="DK50" i="6"/>
  <c r="BP51" i="6"/>
  <c r="EC51" i="6"/>
  <c r="DL52" i="6"/>
  <c r="EG53" i="6"/>
  <c r="EP54" i="6"/>
  <c r="ER54" i="6" s="1"/>
  <c r="ES54" i="6" s="1"/>
  <c r="ET54" i="6" s="1"/>
  <c r="EU54" i="6" s="1"/>
  <c r="DL55" i="6"/>
  <c r="EO55" i="6"/>
  <c r="AS56" i="6"/>
  <c r="DJ56" i="6"/>
  <c r="AT57" i="6"/>
  <c r="DK57" i="6"/>
  <c r="AT58" i="6"/>
  <c r="DJ58" i="6"/>
  <c r="DR58" i="6"/>
  <c r="EA58" i="6"/>
  <c r="AQ59" i="6"/>
  <c r="DR59" i="6"/>
  <c r="DQ60" i="9"/>
  <c r="DM60" i="9"/>
  <c r="DR60" i="9"/>
  <c r="DP60" i="9"/>
  <c r="DS60" i="9" s="1"/>
  <c r="DL60" i="9"/>
  <c r="DK60" i="9"/>
  <c r="DJ60" i="9"/>
  <c r="DK60" i="6"/>
  <c r="DM61" i="9"/>
  <c r="DK61" i="9"/>
  <c r="DR61" i="9"/>
  <c r="DQ61" i="9"/>
  <c r="DP61" i="9"/>
  <c r="DS61" i="9" s="1"/>
  <c r="DL61" i="9"/>
  <c r="DJ61" i="9"/>
  <c r="DN61" i="6"/>
  <c r="DD61" i="6" s="1"/>
  <c r="DM62" i="9"/>
  <c r="DL62" i="9"/>
  <c r="DK62" i="9"/>
  <c r="DQ62" i="9"/>
  <c r="DJ62" i="9"/>
  <c r="DR62" i="9"/>
  <c r="DP62" i="9"/>
  <c r="DS62" i="9" s="1"/>
  <c r="DM62" i="6"/>
  <c r="DU62" i="6"/>
  <c r="EE62" i="6" s="1"/>
  <c r="EO62" i="6"/>
  <c r="AT63" i="6"/>
  <c r="CE63" i="6"/>
  <c r="DK63" i="6"/>
  <c r="DU63" i="6"/>
  <c r="EE63" i="6" s="1"/>
  <c r="AR64" i="6"/>
  <c r="ES64" i="6"/>
  <c r="ET64" i="6" s="1"/>
  <c r="EU64" i="6" s="1"/>
  <c r="EI68" i="6"/>
  <c r="EH68" i="6"/>
  <c r="EJ68" i="6" s="1"/>
  <c r="EK68" i="6" s="1"/>
  <c r="EL68" i="6" s="1"/>
  <c r="EM68" i="6" s="1"/>
  <c r="CP70" i="6"/>
  <c r="DJ70" i="6"/>
  <c r="AR70" i="6"/>
  <c r="AQ70" i="6"/>
  <c r="EW71" i="6"/>
  <c r="V72" i="6"/>
  <c r="EW72" i="6" s="1"/>
  <c r="EK75" i="6"/>
  <c r="EL75" i="6" s="1"/>
  <c r="EM75" i="6" s="1"/>
  <c r="EK76" i="6"/>
  <c r="EL76" i="6" s="1"/>
  <c r="EM76" i="6" s="1"/>
  <c r="DU87" i="6"/>
  <c r="EE87" i="6" s="1"/>
  <c r="EL87" i="6"/>
  <c r="EM87" i="6" s="1"/>
  <c r="DT87" i="6"/>
  <c r="EC87" i="6"/>
  <c r="EA87" i="6"/>
  <c r="DY87" i="6"/>
  <c r="DT90" i="6"/>
  <c r="EC90" i="6"/>
  <c r="EA90" i="6"/>
  <c r="DY90" i="6"/>
  <c r="DU90" i="6"/>
  <c r="EE90" i="6" s="1"/>
  <c r="DY92" i="6"/>
  <c r="DU92" i="6"/>
  <c r="EE92" i="6" s="1"/>
  <c r="DT92" i="6"/>
  <c r="EC92" i="6"/>
  <c r="EA92" i="6"/>
  <c r="DP95" i="6"/>
  <c r="DS95" i="6" s="1"/>
  <c r="DU97" i="6"/>
  <c r="EE97" i="6" s="1"/>
  <c r="DY97" i="6"/>
  <c r="DT97" i="6"/>
  <c r="EC97" i="6"/>
  <c r="EA97" i="6"/>
  <c r="EL98" i="6"/>
  <c r="EM98" i="6" s="1"/>
  <c r="DT100" i="6"/>
  <c r="EA100" i="6"/>
  <c r="EC100" i="6"/>
  <c r="DY100" i="6"/>
  <c r="DU100" i="6"/>
  <c r="EE100" i="6" s="1"/>
  <c r="DK32" i="9"/>
  <c r="DR32" i="9"/>
  <c r="DJ32" i="9"/>
  <c r="DQ32" i="9"/>
  <c r="DP32" i="9"/>
  <c r="DS32" i="9" s="1"/>
  <c r="DM32" i="9"/>
  <c r="DL32" i="9"/>
  <c r="DK32" i="6"/>
  <c r="DQ33" i="9"/>
  <c r="DP33" i="9"/>
  <c r="DS33" i="9" s="1"/>
  <c r="DM33" i="9"/>
  <c r="DL33" i="9"/>
  <c r="DK33" i="9"/>
  <c r="DR33" i="9"/>
  <c r="DJ33" i="9"/>
  <c r="DM34" i="9"/>
  <c r="DL34" i="9"/>
  <c r="DK34" i="9"/>
  <c r="DR34" i="9"/>
  <c r="DJ34" i="9"/>
  <c r="DQ34" i="9"/>
  <c r="DP34" i="9"/>
  <c r="DS34" i="9" s="1"/>
  <c r="DM34" i="6"/>
  <c r="AR36" i="6"/>
  <c r="AR37" i="6"/>
  <c r="DP38" i="6"/>
  <c r="DS38" i="6" s="1"/>
  <c r="EH38" i="6"/>
  <c r="EJ38" i="6" s="1"/>
  <c r="DR39" i="9"/>
  <c r="DJ39" i="9"/>
  <c r="DQ39" i="9"/>
  <c r="DL39" i="9"/>
  <c r="DP39" i="9"/>
  <c r="DS39" i="9" s="1"/>
  <c r="DM39" i="9"/>
  <c r="DK39" i="9"/>
  <c r="DP39" i="6"/>
  <c r="DS39" i="6" s="1"/>
  <c r="EH39" i="6"/>
  <c r="EJ39" i="6" s="1"/>
  <c r="DL40" i="6"/>
  <c r="EP40" i="6"/>
  <c r="ER40" i="6" s="1"/>
  <c r="ES40" i="6" s="1"/>
  <c r="ET40" i="6" s="1"/>
  <c r="EU40" i="6" s="1"/>
  <c r="DM41" i="6"/>
  <c r="EP41" i="6"/>
  <c r="ER41" i="6" s="1"/>
  <c r="DL42" i="6"/>
  <c r="BQ43" i="6"/>
  <c r="DT43" i="6"/>
  <c r="AQ44" i="6"/>
  <c r="AR45" i="6"/>
  <c r="DP46" i="6"/>
  <c r="DS46" i="6" s="1"/>
  <c r="EH46" i="6"/>
  <c r="EJ46" i="6" s="1"/>
  <c r="DK47" i="9"/>
  <c r="DR47" i="9"/>
  <c r="DJ47" i="9"/>
  <c r="DQ47" i="9"/>
  <c r="DP47" i="9"/>
  <c r="DS47" i="9" s="1"/>
  <c r="DM47" i="9"/>
  <c r="DL47" i="9"/>
  <c r="DP47" i="6"/>
  <c r="DS47" i="6" s="1"/>
  <c r="EH47" i="6"/>
  <c r="EJ47" i="6" s="1"/>
  <c r="DL48" i="6"/>
  <c r="EP48" i="6"/>
  <c r="ER48" i="6" s="1"/>
  <c r="ES48" i="6" s="1"/>
  <c r="ET48" i="6" s="1"/>
  <c r="EU48" i="6" s="1"/>
  <c r="DM49" i="6"/>
  <c r="EP49" i="6"/>
  <c r="ER49" i="6" s="1"/>
  <c r="DL50" i="6"/>
  <c r="BQ51" i="6"/>
  <c r="DT51" i="6"/>
  <c r="EL51" i="6"/>
  <c r="EM51" i="6" s="1"/>
  <c r="DM52" i="6"/>
  <c r="DP53" i="6"/>
  <c r="DS53" i="6" s="1"/>
  <c r="EH53" i="6"/>
  <c r="EJ53" i="6" s="1"/>
  <c r="EK53" i="6" s="1"/>
  <c r="EL53" i="6" s="1"/>
  <c r="EM53" i="6" s="1"/>
  <c r="AQ54" i="6"/>
  <c r="DM55" i="6"/>
  <c r="DN55" i="6" s="1"/>
  <c r="DD55" i="6" s="1"/>
  <c r="EP55" i="6"/>
  <c r="ER55" i="6" s="1"/>
  <c r="AT56" i="6"/>
  <c r="DK56" i="6"/>
  <c r="DL57" i="6"/>
  <c r="DK58" i="6"/>
  <c r="EC58" i="6"/>
  <c r="AR59" i="6"/>
  <c r="EP62" i="6"/>
  <c r="ER62" i="6" s="1"/>
  <c r="V63" i="6"/>
  <c r="EW63" i="6" s="1"/>
  <c r="BC63" i="6"/>
  <c r="CF63" i="6"/>
  <c r="DL63" i="6"/>
  <c r="AS64" i="6"/>
  <c r="DP65" i="6"/>
  <c r="DS65" i="6" s="1"/>
  <c r="BJ67" i="6"/>
  <c r="DT67" i="6"/>
  <c r="EC67" i="6"/>
  <c r="DY67" i="6"/>
  <c r="EH67" i="6"/>
  <c r="EJ67" i="6" s="1"/>
  <c r="EG67" i="6"/>
  <c r="BL68" i="6"/>
  <c r="CS70" i="6"/>
  <c r="EK70" i="6"/>
  <c r="EL70" i="6" s="1"/>
  <c r="EM70" i="6" s="1"/>
  <c r="EC70" i="6"/>
  <c r="EA70" i="6"/>
  <c r="AW71" i="6"/>
  <c r="CK71" i="6"/>
  <c r="BC72" i="6"/>
  <c r="EQ75" i="6"/>
  <c r="EP75" i="6"/>
  <c r="ER75" i="6" s="1"/>
  <c r="EO75" i="6"/>
  <c r="EQ76" i="6"/>
  <c r="EP76" i="6"/>
  <c r="ER76" i="6" s="1"/>
  <c r="EO76" i="6"/>
  <c r="DY84" i="6"/>
  <c r="DU84" i="6"/>
  <c r="EE84" i="6" s="1"/>
  <c r="DT84" i="6"/>
  <c r="EC84" i="6"/>
  <c r="EA84" i="6"/>
  <c r="EL84" i="6"/>
  <c r="EM84" i="6" s="1"/>
  <c r="EK86" i="6"/>
  <c r="EL86" i="6" s="1"/>
  <c r="EM86" i="6" s="1"/>
  <c r="CA86" i="6" s="1"/>
  <c r="EL90" i="6"/>
  <c r="EM90" i="6" s="1"/>
  <c r="ES94" i="6"/>
  <c r="ET94" i="6" s="1"/>
  <c r="EU94" i="6" s="1"/>
  <c r="DP36" i="6"/>
  <c r="DS36" i="6" s="1"/>
  <c r="DJ37" i="6"/>
  <c r="DR37" i="6"/>
  <c r="DM41" i="9"/>
  <c r="DK41" i="9"/>
  <c r="DR41" i="9"/>
  <c r="DJ41" i="9"/>
  <c r="DQ41" i="9"/>
  <c r="DP41" i="9"/>
  <c r="DS41" i="9" s="1"/>
  <c r="DL41" i="9"/>
  <c r="DL42" i="9"/>
  <c r="DK42" i="9"/>
  <c r="DQ42" i="9"/>
  <c r="DP42" i="9"/>
  <c r="DS42" i="9" s="1"/>
  <c r="DR42" i="9"/>
  <c r="DM42" i="9"/>
  <c r="DJ42" i="9"/>
  <c r="DM42" i="6"/>
  <c r="BJ43" i="6"/>
  <c r="BR43" i="6"/>
  <c r="DU43" i="6"/>
  <c r="EE43" i="6" s="1"/>
  <c r="DR44" i="6"/>
  <c r="DM49" i="9"/>
  <c r="DL49" i="9"/>
  <c r="DK49" i="9"/>
  <c r="DR49" i="9"/>
  <c r="DJ49" i="9"/>
  <c r="DQ49" i="9"/>
  <c r="DP49" i="9"/>
  <c r="DS49" i="9" s="1"/>
  <c r="DM50" i="9"/>
  <c r="DL50" i="9"/>
  <c r="DK50" i="9"/>
  <c r="DR50" i="9"/>
  <c r="DJ50" i="9"/>
  <c r="DQ50" i="9"/>
  <c r="DP50" i="9"/>
  <c r="DS50" i="9" s="1"/>
  <c r="DM50" i="6"/>
  <c r="BJ51" i="6"/>
  <c r="BR51" i="6"/>
  <c r="DU51" i="6"/>
  <c r="EE51" i="6" s="1"/>
  <c r="DP54" i="6"/>
  <c r="DS54" i="6" s="1"/>
  <c r="DK55" i="9"/>
  <c r="DR55" i="9"/>
  <c r="DJ55" i="9"/>
  <c r="DQ55" i="9"/>
  <c r="DP55" i="9"/>
  <c r="DS55" i="9" s="1"/>
  <c r="DM55" i="9"/>
  <c r="DL55" i="9"/>
  <c r="DP55" i="6"/>
  <c r="DS55" i="6" s="1"/>
  <c r="DL56" i="6"/>
  <c r="DT58" i="6"/>
  <c r="AS59" i="6"/>
  <c r="AQ60" i="6"/>
  <c r="AQ61" i="6"/>
  <c r="AQ62" i="6"/>
  <c r="BD63" i="6"/>
  <c r="CJ63" i="6"/>
  <c r="DT64" i="6"/>
  <c r="EC65" i="6"/>
  <c r="EA65" i="6"/>
  <c r="DN66" i="6"/>
  <c r="DD66" i="6" s="1"/>
  <c r="DO66" i="6"/>
  <c r="EH66" i="6"/>
  <c r="EJ66" i="6" s="1"/>
  <c r="EG66" i="6"/>
  <c r="BK67" i="6"/>
  <c r="AS67" i="6"/>
  <c r="AR67" i="6"/>
  <c r="AR69" i="6"/>
  <c r="AQ69" i="6"/>
  <c r="DJ71" i="6"/>
  <c r="DT77" i="6"/>
  <c r="DU93" i="6"/>
  <c r="EE93" i="6" s="1"/>
  <c r="EC93" i="6"/>
  <c r="DT93" i="6"/>
  <c r="EA93" i="6"/>
  <c r="DY93" i="6"/>
  <c r="DT106" i="6"/>
  <c r="EC106" i="6"/>
  <c r="EA106" i="6"/>
  <c r="DY106" i="6"/>
  <c r="DU106" i="6"/>
  <c r="EE106" i="6" s="1"/>
  <c r="DM32" i="6"/>
  <c r="DP33" i="6"/>
  <c r="DS33" i="6" s="1"/>
  <c r="EG34" i="6"/>
  <c r="EK34" i="6" s="1"/>
  <c r="EL34" i="6" s="1"/>
  <c r="EM34" i="6" s="1"/>
  <c r="EG35" i="6"/>
  <c r="EK35" i="6" s="1"/>
  <c r="EL35" i="6" s="1"/>
  <c r="EM35" i="6" s="1"/>
  <c r="DK37" i="6"/>
  <c r="DJ38" i="6"/>
  <c r="DR38" i="6"/>
  <c r="AQ39" i="6"/>
  <c r="DR39" i="6"/>
  <c r="DP40" i="9"/>
  <c r="DS40" i="9" s="1"/>
  <c r="DM40" i="9"/>
  <c r="DK40" i="9"/>
  <c r="DR40" i="9"/>
  <c r="DJ40" i="9"/>
  <c r="DL40" i="9"/>
  <c r="DQ40" i="9"/>
  <c r="DN40" i="6"/>
  <c r="DD40" i="6" s="1"/>
  <c r="EG40" i="6"/>
  <c r="EK40" i="6" s="1"/>
  <c r="EL40" i="6" s="1"/>
  <c r="EM40" i="6" s="1"/>
  <c r="EG41" i="6"/>
  <c r="EK41" i="6" s="1"/>
  <c r="EL41" i="6" s="1"/>
  <c r="EM41" i="6" s="1"/>
  <c r="BK43" i="6"/>
  <c r="BS43" i="6"/>
  <c r="EO43" i="6"/>
  <c r="ES43" i="6" s="1"/>
  <c r="ET43" i="6" s="1"/>
  <c r="EU43" i="6" s="1"/>
  <c r="DJ44" i="6"/>
  <c r="DK45" i="6"/>
  <c r="DJ46" i="6"/>
  <c r="DR46" i="6"/>
  <c r="AQ47" i="6"/>
  <c r="DR47" i="6"/>
  <c r="DQ48" i="9"/>
  <c r="DP48" i="9"/>
  <c r="DS48" i="9" s="1"/>
  <c r="DM48" i="9"/>
  <c r="DL48" i="9"/>
  <c r="DK48" i="9"/>
  <c r="DR48" i="9"/>
  <c r="DJ48" i="9"/>
  <c r="DN48" i="6"/>
  <c r="DD48" i="6" s="1"/>
  <c r="EG48" i="6"/>
  <c r="EK48" i="6" s="1"/>
  <c r="EL48" i="6" s="1"/>
  <c r="EM48" i="6" s="1"/>
  <c r="EG49" i="6"/>
  <c r="EK49" i="6" s="1"/>
  <c r="EL49" i="6" s="1"/>
  <c r="EM49" i="6" s="1"/>
  <c r="BK51" i="6"/>
  <c r="BS51" i="6"/>
  <c r="EO51" i="6"/>
  <c r="ES51" i="6" s="1"/>
  <c r="ET51" i="6" s="1"/>
  <c r="EU51" i="6" s="1"/>
  <c r="DP52" i="6"/>
  <c r="DS52" i="6" s="1"/>
  <c r="DJ53" i="6"/>
  <c r="DR53" i="6"/>
  <c r="DM56" i="6"/>
  <c r="DP57" i="9"/>
  <c r="DS57" i="9" s="1"/>
  <c r="DL57" i="9"/>
  <c r="DM57" i="9"/>
  <c r="DK57" i="9"/>
  <c r="DJ57" i="9"/>
  <c r="DR57" i="9"/>
  <c r="DQ57" i="9"/>
  <c r="DL58" i="9"/>
  <c r="DR58" i="9"/>
  <c r="DJ58" i="9"/>
  <c r="DQ58" i="9"/>
  <c r="DP58" i="9"/>
  <c r="DS58" i="9" s="1"/>
  <c r="DM58" i="9"/>
  <c r="DK58" i="9"/>
  <c r="DM58" i="6"/>
  <c r="DU58" i="6"/>
  <c r="EE58" i="6" s="1"/>
  <c r="EO58" i="6"/>
  <c r="ES58" i="6" s="1"/>
  <c r="ET58" i="6" s="1"/>
  <c r="EU58" i="6" s="1"/>
  <c r="DK59" i="6"/>
  <c r="AR60" i="6"/>
  <c r="DN60" i="6"/>
  <c r="DD60" i="6" s="1"/>
  <c r="EG60" i="6"/>
  <c r="EK60" i="6" s="1"/>
  <c r="EL60" i="6" s="1"/>
  <c r="EM60" i="6" s="1"/>
  <c r="EO60" i="6"/>
  <c r="ES60" i="6" s="1"/>
  <c r="ET60" i="6" s="1"/>
  <c r="EU60" i="6" s="1"/>
  <c r="AR61" i="6"/>
  <c r="AR62" i="6"/>
  <c r="DY62" i="6"/>
  <c r="DM63" i="9"/>
  <c r="DK63" i="9"/>
  <c r="DR63" i="9"/>
  <c r="DJ63" i="9"/>
  <c r="DQ63" i="9"/>
  <c r="DL63" i="9"/>
  <c r="DP63" i="9"/>
  <c r="DS63" i="9" s="1"/>
  <c r="DP63" i="6"/>
  <c r="DS63" i="6" s="1"/>
  <c r="DY63" i="6"/>
  <c r="DU64" i="6"/>
  <c r="EE64" i="6" s="1"/>
  <c r="EH64" i="6"/>
  <c r="EJ64" i="6" s="1"/>
  <c r="EK64" i="6" s="1"/>
  <c r="EL64" i="6" s="1"/>
  <c r="EM64" i="6" s="1"/>
  <c r="DT65" i="6"/>
  <c r="EH65" i="6"/>
  <c r="EJ65" i="6" s="1"/>
  <c r="EK65" i="6" s="1"/>
  <c r="EL65" i="6" s="1"/>
  <c r="EM65" i="6" s="1"/>
  <c r="EI66" i="6"/>
  <c r="BN67" i="6"/>
  <c r="DY68" i="6"/>
  <c r="DU68" i="6"/>
  <c r="EE68" i="6" s="1"/>
  <c r="DT68" i="6"/>
  <c r="EP68" i="6"/>
  <c r="ER68" i="6" s="1"/>
  <c r="EO68" i="6"/>
  <c r="N69" i="9"/>
  <c r="DP69" i="6"/>
  <c r="DS69" i="6" s="1"/>
  <c r="DM69" i="6"/>
  <c r="DL69" i="6"/>
  <c r="AS69" i="6"/>
  <c r="BP69" i="6"/>
  <c r="BO69" i="6"/>
  <c r="BN69" i="6"/>
  <c r="BL69" i="6"/>
  <c r="BS69" i="6"/>
  <c r="BK69" i="6"/>
  <c r="DY69" i="6"/>
  <c r="DU69" i="6"/>
  <c r="EE69" i="6" s="1"/>
  <c r="DT69" i="6"/>
  <c r="BA70" i="6"/>
  <c r="BU70" i="6"/>
  <c r="DT70" i="6"/>
  <c r="BE71" i="6"/>
  <c r="DU72" i="6"/>
  <c r="EE72" i="6" s="1"/>
  <c r="EC72" i="6"/>
  <c r="EA72" i="6"/>
  <c r="EK72" i="6"/>
  <c r="EL72" i="6" s="1"/>
  <c r="EM72" i="6" s="1"/>
  <c r="ES77" i="6"/>
  <c r="ET77" i="6" s="1"/>
  <c r="EU77" i="6" s="1"/>
  <c r="EC78" i="6"/>
  <c r="EA78" i="6"/>
  <c r="DY78" i="6"/>
  <c r="DU78" i="6"/>
  <c r="EE78" i="6" s="1"/>
  <c r="DT78" i="6"/>
  <c r="ES91" i="6"/>
  <c r="ET91" i="6" s="1"/>
  <c r="EU91" i="6" s="1"/>
  <c r="BL43" i="6"/>
  <c r="DK44" i="6"/>
  <c r="AR47" i="6"/>
  <c r="BL51" i="6"/>
  <c r="DK53" i="6"/>
  <c r="DJ54" i="6"/>
  <c r="DR54" i="6"/>
  <c r="DR56" i="9"/>
  <c r="DJ56" i="9"/>
  <c r="DP56" i="9"/>
  <c r="DS56" i="9" s="1"/>
  <c r="DQ56" i="9"/>
  <c r="DM56" i="9"/>
  <c r="DL56" i="9"/>
  <c r="DK56" i="9"/>
  <c r="ET57" i="6"/>
  <c r="EU57" i="6" s="1"/>
  <c r="EL61" i="6"/>
  <c r="EM61" i="6" s="1"/>
  <c r="EQ67" i="6"/>
  <c r="EP67" i="6"/>
  <c r="ER67" i="6" s="1"/>
  <c r="EQ70" i="6"/>
  <c r="EP70" i="6"/>
  <c r="ER70" i="6" s="1"/>
  <c r="N71" i="9"/>
  <c r="DK71" i="6"/>
  <c r="DR71" i="6"/>
  <c r="DM71" i="6"/>
  <c r="DN71" i="6" s="1"/>
  <c r="DD71" i="6" s="1"/>
  <c r="DL71" i="6"/>
  <c r="CE71" i="6"/>
  <c r="CJ71" i="6"/>
  <c r="BD71" i="6"/>
  <c r="CF71" i="6"/>
  <c r="BC71" i="6"/>
  <c r="V71" i="6"/>
  <c r="EI78" i="6"/>
  <c r="EH78" i="6"/>
  <c r="EJ78" i="6" s="1"/>
  <c r="EG78" i="6"/>
  <c r="DT82" i="6"/>
  <c r="EC82" i="6"/>
  <c r="EA82" i="6"/>
  <c r="DY82" i="6"/>
  <c r="DU82" i="6"/>
  <c r="EE82" i="6" s="1"/>
  <c r="DU85" i="6"/>
  <c r="EE85" i="6" s="1"/>
  <c r="DT85" i="6"/>
  <c r="EC85" i="6"/>
  <c r="EA85" i="6"/>
  <c r="DY85" i="6"/>
  <c r="EA89" i="6"/>
  <c r="DY89" i="6"/>
  <c r="DU89" i="6"/>
  <c r="EE89" i="6" s="1"/>
  <c r="DT89" i="6"/>
  <c r="EC89" i="6"/>
  <c r="CS101" i="6"/>
  <c r="CK101" i="6"/>
  <c r="BU101" i="6"/>
  <c r="BE101" i="6"/>
  <c r="AW101" i="6"/>
  <c r="CQ101" i="6"/>
  <c r="CO101" i="6"/>
  <c r="BI101" i="6"/>
  <c r="BA101" i="6"/>
  <c r="CV101" i="6"/>
  <c r="CN101" i="6"/>
  <c r="BX101" i="6"/>
  <c r="BH101" i="6"/>
  <c r="AZ101" i="6"/>
  <c r="CT101" i="6"/>
  <c r="BV101" i="6"/>
  <c r="BF101" i="6"/>
  <c r="CR101" i="6"/>
  <c r="BT101" i="6"/>
  <c r="CP101" i="6"/>
  <c r="BB101" i="6"/>
  <c r="CM101" i="6"/>
  <c r="AY101" i="6"/>
  <c r="CL101" i="6"/>
  <c r="AX101" i="6"/>
  <c r="CU101" i="6"/>
  <c r="BW101" i="6"/>
  <c r="BG101" i="6"/>
  <c r="DQ20" i="9"/>
  <c r="DP20" i="9"/>
  <c r="DS20" i="9" s="1"/>
  <c r="DM20" i="9"/>
  <c r="DJ20" i="9"/>
  <c r="DR20" i="9"/>
  <c r="DP23" i="9"/>
  <c r="DS23" i="9" s="1"/>
  <c r="DM23" i="9"/>
  <c r="DL23" i="9"/>
  <c r="DK23" i="9"/>
  <c r="DR23" i="9"/>
  <c r="DJ23" i="9"/>
  <c r="DQ23" i="9"/>
  <c r="DP23" i="6"/>
  <c r="DS23" i="6" s="1"/>
  <c r="DP32" i="6"/>
  <c r="DS32" i="6" s="1"/>
  <c r="DJ33" i="6"/>
  <c r="DR33" i="6"/>
  <c r="DJ36" i="6"/>
  <c r="DM37" i="6"/>
  <c r="DL38" i="6"/>
  <c r="AS39" i="6"/>
  <c r="DJ39" i="6"/>
  <c r="DP42" i="6"/>
  <c r="DS42" i="6" s="1"/>
  <c r="DR43" i="9"/>
  <c r="DJ43" i="9"/>
  <c r="DQ43" i="9"/>
  <c r="DM43" i="9"/>
  <c r="DL43" i="9"/>
  <c r="DP43" i="9"/>
  <c r="DS43" i="9" s="1"/>
  <c r="DK43" i="9"/>
  <c r="BM43" i="6"/>
  <c r="DP43" i="6"/>
  <c r="DS43" i="6" s="1"/>
  <c r="DL44" i="6"/>
  <c r="DM45" i="6"/>
  <c r="DL46" i="6"/>
  <c r="AS47" i="6"/>
  <c r="DJ47" i="6"/>
  <c r="DP50" i="6"/>
  <c r="DS50" i="6" s="1"/>
  <c r="DK51" i="9"/>
  <c r="DR51" i="9"/>
  <c r="DJ51" i="9"/>
  <c r="DQ51" i="9"/>
  <c r="DP51" i="9"/>
  <c r="DS51" i="9" s="1"/>
  <c r="DM51" i="9"/>
  <c r="DL51" i="9"/>
  <c r="BM51" i="6"/>
  <c r="DP51" i="6"/>
  <c r="DS51" i="6" s="1"/>
  <c r="DR52" i="6"/>
  <c r="DL53" i="6"/>
  <c r="EO53" i="6"/>
  <c r="ES53" i="6" s="1"/>
  <c r="ET53" i="6" s="1"/>
  <c r="EU53" i="6" s="1"/>
  <c r="DK54" i="6"/>
  <c r="DP56" i="6"/>
  <c r="DS56" i="6" s="1"/>
  <c r="AQ57" i="6"/>
  <c r="DP57" i="6"/>
  <c r="DS57" i="6" s="1"/>
  <c r="AQ58" i="6"/>
  <c r="EG58" i="6"/>
  <c r="DM59" i="6"/>
  <c r="DN59" i="6" s="1"/>
  <c r="DD59" i="6" s="1"/>
  <c r="EG59" i="6"/>
  <c r="DK61" i="6"/>
  <c r="DJ62" i="6"/>
  <c r="DR62" i="6"/>
  <c r="EA62" i="6"/>
  <c r="DR63" i="6"/>
  <c r="EA63" i="6"/>
  <c r="N64" i="9"/>
  <c r="DJ64" i="6"/>
  <c r="DL64" i="6"/>
  <c r="DY64" i="6"/>
  <c r="BR67" i="6"/>
  <c r="EO67" i="6"/>
  <c r="ES67" i="6" s="1"/>
  <c r="ET67" i="6" s="1"/>
  <c r="EU67" i="6" s="1"/>
  <c r="N68" i="9"/>
  <c r="DP68" i="6"/>
  <c r="DS68" i="6" s="1"/>
  <c r="DL68" i="6"/>
  <c r="DK68" i="6"/>
  <c r="BM69" i="6"/>
  <c r="DJ69" i="6"/>
  <c r="EI69" i="6"/>
  <c r="EH69" i="6"/>
  <c r="EJ69" i="6" s="1"/>
  <c r="EG69" i="6"/>
  <c r="EO70" i="6"/>
  <c r="ES70" i="6" s="1"/>
  <c r="ET70" i="6" s="1"/>
  <c r="EU70" i="6" s="1"/>
  <c r="DU71" i="6"/>
  <c r="EE71" i="6" s="1"/>
  <c r="EC71" i="6"/>
  <c r="EA71" i="6"/>
  <c r="ES71" i="6"/>
  <c r="ET71" i="6" s="1"/>
  <c r="EU71" i="6" s="1"/>
  <c r="CJ73" i="6"/>
  <c r="BD73" i="6"/>
  <c r="ED73" i="6"/>
  <c r="CE73" i="6"/>
  <c r="CD73" i="6"/>
  <c r="ES73" i="6"/>
  <c r="ET73" i="6" s="1"/>
  <c r="EU73" i="6" s="1"/>
  <c r="DY75" i="6"/>
  <c r="DU75" i="6"/>
  <c r="EE75" i="6" s="1"/>
  <c r="DT75" i="6"/>
  <c r="EA75" i="6"/>
  <c r="EC75" i="6"/>
  <c r="ES78" i="6"/>
  <c r="ET78" i="6" s="1"/>
  <c r="EU78" i="6" s="1"/>
  <c r="ES85" i="6"/>
  <c r="ET85" i="6" s="1"/>
  <c r="EU85" i="6" s="1"/>
  <c r="CH85" i="6" s="1"/>
  <c r="BP88" i="6"/>
  <c r="BO88" i="6"/>
  <c r="BN88" i="6"/>
  <c r="BM88" i="6"/>
  <c r="BL88" i="6"/>
  <c r="BS88" i="6"/>
  <c r="BK88" i="6"/>
  <c r="BR88" i="6"/>
  <c r="BJ88" i="6"/>
  <c r="BQ88" i="6"/>
  <c r="DT99" i="6"/>
  <c r="EA99" i="6"/>
  <c r="DU99" i="6"/>
  <c r="EE99" i="6" s="1"/>
  <c r="EC99" i="6"/>
  <c r="DY99" i="6"/>
  <c r="DP36" i="9"/>
  <c r="DS36" i="9" s="1"/>
  <c r="DM36" i="9"/>
  <c r="DR36" i="9"/>
  <c r="DQ36" i="9"/>
  <c r="DL36" i="9"/>
  <c r="DK36" i="9"/>
  <c r="DJ36" i="9"/>
  <c r="DK36" i="6"/>
  <c r="DK37" i="9"/>
  <c r="DP37" i="9"/>
  <c r="DS37" i="9" s="1"/>
  <c r="DM37" i="9"/>
  <c r="DL37" i="9"/>
  <c r="DJ37" i="9"/>
  <c r="DR37" i="9"/>
  <c r="DQ37" i="9"/>
  <c r="DL38" i="9"/>
  <c r="DK38" i="9"/>
  <c r="DQ38" i="9"/>
  <c r="DM38" i="9"/>
  <c r="DJ38" i="9"/>
  <c r="DR38" i="9"/>
  <c r="DP38" i="9"/>
  <c r="DS38" i="9" s="1"/>
  <c r="DM38" i="6"/>
  <c r="DJ41" i="6"/>
  <c r="DR41" i="6"/>
  <c r="DM44" i="6"/>
  <c r="DM45" i="9"/>
  <c r="DK45" i="9"/>
  <c r="DR45" i="9"/>
  <c r="DJ45" i="9"/>
  <c r="DQ45" i="9"/>
  <c r="DP45" i="9"/>
  <c r="DS45" i="9" s="1"/>
  <c r="DL45" i="9"/>
  <c r="DM46" i="9"/>
  <c r="DL46" i="9"/>
  <c r="DK46" i="9"/>
  <c r="DR46" i="9"/>
  <c r="DJ46" i="9"/>
  <c r="DQ46" i="9"/>
  <c r="DP46" i="9"/>
  <c r="DS46" i="9" s="1"/>
  <c r="DM46" i="6"/>
  <c r="DJ49" i="6"/>
  <c r="DR49" i="6"/>
  <c r="DJ52" i="6"/>
  <c r="DM53" i="6"/>
  <c r="DL54" i="6"/>
  <c r="DJ55" i="6"/>
  <c r="EH58" i="6"/>
  <c r="EJ58" i="6" s="1"/>
  <c r="DK59" i="9"/>
  <c r="DQ59" i="9"/>
  <c r="DR59" i="9"/>
  <c r="DP59" i="9"/>
  <c r="DS59" i="9" s="1"/>
  <c r="DM59" i="9"/>
  <c r="DL59" i="9"/>
  <c r="DJ59" i="9"/>
  <c r="DP59" i="6"/>
  <c r="DS59" i="6" s="1"/>
  <c r="EH59" i="6"/>
  <c r="EJ59" i="6" s="1"/>
  <c r="EC62" i="6"/>
  <c r="EC63" i="6"/>
  <c r="DO64" i="6"/>
  <c r="DN64" i="6"/>
  <c r="DD64" i="6" s="1"/>
  <c r="DY65" i="6"/>
  <c r="DM66" i="9"/>
  <c r="DL66" i="9"/>
  <c r="DK66" i="9"/>
  <c r="DQ66" i="9"/>
  <c r="DR66" i="9"/>
  <c r="DP66" i="9"/>
  <c r="DS66" i="9" s="1"/>
  <c r="DJ66" i="9"/>
  <c r="BO68" i="6"/>
  <c r="BN68" i="6"/>
  <c r="BS68" i="6"/>
  <c r="BK68" i="6"/>
  <c r="BR68" i="6"/>
  <c r="BJ68" i="6"/>
  <c r="N70" i="9"/>
  <c r="DR70" i="6"/>
  <c r="DM70" i="6"/>
  <c r="DN70" i="6" s="1"/>
  <c r="DD70" i="6" s="1"/>
  <c r="DL70" i="6"/>
  <c r="CV70" i="6"/>
  <c r="CN70" i="6"/>
  <c r="BX70" i="6"/>
  <c r="BH70" i="6"/>
  <c r="AZ70" i="6"/>
  <c r="CU70" i="6"/>
  <c r="CM70" i="6"/>
  <c r="BW70" i="6"/>
  <c r="BG70" i="6"/>
  <c r="AY70" i="6"/>
  <c r="CT70" i="6"/>
  <c r="CL70" i="6"/>
  <c r="BV70" i="6"/>
  <c r="BF70" i="6"/>
  <c r="AX70" i="6"/>
  <c r="CR70" i="6"/>
  <c r="BT70" i="6"/>
  <c r="CQ70" i="6"/>
  <c r="CP71" i="6"/>
  <c r="BB71" i="6"/>
  <c r="CV71" i="6"/>
  <c r="CN71" i="6"/>
  <c r="BX71" i="6"/>
  <c r="BH71" i="6"/>
  <c r="AZ71" i="6"/>
  <c r="CU71" i="6"/>
  <c r="CM71" i="6"/>
  <c r="BW71" i="6"/>
  <c r="BG71" i="6"/>
  <c r="AY71" i="6"/>
  <c r="CT71" i="6"/>
  <c r="CL71" i="6"/>
  <c r="BV71" i="6"/>
  <c r="BF71" i="6"/>
  <c r="AX71" i="6"/>
  <c r="CR71" i="6"/>
  <c r="BT71" i="6"/>
  <c r="CQ71" i="6"/>
  <c r="CJ72" i="6"/>
  <c r="BD72" i="6"/>
  <c r="CE72" i="6"/>
  <c r="CD72" i="6"/>
  <c r="ES83" i="6"/>
  <c r="ET83" i="6" s="1"/>
  <c r="EU83" i="6" s="1"/>
  <c r="CI83" i="6" s="1"/>
  <c r="ET93" i="6"/>
  <c r="EU93" i="6" s="1"/>
  <c r="DP44" i="9"/>
  <c r="DS44" i="9" s="1"/>
  <c r="DM44" i="9"/>
  <c r="DL44" i="9"/>
  <c r="DK44" i="9"/>
  <c r="DR44" i="9"/>
  <c r="DJ44" i="9"/>
  <c r="DQ44" i="9"/>
  <c r="DQ52" i="9"/>
  <c r="DP52" i="9"/>
  <c r="DS52" i="9" s="1"/>
  <c r="DM52" i="9"/>
  <c r="DL52" i="9"/>
  <c r="DK52" i="9"/>
  <c r="DR52" i="9"/>
  <c r="DJ52" i="9"/>
  <c r="DK52" i="6"/>
  <c r="DM53" i="9"/>
  <c r="DL53" i="9"/>
  <c r="DK53" i="9"/>
  <c r="DR53" i="9"/>
  <c r="DJ53" i="9"/>
  <c r="DQ53" i="9"/>
  <c r="DP53" i="9"/>
  <c r="DS53" i="9" s="1"/>
  <c r="DM54" i="9"/>
  <c r="DL54" i="9"/>
  <c r="DK54" i="9"/>
  <c r="DR54" i="9"/>
  <c r="DJ54" i="9"/>
  <c r="DQ54" i="9"/>
  <c r="DP54" i="9"/>
  <c r="DS54" i="9" s="1"/>
  <c r="DM54" i="6"/>
  <c r="DR56" i="6"/>
  <c r="EA64" i="6"/>
  <c r="N65" i="9"/>
  <c r="DK65" i="6"/>
  <c r="DR65" i="6"/>
  <c r="DJ65" i="6"/>
  <c r="DM65" i="6"/>
  <c r="BQ67" i="6"/>
  <c r="BP67" i="6"/>
  <c r="BM67" i="6"/>
  <c r="BL67" i="6"/>
  <c r="AQ68" i="6"/>
  <c r="AT68" i="6"/>
  <c r="EP69" i="6"/>
  <c r="ER69" i="6" s="1"/>
  <c r="EO69" i="6"/>
  <c r="DU77" i="6"/>
  <c r="EE77" i="6" s="1"/>
  <c r="EC77" i="6"/>
  <c r="EA77" i="6"/>
  <c r="EL77" i="6"/>
  <c r="EM77" i="6" s="1"/>
  <c r="EC80" i="6"/>
  <c r="EA80" i="6"/>
  <c r="DY80" i="6"/>
  <c r="DU80" i="6"/>
  <c r="EE80" i="6" s="1"/>
  <c r="DT80" i="6"/>
  <c r="DT81" i="6"/>
  <c r="EC81" i="6"/>
  <c r="EA81" i="6"/>
  <c r="DY81" i="6"/>
  <c r="DU81" i="6"/>
  <c r="EE81" i="6" s="1"/>
  <c r="CS96" i="6"/>
  <c r="CK96" i="6"/>
  <c r="BU96" i="6"/>
  <c r="BE96" i="6"/>
  <c r="AW96" i="6"/>
  <c r="CV96" i="6"/>
  <c r="CN96" i="6"/>
  <c r="BX96" i="6"/>
  <c r="BH96" i="6"/>
  <c r="AZ96" i="6"/>
  <c r="CQ96" i="6"/>
  <c r="CP96" i="6"/>
  <c r="BW96" i="6"/>
  <c r="BB96" i="6"/>
  <c r="CO96" i="6"/>
  <c r="BV96" i="6"/>
  <c r="BA96" i="6"/>
  <c r="CM96" i="6"/>
  <c r="BT96" i="6"/>
  <c r="AY96" i="6"/>
  <c r="CL96" i="6"/>
  <c r="BI96" i="6"/>
  <c r="AX96" i="6"/>
  <c r="CU96" i="6"/>
  <c r="BG96" i="6"/>
  <c r="CT96" i="6"/>
  <c r="BF96" i="6"/>
  <c r="CR96" i="6"/>
  <c r="DT98" i="6"/>
  <c r="DU98" i="6"/>
  <c r="EE98" i="6" s="1"/>
  <c r="EC98" i="6"/>
  <c r="EA98" i="6"/>
  <c r="DY98" i="6"/>
  <c r="DK72" i="9"/>
  <c r="DM72" i="9"/>
  <c r="DL72" i="9"/>
  <c r="DJ72" i="9"/>
  <c r="DR72" i="9"/>
  <c r="DQ72" i="9"/>
  <c r="DP72" i="9"/>
  <c r="DS72" i="9" s="1"/>
  <c r="DN72" i="6"/>
  <c r="DD72" i="6" s="1"/>
  <c r="DQ73" i="9"/>
  <c r="DM73" i="9"/>
  <c r="DR73" i="9"/>
  <c r="DP73" i="9"/>
  <c r="DS73" i="9" s="1"/>
  <c r="DL73" i="9"/>
  <c r="DK73" i="9"/>
  <c r="DJ73" i="9"/>
  <c r="DO73" i="6"/>
  <c r="EG73" i="6"/>
  <c r="EK73" i="6" s="1"/>
  <c r="EL73" i="6" s="1"/>
  <c r="EM73" i="6" s="1"/>
  <c r="DR77" i="6"/>
  <c r="DJ78" i="6"/>
  <c r="AS79" i="6"/>
  <c r="BQ79" i="6"/>
  <c r="DJ79" i="6"/>
  <c r="DT79" i="6"/>
  <c r="EO79" i="6"/>
  <c r="ES79" i="6" s="1"/>
  <c r="ET79" i="6" s="1"/>
  <c r="EU79" i="6" s="1"/>
  <c r="DL80" i="6"/>
  <c r="EO80" i="6"/>
  <c r="ES80" i="6" s="1"/>
  <c r="ET80" i="6" s="1"/>
  <c r="EU80" i="6" s="1"/>
  <c r="DL81" i="6"/>
  <c r="EP81" i="6"/>
  <c r="ER81" i="6" s="1"/>
  <c r="ES81" i="6" s="1"/>
  <c r="ET81" i="6" s="1"/>
  <c r="EU81" i="6" s="1"/>
  <c r="EP82" i="6"/>
  <c r="ER82" i="6" s="1"/>
  <c r="ES82" i="6" s="1"/>
  <c r="ET82" i="6" s="1"/>
  <c r="EU82" i="6" s="1"/>
  <c r="BK83" i="6"/>
  <c r="BS83" i="6"/>
  <c r="DJ83" i="6"/>
  <c r="DT83" i="6"/>
  <c r="AQ84" i="6"/>
  <c r="AQ85" i="6"/>
  <c r="EG85" i="6"/>
  <c r="EK85" i="6" s="1"/>
  <c r="EL85" i="6" s="1"/>
  <c r="EM85" i="6" s="1"/>
  <c r="AX86" i="6"/>
  <c r="BF86" i="6"/>
  <c r="BV86" i="6"/>
  <c r="CK86" i="6"/>
  <c r="CS86" i="6"/>
  <c r="DM86" i="6"/>
  <c r="EP86" i="6"/>
  <c r="ER86" i="6" s="1"/>
  <c r="ES86" i="6" s="1"/>
  <c r="ET86" i="6" s="1"/>
  <c r="EU86" i="6" s="1"/>
  <c r="DL87" i="6"/>
  <c r="EO87" i="6"/>
  <c r="ES87" i="6" s="1"/>
  <c r="ET87" i="6" s="1"/>
  <c r="EU87" i="6" s="1"/>
  <c r="AS88" i="6"/>
  <c r="DJ88" i="6"/>
  <c r="EC88" i="6"/>
  <c r="AT89" i="6"/>
  <c r="DK89" i="6"/>
  <c r="AT90" i="6"/>
  <c r="DK90" i="6"/>
  <c r="EO90" i="6"/>
  <c r="ES90" i="6" s="1"/>
  <c r="ET90" i="6" s="1"/>
  <c r="EU90" i="6" s="1"/>
  <c r="DK91" i="6"/>
  <c r="DU91" i="6"/>
  <c r="EE91" i="6" s="1"/>
  <c r="AR93" i="6"/>
  <c r="DP93" i="6"/>
  <c r="DS93" i="6" s="1"/>
  <c r="EG93" i="6"/>
  <c r="EK93" i="6" s="1"/>
  <c r="EL93" i="6" s="1"/>
  <c r="EM93" i="6" s="1"/>
  <c r="AX94" i="6"/>
  <c r="BF94" i="6"/>
  <c r="BW94" i="6"/>
  <c r="CN94" i="6"/>
  <c r="DJ94" i="6"/>
  <c r="EG94" i="6"/>
  <c r="EK94" i="6" s="1"/>
  <c r="EL94" i="6" s="1"/>
  <c r="EM94" i="6" s="1"/>
  <c r="BA95" i="6"/>
  <c r="BV95" i="6"/>
  <c r="CO95" i="6"/>
  <c r="DM95" i="6"/>
  <c r="DN95" i="6" s="1"/>
  <c r="DD95" i="6" s="1"/>
  <c r="AQ95" i="6"/>
  <c r="AT95" i="6"/>
  <c r="EA96" i="6"/>
  <c r="EP97" i="6"/>
  <c r="ER97" i="6" s="1"/>
  <c r="ES97" i="6" s="1"/>
  <c r="ET97" i="6" s="1"/>
  <c r="EU97" i="6" s="1"/>
  <c r="N98" i="9"/>
  <c r="DL98" i="6"/>
  <c r="DJ98" i="6"/>
  <c r="DK98" i="6"/>
  <c r="EQ99" i="6"/>
  <c r="EO99" i="6"/>
  <c r="DL102" i="6"/>
  <c r="EI102" i="6"/>
  <c r="EG102" i="6"/>
  <c r="DL103" i="6"/>
  <c r="DU107" i="6"/>
  <c r="EE107" i="6" s="1"/>
  <c r="DT107" i="6"/>
  <c r="EC107" i="6"/>
  <c r="EA107" i="6"/>
  <c r="DY107" i="6"/>
  <c r="DU109" i="6"/>
  <c r="EE109" i="6" s="1"/>
  <c r="DT109" i="6"/>
  <c r="EC109" i="6"/>
  <c r="EA109" i="6"/>
  <c r="DY109" i="6"/>
  <c r="DU117" i="6"/>
  <c r="EE117" i="6" s="1"/>
  <c r="DT117" i="6"/>
  <c r="EC117" i="6"/>
  <c r="EA117" i="6"/>
  <c r="DY117" i="6"/>
  <c r="CJ121" i="6"/>
  <c r="BD121" i="6"/>
  <c r="CF121" i="6"/>
  <c r="BC121" i="6"/>
  <c r="V121" i="6"/>
  <c r="EW121" i="6" s="1"/>
  <c r="ED121" i="6"/>
  <c r="CE121" i="6"/>
  <c r="CD121" i="6"/>
  <c r="EA132" i="6"/>
  <c r="DY132" i="6"/>
  <c r="DT132" i="6"/>
  <c r="EL132" i="6"/>
  <c r="EM132" i="6" s="1"/>
  <c r="EC132" i="6"/>
  <c r="DU132" i="6"/>
  <c r="EE132" i="6" s="1"/>
  <c r="DP66" i="6"/>
  <c r="DS66" i="6" s="1"/>
  <c r="DM67" i="9"/>
  <c r="DL67" i="9"/>
  <c r="DK67" i="9"/>
  <c r="DR67" i="9"/>
  <c r="DJ67" i="9"/>
  <c r="DQ67" i="9"/>
  <c r="DP67" i="9"/>
  <c r="DS67" i="9" s="1"/>
  <c r="DP67" i="6"/>
  <c r="DS67" i="6" s="1"/>
  <c r="DP73" i="6"/>
  <c r="DS73" i="6" s="1"/>
  <c r="DY73" i="6"/>
  <c r="AQ74" i="6"/>
  <c r="DR74" i="6"/>
  <c r="DR75" i="6"/>
  <c r="DJ76" i="6"/>
  <c r="DR76" i="6"/>
  <c r="DJ77" i="6"/>
  <c r="DK78" i="6"/>
  <c r="AT79" i="6"/>
  <c r="BJ79" i="6"/>
  <c r="BR79" i="6"/>
  <c r="DK79" i="6"/>
  <c r="DU79" i="6"/>
  <c r="EE79" i="6" s="1"/>
  <c r="DM80" i="6"/>
  <c r="DM81" i="6"/>
  <c r="EQ81" i="6"/>
  <c r="DM82" i="9"/>
  <c r="DL82" i="9"/>
  <c r="DK82" i="9"/>
  <c r="DR82" i="9"/>
  <c r="DJ82" i="9"/>
  <c r="DP82" i="9"/>
  <c r="DS82" i="9" s="1"/>
  <c r="DQ82" i="9"/>
  <c r="DM82" i="6"/>
  <c r="EQ82" i="6"/>
  <c r="BL83" i="6"/>
  <c r="DK83" i="6"/>
  <c r="DU83" i="6"/>
  <c r="EE83" i="6" s="1"/>
  <c r="AR84" i="6"/>
  <c r="DR84" i="6"/>
  <c r="DP85" i="6"/>
  <c r="DS85" i="6" s="1"/>
  <c r="AQ86" i="6"/>
  <c r="AY86" i="6"/>
  <c r="BG86" i="6"/>
  <c r="BW86" i="6"/>
  <c r="CL86" i="6"/>
  <c r="CT86" i="6"/>
  <c r="EQ86" i="6"/>
  <c r="DM87" i="6"/>
  <c r="DN87" i="6" s="1"/>
  <c r="DD87" i="6" s="1"/>
  <c r="DK88" i="6"/>
  <c r="DT88" i="6"/>
  <c r="DL89" i="6"/>
  <c r="DL90" i="6"/>
  <c r="DL91" i="6"/>
  <c r="DJ92" i="6"/>
  <c r="DR92" i="6"/>
  <c r="AS93" i="6"/>
  <c r="AY94" i="6"/>
  <c r="BG94" i="6"/>
  <c r="BX94" i="6"/>
  <c r="CO94" i="6"/>
  <c r="DL94" i="6"/>
  <c r="AR95" i="6"/>
  <c r="BC95" i="6"/>
  <c r="BX95" i="6"/>
  <c r="CQ95" i="6"/>
  <c r="EA95" i="6"/>
  <c r="DU95" i="6"/>
  <c r="EE95" i="6" s="1"/>
  <c r="EC95" i="6"/>
  <c r="EC96" i="6"/>
  <c r="EO96" i="6"/>
  <c r="ES96" i="6" s="1"/>
  <c r="ET96" i="6" s="1"/>
  <c r="EU96" i="6" s="1"/>
  <c r="EQ97" i="6"/>
  <c r="DM98" i="6"/>
  <c r="DN98" i="6" s="1"/>
  <c r="DD98" i="6" s="1"/>
  <c r="ES98" i="6"/>
  <c r="ET98" i="6" s="1"/>
  <c r="EU98" i="6" s="1"/>
  <c r="EP99" i="6"/>
  <c r="ER99" i="6" s="1"/>
  <c r="CE101" i="6"/>
  <c r="DP102" i="6"/>
  <c r="DS102" i="6" s="1"/>
  <c r="EH102" i="6"/>
  <c r="EJ102" i="6" s="1"/>
  <c r="AT103" i="6"/>
  <c r="AS103" i="6"/>
  <c r="ET109" i="6"/>
  <c r="EU109" i="6" s="1"/>
  <c r="DU118" i="6"/>
  <c r="EE118" i="6" s="1"/>
  <c r="DT118" i="6"/>
  <c r="EC118" i="6"/>
  <c r="EA118" i="6"/>
  <c r="DY118" i="6"/>
  <c r="EL126" i="6"/>
  <c r="EM126" i="6" s="1"/>
  <c r="DT127" i="6"/>
  <c r="EA127" i="6"/>
  <c r="EC127" i="6"/>
  <c r="DY127" i="6"/>
  <c r="DU127" i="6"/>
  <c r="EE127" i="6" s="1"/>
  <c r="DK80" i="9"/>
  <c r="DR80" i="9"/>
  <c r="DJ80" i="9"/>
  <c r="DQ80" i="9"/>
  <c r="DL80" i="9"/>
  <c r="DP80" i="9"/>
  <c r="DS80" i="9" s="1"/>
  <c r="DM80" i="9"/>
  <c r="DQ81" i="9"/>
  <c r="DP81" i="9"/>
  <c r="DS81" i="9" s="1"/>
  <c r="DM81" i="9"/>
  <c r="DL81" i="9"/>
  <c r="DR81" i="9"/>
  <c r="DJ81" i="9"/>
  <c r="DK81" i="9"/>
  <c r="DM83" i="9"/>
  <c r="DL83" i="9"/>
  <c r="DK83" i="9"/>
  <c r="DR83" i="9"/>
  <c r="DJ83" i="9"/>
  <c r="DQ83" i="9"/>
  <c r="DP83" i="9"/>
  <c r="DS83" i="9" s="1"/>
  <c r="DL83" i="6"/>
  <c r="DJ84" i="6"/>
  <c r="DP87" i="9"/>
  <c r="DS87" i="9" s="1"/>
  <c r="DL87" i="9"/>
  <c r="DR87" i="9"/>
  <c r="DJ87" i="9"/>
  <c r="DQ87" i="9"/>
  <c r="DM87" i="9"/>
  <c r="DK87" i="9"/>
  <c r="DP87" i="6"/>
  <c r="DS87" i="6" s="1"/>
  <c r="ES95" i="6"/>
  <c r="ET95" i="6" s="1"/>
  <c r="EU95" i="6" s="1"/>
  <c r="N99" i="9"/>
  <c r="DL99" i="6"/>
  <c r="DJ99" i="6"/>
  <c r="DR99" i="6"/>
  <c r="CJ101" i="6"/>
  <c r="EC103" i="6"/>
  <c r="DY103" i="6"/>
  <c r="DU103" i="6"/>
  <c r="EE103" i="6" s="1"/>
  <c r="DT103" i="6"/>
  <c r="DT105" i="6"/>
  <c r="EA105" i="6"/>
  <c r="DY105" i="6"/>
  <c r="DU105" i="6"/>
  <c r="EE105" i="6" s="1"/>
  <c r="DT126" i="6"/>
  <c r="EA126" i="6"/>
  <c r="EC126" i="6"/>
  <c r="DY126" i="6"/>
  <c r="DU126" i="6"/>
  <c r="EE126" i="6" s="1"/>
  <c r="EA73" i="6"/>
  <c r="DJ74" i="6"/>
  <c r="DJ75" i="6"/>
  <c r="BL79" i="6"/>
  <c r="EG79" i="6"/>
  <c r="EG80" i="6"/>
  <c r="DP81" i="6"/>
  <c r="DS81" i="6" s="1"/>
  <c r="AQ82" i="6"/>
  <c r="BN83" i="6"/>
  <c r="DM83" i="6"/>
  <c r="EG83" i="6"/>
  <c r="DK84" i="6"/>
  <c r="EO84" i="6"/>
  <c r="DJ85" i="6"/>
  <c r="DR85" i="6"/>
  <c r="AS86" i="6"/>
  <c r="BA86" i="6"/>
  <c r="BI86" i="6"/>
  <c r="CN86" i="6"/>
  <c r="CV86" i="6"/>
  <c r="DL89" i="9"/>
  <c r="DR89" i="9"/>
  <c r="DJ89" i="9"/>
  <c r="DP89" i="9"/>
  <c r="DS89" i="9" s="1"/>
  <c r="DK89" i="9"/>
  <c r="DQ89" i="9"/>
  <c r="DM89" i="9"/>
  <c r="DN89" i="6"/>
  <c r="DD89" i="6" s="1"/>
  <c r="DR90" i="9"/>
  <c r="DJ90" i="9"/>
  <c r="DP90" i="9"/>
  <c r="DS90" i="9" s="1"/>
  <c r="DL90" i="9"/>
  <c r="DQ90" i="9"/>
  <c r="DM90" i="9"/>
  <c r="DK90" i="9"/>
  <c r="DP90" i="6"/>
  <c r="DS90" i="6" s="1"/>
  <c r="DP91" i="9"/>
  <c r="DS91" i="9" s="1"/>
  <c r="DL91" i="9"/>
  <c r="DK91" i="9"/>
  <c r="DR91" i="9"/>
  <c r="DJ91" i="9"/>
  <c r="DQ91" i="9"/>
  <c r="DM91" i="9"/>
  <c r="DP91" i="6"/>
  <c r="DS91" i="6" s="1"/>
  <c r="DY91" i="6"/>
  <c r="EO92" i="6"/>
  <c r="BA94" i="6"/>
  <c r="BI94" i="6"/>
  <c r="CR94" i="6"/>
  <c r="DT96" i="6"/>
  <c r="DK99" i="6"/>
  <c r="EK100" i="6"/>
  <c r="EL100" i="6" s="1"/>
  <c r="EM100" i="6" s="1"/>
  <c r="DU101" i="6"/>
  <c r="EE101" i="6" s="1"/>
  <c r="EC101" i="6"/>
  <c r="EA101" i="6"/>
  <c r="DN101" i="6"/>
  <c r="DD101" i="6" s="1"/>
  <c r="DO101" i="6"/>
  <c r="BK102" i="6"/>
  <c r="DU102" i="6"/>
  <c r="EE102" i="6" s="1"/>
  <c r="DT102" i="6"/>
  <c r="EA103" i="6"/>
  <c r="AT104" i="6"/>
  <c r="AR104" i="6"/>
  <c r="AQ104" i="6"/>
  <c r="EL105" i="6"/>
  <c r="EM105" i="6" s="1"/>
  <c r="DY110" i="6"/>
  <c r="DU110" i="6"/>
  <c r="EE110" i="6" s="1"/>
  <c r="DT110" i="6"/>
  <c r="EC110" i="6"/>
  <c r="EA110" i="6"/>
  <c r="DY111" i="6"/>
  <c r="DU111" i="6"/>
  <c r="EE111" i="6" s="1"/>
  <c r="DT111" i="6"/>
  <c r="EC111" i="6"/>
  <c r="EA111" i="6"/>
  <c r="DY112" i="6"/>
  <c r="DU112" i="6"/>
  <c r="EE112" i="6" s="1"/>
  <c r="DT112" i="6"/>
  <c r="EC112" i="6"/>
  <c r="EA112" i="6"/>
  <c r="ET113" i="6"/>
  <c r="EU113" i="6" s="1"/>
  <c r="DU120" i="6"/>
  <c r="EE120" i="6" s="1"/>
  <c r="DT120" i="6"/>
  <c r="EC120" i="6"/>
  <c r="EA120" i="6"/>
  <c r="DY120" i="6"/>
  <c r="DJ66" i="6"/>
  <c r="AS73" i="6"/>
  <c r="EC73" i="6"/>
  <c r="DK74" i="6"/>
  <c r="EO74" i="6"/>
  <c r="ES74" i="6" s="1"/>
  <c r="ET74" i="6" s="1"/>
  <c r="EU74" i="6" s="1"/>
  <c r="DK75" i="6"/>
  <c r="DM78" i="9"/>
  <c r="DK78" i="9"/>
  <c r="DR78" i="9"/>
  <c r="DJ78" i="9"/>
  <c r="DP78" i="9"/>
  <c r="DS78" i="9" s="1"/>
  <c r="DL78" i="9"/>
  <c r="DQ78" i="9"/>
  <c r="DP78" i="6"/>
  <c r="DS78" i="6" s="1"/>
  <c r="DM79" i="9"/>
  <c r="DL79" i="9"/>
  <c r="DK79" i="9"/>
  <c r="DQ79" i="9"/>
  <c r="DP79" i="9"/>
  <c r="DS79" i="9" s="1"/>
  <c r="DR79" i="9"/>
  <c r="DJ79" i="9"/>
  <c r="BM79" i="6"/>
  <c r="DP79" i="6"/>
  <c r="DS79" i="6" s="1"/>
  <c r="DY79" i="6"/>
  <c r="EH79" i="6"/>
  <c r="EJ79" i="6" s="1"/>
  <c r="EK79" i="6" s="1"/>
  <c r="EL79" i="6" s="1"/>
  <c r="EM79" i="6" s="1"/>
  <c r="AQ80" i="6"/>
  <c r="DP80" i="6"/>
  <c r="DS80" i="6" s="1"/>
  <c r="EH80" i="6"/>
  <c r="EJ80" i="6" s="1"/>
  <c r="EK80" i="6" s="1"/>
  <c r="EL80" i="6" s="1"/>
  <c r="EM80" i="6" s="1"/>
  <c r="AR82" i="6"/>
  <c r="AQ83" i="6"/>
  <c r="BO83" i="6"/>
  <c r="DP83" i="6"/>
  <c r="DS83" i="6" s="1"/>
  <c r="DY83" i="6"/>
  <c r="EH83" i="6"/>
  <c r="EJ83" i="6" s="1"/>
  <c r="DL84" i="6"/>
  <c r="EP84" i="6"/>
  <c r="ER84" i="6" s="1"/>
  <c r="ES84" i="6" s="1"/>
  <c r="ET84" i="6" s="1"/>
  <c r="EU84" i="6" s="1"/>
  <c r="CG84" i="6" s="1"/>
  <c r="DK85" i="6"/>
  <c r="BB86" i="6"/>
  <c r="CD86" i="6"/>
  <c r="CO86" i="6"/>
  <c r="DR86" i="6"/>
  <c r="EA86" i="6"/>
  <c r="DR87" i="6"/>
  <c r="DL88" i="9"/>
  <c r="DR88" i="9"/>
  <c r="DJ88" i="9"/>
  <c r="DP88" i="9"/>
  <c r="DS88" i="9" s="1"/>
  <c r="DM88" i="9"/>
  <c r="DK88" i="9"/>
  <c r="DQ88" i="9"/>
  <c r="DN88" i="6"/>
  <c r="DD88" i="6" s="1"/>
  <c r="EG88" i="6"/>
  <c r="EK88" i="6" s="1"/>
  <c r="EL88" i="6" s="1"/>
  <c r="EM88" i="6" s="1"/>
  <c r="EG89" i="6"/>
  <c r="EK89" i="6" s="1"/>
  <c r="EL89" i="6" s="1"/>
  <c r="EM89" i="6" s="1"/>
  <c r="DM92" i="6"/>
  <c r="EP92" i="6"/>
  <c r="ER92" i="6" s="1"/>
  <c r="DL93" i="6"/>
  <c r="BB94" i="6"/>
  <c r="CS94" i="6"/>
  <c r="EA94" i="6"/>
  <c r="BF95" i="6"/>
  <c r="CT95" i="6"/>
  <c r="EG95" i="6"/>
  <c r="EK95" i="6" s="1"/>
  <c r="EL95" i="6" s="1"/>
  <c r="EM95" i="6" s="1"/>
  <c r="DU96" i="6"/>
  <c r="EE96" i="6" s="1"/>
  <c r="DM99" i="6"/>
  <c r="DN99" i="6" s="1"/>
  <c r="DD99" i="6" s="1"/>
  <c r="EQ100" i="6"/>
  <c r="EO100" i="6"/>
  <c r="EH101" i="6"/>
  <c r="EJ101" i="6" s="1"/>
  <c r="EK101" i="6" s="1"/>
  <c r="EL101" i="6" s="1"/>
  <c r="EM101" i="6" s="1"/>
  <c r="BM102" i="6"/>
  <c r="EI103" i="6"/>
  <c r="EH103" i="6"/>
  <c r="EJ103" i="6" s="1"/>
  <c r="EK103" i="6" s="1"/>
  <c r="EL103" i="6" s="1"/>
  <c r="EM103" i="6" s="1"/>
  <c r="EG103" i="6"/>
  <c r="EC104" i="6"/>
  <c r="DY104" i="6"/>
  <c r="DU104" i="6"/>
  <c r="EE104" i="6" s="1"/>
  <c r="DT104" i="6"/>
  <c r="DT114" i="6"/>
  <c r="EC114" i="6"/>
  <c r="EA114" i="6"/>
  <c r="DY114" i="6"/>
  <c r="DU114" i="6"/>
  <c r="EE114" i="6" s="1"/>
  <c r="DT115" i="6"/>
  <c r="EC115" i="6"/>
  <c r="EA115" i="6"/>
  <c r="DY115" i="6"/>
  <c r="DU115" i="6"/>
  <c r="EE115" i="6" s="1"/>
  <c r="DT116" i="6"/>
  <c r="EC116" i="6"/>
  <c r="EA116" i="6"/>
  <c r="DY116" i="6"/>
  <c r="DU116" i="6"/>
  <c r="EE116" i="6" s="1"/>
  <c r="EK121" i="6"/>
  <c r="EL121" i="6" s="1"/>
  <c r="EM121" i="6" s="1"/>
  <c r="DK66" i="6"/>
  <c r="DJ67" i="6"/>
  <c r="DK72" i="6"/>
  <c r="DK73" i="6"/>
  <c r="DL74" i="6"/>
  <c r="DL75" i="6"/>
  <c r="DK76" i="9"/>
  <c r="DQ76" i="9"/>
  <c r="DL76" i="9"/>
  <c r="DR76" i="9"/>
  <c r="DP76" i="9"/>
  <c r="DS76" i="9" s="1"/>
  <c r="DM76" i="9"/>
  <c r="DJ76" i="9"/>
  <c r="DQ77" i="9"/>
  <c r="DM77" i="9"/>
  <c r="DR77" i="9"/>
  <c r="DJ77" i="9"/>
  <c r="DK77" i="9"/>
  <c r="DP77" i="9"/>
  <c r="DS77" i="9" s="1"/>
  <c r="DL77" i="9"/>
  <c r="DO77" i="6"/>
  <c r="BN79" i="6"/>
  <c r="AR80" i="6"/>
  <c r="DR81" i="6"/>
  <c r="DR82" i="6"/>
  <c r="AR83" i="6"/>
  <c r="BP83" i="6"/>
  <c r="DM84" i="6"/>
  <c r="DL85" i="6"/>
  <c r="V86" i="6"/>
  <c r="EW86" i="6" s="1"/>
  <c r="BC86" i="6"/>
  <c r="CE86" i="6"/>
  <c r="CP86" i="6"/>
  <c r="DJ86" i="6"/>
  <c r="EC86" i="6"/>
  <c r="DP88" i="6"/>
  <c r="DS88" i="6" s="1"/>
  <c r="DY88" i="6"/>
  <c r="DP89" i="6"/>
  <c r="DS89" i="6" s="1"/>
  <c r="DR90" i="6"/>
  <c r="DR91" i="6"/>
  <c r="EA91" i="6"/>
  <c r="DL92" i="9"/>
  <c r="DR92" i="9"/>
  <c r="DJ92" i="9"/>
  <c r="DQ92" i="9"/>
  <c r="DP92" i="9"/>
  <c r="DS92" i="9" s="1"/>
  <c r="DM92" i="9"/>
  <c r="DK92" i="9"/>
  <c r="DL93" i="9"/>
  <c r="DK93" i="9"/>
  <c r="DR93" i="9"/>
  <c r="DJ93" i="9"/>
  <c r="DP93" i="9"/>
  <c r="DS93" i="9" s="1"/>
  <c r="DQ93" i="9"/>
  <c r="DM93" i="9"/>
  <c r="DM93" i="6"/>
  <c r="BT94" i="6"/>
  <c r="CK94" i="6"/>
  <c r="CT94" i="6"/>
  <c r="EC94" i="6"/>
  <c r="AW95" i="6"/>
  <c r="BH95" i="6"/>
  <c r="CK95" i="6"/>
  <c r="EH97" i="6"/>
  <c r="EJ97" i="6" s="1"/>
  <c r="EK97" i="6" s="1"/>
  <c r="EL97" i="6" s="1"/>
  <c r="EM97" i="6" s="1"/>
  <c r="DP99" i="6"/>
  <c r="DS99" i="6" s="1"/>
  <c r="EP100" i="6"/>
  <c r="ER100" i="6" s="1"/>
  <c r="EI101" i="6"/>
  <c r="DY102" i="6"/>
  <c r="ES102" i="6"/>
  <c r="ET102" i="6" s="1"/>
  <c r="EU102" i="6" s="1"/>
  <c r="N104" i="9"/>
  <c r="DK104" i="6"/>
  <c r="DP104" i="6"/>
  <c r="DS104" i="6" s="1"/>
  <c r="DM104" i="6"/>
  <c r="DL104" i="6"/>
  <c r="AS104" i="6"/>
  <c r="EA104" i="6"/>
  <c r="ES106" i="6"/>
  <c r="ET106" i="6" s="1"/>
  <c r="EU106" i="6" s="1"/>
  <c r="EL116" i="6"/>
  <c r="EM116" i="6" s="1"/>
  <c r="ES118" i="6"/>
  <c r="ET118" i="6" s="1"/>
  <c r="EU118" i="6" s="1"/>
  <c r="DP127" i="6"/>
  <c r="DS127" i="6" s="1"/>
  <c r="DJ80" i="6"/>
  <c r="DR80" i="6"/>
  <c r="DJ81" i="6"/>
  <c r="DR83" i="6"/>
  <c r="DR84" i="9"/>
  <c r="DJ84" i="9"/>
  <c r="DL84" i="9"/>
  <c r="DK84" i="9"/>
  <c r="DQ84" i="9"/>
  <c r="DP84" i="9"/>
  <c r="DS84" i="9" s="1"/>
  <c r="DM84" i="9"/>
  <c r="DL85" i="9"/>
  <c r="DR85" i="9"/>
  <c r="DJ85" i="9"/>
  <c r="DP85" i="9"/>
  <c r="DS85" i="9" s="1"/>
  <c r="DM85" i="9"/>
  <c r="DK85" i="9"/>
  <c r="DQ85" i="9"/>
  <c r="DM85" i="6"/>
  <c r="ED86" i="6"/>
  <c r="CF101" i="6"/>
  <c r="BC101" i="6"/>
  <c r="V101" i="6"/>
  <c r="EW101" i="6" s="1"/>
  <c r="CD101" i="6"/>
  <c r="N102" i="9"/>
  <c r="DM102" i="6"/>
  <c r="DN102" i="6" s="1"/>
  <c r="DD102" i="6" s="1"/>
  <c r="DK102" i="6"/>
  <c r="DJ102" i="6"/>
  <c r="BN102" i="6"/>
  <c r="BL102" i="6"/>
  <c r="BR102" i="6"/>
  <c r="BJ102" i="6"/>
  <c r="BQ102" i="6"/>
  <c r="N103" i="9"/>
  <c r="DP103" i="6"/>
  <c r="DS103" i="6" s="1"/>
  <c r="DM103" i="6"/>
  <c r="DN103" i="6" s="1"/>
  <c r="DD103" i="6" s="1"/>
  <c r="DK103" i="6"/>
  <c r="DJ103" i="6"/>
  <c r="EI104" i="6"/>
  <c r="EH104" i="6"/>
  <c r="EJ104" i="6" s="1"/>
  <c r="EG104" i="6"/>
  <c r="N105" i="9"/>
  <c r="DK105" i="6"/>
  <c r="DR105" i="6"/>
  <c r="DP105" i="6"/>
  <c r="DS105" i="6" s="1"/>
  <c r="DM105" i="6"/>
  <c r="DL105" i="6"/>
  <c r="EO105" i="6"/>
  <c r="EQ105" i="6"/>
  <c r="EP105" i="6"/>
  <c r="ER105" i="6" s="1"/>
  <c r="ES105" i="6" s="1"/>
  <c r="ET105" i="6" s="1"/>
  <c r="EU105" i="6" s="1"/>
  <c r="DU108" i="6"/>
  <c r="EE108" i="6" s="1"/>
  <c r="DT108" i="6"/>
  <c r="EC108" i="6"/>
  <c r="EA108" i="6"/>
  <c r="DY108" i="6"/>
  <c r="EA113" i="6"/>
  <c r="DY113" i="6"/>
  <c r="DU113" i="6"/>
  <c r="EE113" i="6" s="1"/>
  <c r="DT113" i="6"/>
  <c r="EC113" i="6"/>
  <c r="EL113" i="6"/>
  <c r="EM113" i="6" s="1"/>
  <c r="DP123" i="6"/>
  <c r="DS123" i="6" s="1"/>
  <c r="DM74" i="9"/>
  <c r="DK74" i="9"/>
  <c r="DR74" i="9"/>
  <c r="DQ74" i="9"/>
  <c r="DP74" i="9"/>
  <c r="DS74" i="9" s="1"/>
  <c r="DL74" i="9"/>
  <c r="DJ74" i="9"/>
  <c r="DP74" i="6"/>
  <c r="DS74" i="6" s="1"/>
  <c r="DM75" i="9"/>
  <c r="DK75" i="9"/>
  <c r="DQ75" i="9"/>
  <c r="DL75" i="9"/>
  <c r="DJ75" i="9"/>
  <c r="DR75" i="9"/>
  <c r="DP75" i="9"/>
  <c r="DS75" i="9" s="1"/>
  <c r="DP75" i="6"/>
  <c r="DS75" i="6" s="1"/>
  <c r="DK80" i="6"/>
  <c r="DK81" i="6"/>
  <c r="BJ83" i="6"/>
  <c r="EC83" i="6"/>
  <c r="DP84" i="6"/>
  <c r="DS84" i="6" s="1"/>
  <c r="DR86" i="9"/>
  <c r="DJ86" i="9"/>
  <c r="DP86" i="9"/>
  <c r="DS86" i="9" s="1"/>
  <c r="DL86" i="9"/>
  <c r="DQ86" i="9"/>
  <c r="DM86" i="9"/>
  <c r="DK86" i="9"/>
  <c r="AW86" i="6"/>
  <c r="BE86" i="6"/>
  <c r="BU86" i="6"/>
  <c r="DL86" i="6"/>
  <c r="DK87" i="6"/>
  <c r="DJ89" i="6"/>
  <c r="DR89" i="6"/>
  <c r="DJ90" i="6"/>
  <c r="DJ91" i="6"/>
  <c r="DT91" i="6"/>
  <c r="N94" i="9"/>
  <c r="DK94" i="6"/>
  <c r="AW94" i="6"/>
  <c r="BE94" i="6"/>
  <c r="BV94" i="6"/>
  <c r="CM94" i="6"/>
  <c r="CV94" i="6"/>
  <c r="DT94" i="6"/>
  <c r="N95" i="9"/>
  <c r="DR95" i="6"/>
  <c r="DK95" i="6"/>
  <c r="DL95" i="6"/>
  <c r="CU95" i="6"/>
  <c r="CM95" i="6"/>
  <c r="BW95" i="6"/>
  <c r="BG95" i="6"/>
  <c r="AY95" i="6"/>
  <c r="CP95" i="6"/>
  <c r="BB95" i="6"/>
  <c r="DO96" i="6"/>
  <c r="EK99" i="6"/>
  <c r="EL99" i="6" s="1"/>
  <c r="EM99" i="6" s="1"/>
  <c r="DO100" i="6"/>
  <c r="BS102" i="6"/>
  <c r="EC102" i="6"/>
  <c r="ES121" i="6"/>
  <c r="ET121" i="6" s="1"/>
  <c r="EU121" i="6" s="1"/>
  <c r="CT124" i="6"/>
  <c r="CL124" i="6"/>
  <c r="BV124" i="6"/>
  <c r="CR124" i="6"/>
  <c r="BT124" i="6"/>
  <c r="CP124" i="6"/>
  <c r="BB124" i="6"/>
  <c r="CO124" i="6"/>
  <c r="BI124" i="6"/>
  <c r="BA124" i="6"/>
  <c r="CM124" i="6"/>
  <c r="AZ124" i="6"/>
  <c r="CK124" i="6"/>
  <c r="AY124" i="6"/>
  <c r="AX124" i="6"/>
  <c r="CV124" i="6"/>
  <c r="BX124" i="6"/>
  <c r="BH124" i="6"/>
  <c r="AW124" i="6"/>
  <c r="CU124" i="6"/>
  <c r="BW124" i="6"/>
  <c r="BG124" i="6"/>
  <c r="CS124" i="6"/>
  <c r="BU124" i="6"/>
  <c r="BF124" i="6"/>
  <c r="CQ124" i="6"/>
  <c r="BE124" i="6"/>
  <c r="CN124" i="6"/>
  <c r="DP125" i="6"/>
  <c r="DS125" i="6" s="1"/>
  <c r="DU129" i="6"/>
  <c r="EE129" i="6" s="1"/>
  <c r="DT129" i="6"/>
  <c r="EC129" i="6"/>
  <c r="DY129" i="6"/>
  <c r="EA129" i="6"/>
  <c r="DP97" i="6"/>
  <c r="DS97" i="6" s="1"/>
  <c r="DR101" i="6"/>
  <c r="EO103" i="6"/>
  <c r="ES103" i="6" s="1"/>
  <c r="ET103" i="6" s="1"/>
  <c r="EU103" i="6" s="1"/>
  <c r="EO104" i="6"/>
  <c r="ES104" i="6" s="1"/>
  <c r="ET104" i="6" s="1"/>
  <c r="EU104" i="6" s="1"/>
  <c r="DM106" i="6"/>
  <c r="DN106" i="6" s="1"/>
  <c r="DD106" i="6" s="1"/>
  <c r="EG106" i="6"/>
  <c r="EK106" i="6" s="1"/>
  <c r="EL106" i="6" s="1"/>
  <c r="EM106" i="6" s="1"/>
  <c r="DM107" i="6"/>
  <c r="DN107" i="6" s="1"/>
  <c r="DD107" i="6" s="1"/>
  <c r="EG107" i="6"/>
  <c r="EK107" i="6" s="1"/>
  <c r="EL107" i="6" s="1"/>
  <c r="EM107" i="6" s="1"/>
  <c r="DO108" i="6"/>
  <c r="EG108" i="6"/>
  <c r="EK108" i="6" s="1"/>
  <c r="EL108" i="6" s="1"/>
  <c r="EM108" i="6" s="1"/>
  <c r="DP109" i="6"/>
  <c r="DS109" i="6" s="1"/>
  <c r="EH109" i="6"/>
  <c r="EJ109" i="6" s="1"/>
  <c r="EK109" i="6" s="1"/>
  <c r="EL109" i="6" s="1"/>
  <c r="EM109" i="6" s="1"/>
  <c r="AQ110" i="6"/>
  <c r="DR110" i="6"/>
  <c r="DR111" i="6"/>
  <c r="DJ112" i="6"/>
  <c r="DR112" i="6"/>
  <c r="AS113" i="6"/>
  <c r="DJ113" i="6"/>
  <c r="AT114" i="6"/>
  <c r="DK114" i="6"/>
  <c r="EO114" i="6"/>
  <c r="ES114" i="6" s="1"/>
  <c r="ET114" i="6" s="1"/>
  <c r="EU114" i="6" s="1"/>
  <c r="DK115" i="6"/>
  <c r="EP115" i="6"/>
  <c r="ER115" i="6" s="1"/>
  <c r="ES115" i="6" s="1"/>
  <c r="ET115" i="6" s="1"/>
  <c r="EU115" i="6" s="1"/>
  <c r="DM116" i="6"/>
  <c r="EP116" i="6"/>
  <c r="ER116" i="6" s="1"/>
  <c r="ES116" i="6" s="1"/>
  <c r="ET116" i="6" s="1"/>
  <c r="EU116" i="6" s="1"/>
  <c r="DM117" i="6"/>
  <c r="DL118" i="9"/>
  <c r="DR118" i="9"/>
  <c r="DJ118" i="9"/>
  <c r="DP118" i="9"/>
  <c r="DS118" i="9" s="1"/>
  <c r="DM118" i="9"/>
  <c r="DK118" i="9"/>
  <c r="DQ118" i="9"/>
  <c r="DP118" i="6"/>
  <c r="DS118" i="6" s="1"/>
  <c r="EH118" i="6"/>
  <c r="EJ118" i="6" s="1"/>
  <c r="EK118" i="6" s="1"/>
  <c r="EL118" i="6" s="1"/>
  <c r="EM118" i="6" s="1"/>
  <c r="DR119" i="9"/>
  <c r="DJ119" i="9"/>
  <c r="DP119" i="9"/>
  <c r="DS119" i="9" s="1"/>
  <c r="DL119" i="9"/>
  <c r="DQ119" i="9"/>
  <c r="DM119" i="9"/>
  <c r="DK119" i="9"/>
  <c r="BM119" i="6"/>
  <c r="DP119" i="6"/>
  <c r="DS119" i="6" s="1"/>
  <c r="DY119" i="6"/>
  <c r="EH119" i="6"/>
  <c r="EJ119" i="6" s="1"/>
  <c r="EK119" i="6" s="1"/>
  <c r="EL119" i="6" s="1"/>
  <c r="EM119" i="6" s="1"/>
  <c r="AQ120" i="6"/>
  <c r="DP120" i="6"/>
  <c r="DS120" i="6" s="1"/>
  <c r="EH120" i="6"/>
  <c r="EJ120" i="6" s="1"/>
  <c r="EK120" i="6" s="1"/>
  <c r="EL120" i="6" s="1"/>
  <c r="EM120" i="6" s="1"/>
  <c r="DL121" i="9"/>
  <c r="DK121" i="9"/>
  <c r="DR121" i="9"/>
  <c r="DJ121" i="9"/>
  <c r="DQ121" i="9"/>
  <c r="DP121" i="9"/>
  <c r="DS121" i="9" s="1"/>
  <c r="DM121" i="9"/>
  <c r="DO121" i="6"/>
  <c r="EG121" i="6"/>
  <c r="EG122" i="6"/>
  <c r="EK122" i="6" s="1"/>
  <c r="EL122" i="6" s="1"/>
  <c r="EM122" i="6" s="1"/>
  <c r="BD123" i="6"/>
  <c r="BX123" i="6"/>
  <c r="CQ123" i="6"/>
  <c r="DU123" i="6"/>
  <c r="EE123" i="6" s="1"/>
  <c r="EA123" i="6"/>
  <c r="EC123" i="6"/>
  <c r="EQ123" i="6"/>
  <c r="N124" i="9"/>
  <c r="DM124" i="6"/>
  <c r="DK124" i="6"/>
  <c r="DR124" i="6"/>
  <c r="DJ124" i="6"/>
  <c r="AQ124" i="6"/>
  <c r="BC124" i="6"/>
  <c r="DJ125" i="6"/>
  <c r="DY125" i="6"/>
  <c r="N129" i="9"/>
  <c r="DL129" i="6"/>
  <c r="DK129" i="6"/>
  <c r="DJ129" i="6"/>
  <c r="DP129" i="6"/>
  <c r="DS129" i="6" s="1"/>
  <c r="DR129" i="6"/>
  <c r="DM130" i="6"/>
  <c r="EW131" i="6"/>
  <c r="BN133" i="6"/>
  <c r="CT134" i="6"/>
  <c r="EK135" i="6"/>
  <c r="EL135" i="6" s="1"/>
  <c r="EM135" i="6" s="1"/>
  <c r="EL138" i="6"/>
  <c r="EM138" i="6" s="1"/>
  <c r="EC148" i="6"/>
  <c r="EA148" i="6"/>
  <c r="DY148" i="6"/>
  <c r="DU148" i="6"/>
  <c r="EE148" i="6" s="1"/>
  <c r="DT148" i="6"/>
  <c r="DL106" i="9"/>
  <c r="DR106" i="9"/>
  <c r="DJ106" i="9"/>
  <c r="DQ106" i="9"/>
  <c r="DP106" i="9"/>
  <c r="DS106" i="9" s="1"/>
  <c r="DM106" i="9"/>
  <c r="DK106" i="9"/>
  <c r="DP106" i="6"/>
  <c r="DS106" i="6" s="1"/>
  <c r="DR107" i="9"/>
  <c r="DJ107" i="9"/>
  <c r="DP107" i="9"/>
  <c r="DS107" i="9" s="1"/>
  <c r="DK107" i="9"/>
  <c r="DQ107" i="9"/>
  <c r="DM107" i="9"/>
  <c r="DL107" i="9"/>
  <c r="DP107" i="6"/>
  <c r="DS107" i="6" s="1"/>
  <c r="DP108" i="6"/>
  <c r="DS108" i="6" s="1"/>
  <c r="AQ109" i="6"/>
  <c r="EI109" i="6"/>
  <c r="AR110" i="6"/>
  <c r="DK112" i="6"/>
  <c r="DK113" i="6"/>
  <c r="EQ115" i="6"/>
  <c r="DP116" i="9"/>
  <c r="DS116" i="9" s="1"/>
  <c r="DL116" i="9"/>
  <c r="DR116" i="9"/>
  <c r="DJ116" i="9"/>
  <c r="DQ116" i="9"/>
  <c r="DK116" i="9"/>
  <c r="DM116" i="9"/>
  <c r="EQ116" i="6"/>
  <c r="DL117" i="9"/>
  <c r="DR117" i="9"/>
  <c r="DJ117" i="9"/>
  <c r="DP117" i="9"/>
  <c r="DS117" i="9" s="1"/>
  <c r="DQ117" i="9"/>
  <c r="DM117" i="9"/>
  <c r="DK117" i="9"/>
  <c r="EI118" i="6"/>
  <c r="BN119" i="6"/>
  <c r="EI119" i="6"/>
  <c r="AR120" i="6"/>
  <c r="EI120" i="6"/>
  <c r="DY121" i="6"/>
  <c r="DP122" i="6"/>
  <c r="DS122" i="6" s="1"/>
  <c r="DY122" i="6"/>
  <c r="N123" i="9"/>
  <c r="DK123" i="6"/>
  <c r="DR123" i="6"/>
  <c r="AW123" i="6"/>
  <c r="BE123" i="6"/>
  <c r="CD123" i="6"/>
  <c r="CR123" i="6"/>
  <c r="ED123" i="6"/>
  <c r="DL125" i="6"/>
  <c r="AS129" i="6"/>
  <c r="AQ129" i="6"/>
  <c r="AT131" i="6"/>
  <c r="AS131" i="6"/>
  <c r="AR131" i="6"/>
  <c r="DU134" i="6"/>
  <c r="EE134" i="6" s="1"/>
  <c r="EC134" i="6"/>
  <c r="DT134" i="6"/>
  <c r="EA134" i="6"/>
  <c r="DY136" i="6"/>
  <c r="DU136" i="6"/>
  <c r="EE136" i="6" s="1"/>
  <c r="DT136" i="6"/>
  <c r="EC136" i="6"/>
  <c r="EA136" i="6"/>
  <c r="DU141" i="6"/>
  <c r="EE141" i="6" s="1"/>
  <c r="DT141" i="6"/>
  <c r="EC141" i="6"/>
  <c r="EA141" i="6"/>
  <c r="DY141" i="6"/>
  <c r="EL145" i="6"/>
  <c r="EM145" i="6" s="1"/>
  <c r="DJ110" i="6"/>
  <c r="DJ111" i="6"/>
  <c r="DJ120" i="6"/>
  <c r="DR120" i="6"/>
  <c r="CS123" i="6"/>
  <c r="ED124" i="6"/>
  <c r="EL127" i="6"/>
  <c r="EM127" i="6" s="1"/>
  <c r="DT128" i="6"/>
  <c r="EA128" i="6"/>
  <c r="BL131" i="6"/>
  <c r="BR131" i="6"/>
  <c r="BJ131" i="6"/>
  <c r="BQ131" i="6"/>
  <c r="BP131" i="6"/>
  <c r="BN131" i="6"/>
  <c r="BM131" i="6"/>
  <c r="BO133" i="6"/>
  <c r="BM133" i="6"/>
  <c r="BL133" i="6"/>
  <c r="BS133" i="6"/>
  <c r="BK133" i="6"/>
  <c r="BQ133" i="6"/>
  <c r="BP133" i="6"/>
  <c r="EC144" i="6"/>
  <c r="EA144" i="6"/>
  <c r="DY144" i="6"/>
  <c r="DU144" i="6"/>
  <c r="EE144" i="6" s="1"/>
  <c r="DT144" i="6"/>
  <c r="DT145" i="6"/>
  <c r="EC145" i="6"/>
  <c r="EA145" i="6"/>
  <c r="DY145" i="6"/>
  <c r="DU145" i="6"/>
  <c r="EE145" i="6" s="1"/>
  <c r="DR106" i="6"/>
  <c r="DR107" i="6"/>
  <c r="DJ108" i="6"/>
  <c r="DR108" i="6"/>
  <c r="AS109" i="6"/>
  <c r="DJ109" i="6"/>
  <c r="DK110" i="6"/>
  <c r="EO110" i="6"/>
  <c r="DK111" i="6"/>
  <c r="DM112" i="6"/>
  <c r="DM113" i="6"/>
  <c r="DL114" i="9"/>
  <c r="DP114" i="9"/>
  <c r="DS114" i="9" s="1"/>
  <c r="DM114" i="9"/>
  <c r="DK114" i="9"/>
  <c r="DJ114" i="9"/>
  <c r="DR114" i="9"/>
  <c r="DQ114" i="9"/>
  <c r="DP114" i="6"/>
  <c r="DS114" i="6" s="1"/>
  <c r="DR115" i="9"/>
  <c r="DJ115" i="9"/>
  <c r="DP115" i="9"/>
  <c r="DS115" i="9" s="1"/>
  <c r="DQ115" i="9"/>
  <c r="DM115" i="9"/>
  <c r="DL115" i="9"/>
  <c r="DK115" i="9"/>
  <c r="DP115" i="6"/>
  <c r="DS115" i="6" s="1"/>
  <c r="DP116" i="6"/>
  <c r="DS116" i="6" s="1"/>
  <c r="AQ117" i="6"/>
  <c r="AR118" i="6"/>
  <c r="AR119" i="6"/>
  <c r="BP119" i="6"/>
  <c r="EC119" i="6"/>
  <c r="DK120" i="6"/>
  <c r="EA121" i="6"/>
  <c r="DR122" i="6"/>
  <c r="EA122" i="6"/>
  <c r="AY123" i="6"/>
  <c r="BH123" i="6"/>
  <c r="CT123" i="6"/>
  <c r="EG123" i="6"/>
  <c r="EK124" i="6"/>
  <c r="EL124" i="6" s="1"/>
  <c r="EM124" i="6" s="1"/>
  <c r="AT124" i="6"/>
  <c r="AS124" i="6"/>
  <c r="DT125" i="6"/>
  <c r="EA125" i="6"/>
  <c r="ES126" i="6"/>
  <c r="ET126" i="6" s="1"/>
  <c r="EU126" i="6" s="1"/>
  <c r="EQ127" i="6"/>
  <c r="EO127" i="6"/>
  <c r="ES127" i="6" s="1"/>
  <c r="ET127" i="6" s="1"/>
  <c r="EU127" i="6" s="1"/>
  <c r="EG129" i="6"/>
  <c r="EI129" i="6"/>
  <c r="EH129" i="6"/>
  <c r="EJ129" i="6" s="1"/>
  <c r="DU130" i="6"/>
  <c r="EE130" i="6" s="1"/>
  <c r="DT130" i="6"/>
  <c r="EC130" i="6"/>
  <c r="DY130" i="6"/>
  <c r="EA130" i="6"/>
  <c r="EG131" i="6"/>
  <c r="EI131" i="6"/>
  <c r="EH131" i="6"/>
  <c r="EJ131" i="6" s="1"/>
  <c r="EG133" i="6"/>
  <c r="EK133" i="6" s="1"/>
  <c r="EL133" i="6" s="1"/>
  <c r="EM133" i="6" s="1"/>
  <c r="EI133" i="6"/>
  <c r="EH133" i="6"/>
  <c r="EJ133" i="6" s="1"/>
  <c r="DU133" i="6"/>
  <c r="EE133" i="6" s="1"/>
  <c r="DT133" i="6"/>
  <c r="EC133" i="6"/>
  <c r="DY133" i="6"/>
  <c r="DT142" i="6"/>
  <c r="EC142" i="6"/>
  <c r="EA142" i="6"/>
  <c r="DY142" i="6"/>
  <c r="DU142" i="6"/>
  <c r="EE142" i="6" s="1"/>
  <c r="EC143" i="6"/>
  <c r="EA143" i="6"/>
  <c r="DY143" i="6"/>
  <c r="DU143" i="6"/>
  <c r="EE143" i="6" s="1"/>
  <c r="DT143" i="6"/>
  <c r="DK108" i="6"/>
  <c r="DK109" i="6"/>
  <c r="DL110" i="6"/>
  <c r="EP110" i="6"/>
  <c r="ER110" i="6" s="1"/>
  <c r="DL111" i="6"/>
  <c r="DP112" i="9"/>
  <c r="DS112" i="9" s="1"/>
  <c r="DL112" i="9"/>
  <c r="DQ112" i="9"/>
  <c r="DM112" i="9"/>
  <c r="DK112" i="9"/>
  <c r="DJ112" i="9"/>
  <c r="DR112" i="9"/>
  <c r="DR113" i="9"/>
  <c r="DJ113" i="9"/>
  <c r="DM113" i="9"/>
  <c r="DL113" i="9"/>
  <c r="DK113" i="9"/>
  <c r="DP113" i="9"/>
  <c r="DS113" i="9" s="1"/>
  <c r="DQ113" i="9"/>
  <c r="AS119" i="6"/>
  <c r="BQ119" i="6"/>
  <c r="DT119" i="6"/>
  <c r="DL120" i="6"/>
  <c r="EC121" i="6"/>
  <c r="DJ122" i="6"/>
  <c r="EC122" i="6"/>
  <c r="AZ123" i="6"/>
  <c r="BI123" i="6"/>
  <c r="CK123" i="6"/>
  <c r="CV123" i="6"/>
  <c r="EH123" i="6"/>
  <c r="EJ123" i="6" s="1"/>
  <c r="DU128" i="6"/>
  <c r="EE128" i="6" s="1"/>
  <c r="N130" i="9"/>
  <c r="DL130" i="6"/>
  <c r="DK130" i="6"/>
  <c r="DJ130" i="6"/>
  <c r="DP130" i="6"/>
  <c r="DS130" i="6" s="1"/>
  <c r="EG130" i="6"/>
  <c r="EI130" i="6"/>
  <c r="EH130" i="6"/>
  <c r="EJ130" i="6" s="1"/>
  <c r="BK131" i="6"/>
  <c r="DO132" i="6"/>
  <c r="DN132" i="6"/>
  <c r="DD132" i="6" s="1"/>
  <c r="CQ134" i="6"/>
  <c r="CP134" i="6"/>
  <c r="BB134" i="6"/>
  <c r="CO134" i="6"/>
  <c r="BI134" i="6"/>
  <c r="BA134" i="6"/>
  <c r="CV134" i="6"/>
  <c r="CN134" i="6"/>
  <c r="BX134" i="6"/>
  <c r="BH134" i="6"/>
  <c r="AZ134" i="6"/>
  <c r="CU134" i="6"/>
  <c r="CM134" i="6"/>
  <c r="BW134" i="6"/>
  <c r="BG134" i="6"/>
  <c r="AY134" i="6"/>
  <c r="CS134" i="6"/>
  <c r="CK134" i="6"/>
  <c r="BU134" i="6"/>
  <c r="BE134" i="6"/>
  <c r="AW134" i="6"/>
  <c r="CR134" i="6"/>
  <c r="BT134" i="6"/>
  <c r="EC147" i="6"/>
  <c r="EA147" i="6"/>
  <c r="DY147" i="6"/>
  <c r="DU147" i="6"/>
  <c r="EE147" i="6" s="1"/>
  <c r="DT147" i="6"/>
  <c r="DM96" i="9"/>
  <c r="DL96" i="9"/>
  <c r="DK96" i="9"/>
  <c r="DR96" i="9"/>
  <c r="DJ96" i="9"/>
  <c r="DQ96" i="9"/>
  <c r="DP96" i="9"/>
  <c r="DS96" i="9" s="1"/>
  <c r="DL97" i="9"/>
  <c r="DK97" i="9"/>
  <c r="DR97" i="9"/>
  <c r="DJ97" i="9"/>
  <c r="DQ97" i="9"/>
  <c r="DP97" i="9"/>
  <c r="DS97" i="9" s="1"/>
  <c r="DM97" i="9"/>
  <c r="DM97" i="6"/>
  <c r="DP100" i="9"/>
  <c r="DS100" i="9" s="1"/>
  <c r="DM100" i="9"/>
  <c r="DL100" i="9"/>
  <c r="DK100" i="9"/>
  <c r="DR100" i="9"/>
  <c r="DJ100" i="9"/>
  <c r="DQ100" i="9"/>
  <c r="DQ101" i="9"/>
  <c r="DM101" i="9"/>
  <c r="DL101" i="9"/>
  <c r="DK101" i="9"/>
  <c r="DJ101" i="9"/>
  <c r="DR101" i="9"/>
  <c r="DP101" i="9"/>
  <c r="DS101" i="9" s="1"/>
  <c r="DJ106" i="6"/>
  <c r="DJ107" i="6"/>
  <c r="EO107" i="6"/>
  <c r="ES107" i="6" s="1"/>
  <c r="ET107" i="6" s="1"/>
  <c r="EU107" i="6" s="1"/>
  <c r="DL108" i="6"/>
  <c r="EO108" i="6"/>
  <c r="ES108" i="6" s="1"/>
  <c r="ET108" i="6" s="1"/>
  <c r="EU108" i="6" s="1"/>
  <c r="DL109" i="6"/>
  <c r="DM110" i="6"/>
  <c r="DN110" i="6" s="1"/>
  <c r="DD110" i="6" s="1"/>
  <c r="EG110" i="6"/>
  <c r="EK110" i="6" s="1"/>
  <c r="EL110" i="6" s="1"/>
  <c r="EM110" i="6" s="1"/>
  <c r="DM111" i="6"/>
  <c r="DN111" i="6" s="1"/>
  <c r="DD111" i="6" s="1"/>
  <c r="EG111" i="6"/>
  <c r="EK111" i="6" s="1"/>
  <c r="EL111" i="6" s="1"/>
  <c r="EM111" i="6" s="1"/>
  <c r="EG112" i="6"/>
  <c r="EK112" i="6" s="1"/>
  <c r="EL112" i="6" s="1"/>
  <c r="EM112" i="6" s="1"/>
  <c r="DP113" i="6"/>
  <c r="DS113" i="6" s="1"/>
  <c r="DR114" i="6"/>
  <c r="DR115" i="6"/>
  <c r="DJ116" i="6"/>
  <c r="DR116" i="6"/>
  <c r="DJ117" i="6"/>
  <c r="DK118" i="6"/>
  <c r="BJ119" i="6"/>
  <c r="BR119" i="6"/>
  <c r="DK119" i="6"/>
  <c r="DM120" i="6"/>
  <c r="DK122" i="6"/>
  <c r="DT122" i="6"/>
  <c r="BA123" i="6"/>
  <c r="BT123" i="6"/>
  <c r="DJ123" i="6"/>
  <c r="V124" i="6"/>
  <c r="EW124" i="6" s="1"/>
  <c r="DU124" i="6"/>
  <c r="EE124" i="6" s="1"/>
  <c r="EC124" i="6"/>
  <c r="EA124" i="6"/>
  <c r="EI124" i="6"/>
  <c r="DU125" i="6"/>
  <c r="EE125" i="6" s="1"/>
  <c r="EK125" i="6"/>
  <c r="EL125" i="6" s="1"/>
  <c r="EM125" i="6" s="1"/>
  <c r="N127" i="9"/>
  <c r="DL127" i="6"/>
  <c r="DJ127" i="6"/>
  <c r="DR127" i="6"/>
  <c r="ET129" i="6"/>
  <c r="EU129" i="6" s="1"/>
  <c r="AQ131" i="6"/>
  <c r="BO131" i="6"/>
  <c r="N132" i="9"/>
  <c r="DR132" i="6"/>
  <c r="DJ132" i="6"/>
  <c r="DP132" i="6"/>
  <c r="DS132" i="6" s="1"/>
  <c r="DL132" i="6"/>
  <c r="DK132" i="6"/>
  <c r="ES132" i="6"/>
  <c r="ET132" i="6" s="1"/>
  <c r="EU132" i="6" s="1"/>
  <c r="EK134" i="6"/>
  <c r="EL134" i="6" s="1"/>
  <c r="EM134" i="6" s="1"/>
  <c r="DY135" i="6"/>
  <c r="DU135" i="6"/>
  <c r="EE135" i="6" s="1"/>
  <c r="EC135" i="6"/>
  <c r="EA135" i="6"/>
  <c r="DT135" i="6"/>
  <c r="DU138" i="6"/>
  <c r="EE138" i="6" s="1"/>
  <c r="DT138" i="6"/>
  <c r="EC138" i="6"/>
  <c r="EA138" i="6"/>
  <c r="DY138" i="6"/>
  <c r="DT139" i="6"/>
  <c r="EC139" i="6"/>
  <c r="EA139" i="6"/>
  <c r="DY139" i="6"/>
  <c r="DU139" i="6"/>
  <c r="EE139" i="6" s="1"/>
  <c r="DQ110" i="9"/>
  <c r="DM110" i="9"/>
  <c r="DL110" i="9"/>
  <c r="DR110" i="9"/>
  <c r="DJ110" i="9"/>
  <c r="DP110" i="9"/>
  <c r="DS110" i="9" s="1"/>
  <c r="DK110" i="9"/>
  <c r="DP110" i="6"/>
  <c r="DS110" i="6" s="1"/>
  <c r="DM111" i="9"/>
  <c r="DL111" i="9"/>
  <c r="DK111" i="9"/>
  <c r="DR111" i="9"/>
  <c r="DJ111" i="9"/>
  <c r="DP111" i="9"/>
  <c r="DS111" i="9" s="1"/>
  <c r="DQ111" i="9"/>
  <c r="DP111" i="6"/>
  <c r="DS111" i="6" s="1"/>
  <c r="DP120" i="9"/>
  <c r="DS120" i="9" s="1"/>
  <c r="DM120" i="9"/>
  <c r="DL120" i="9"/>
  <c r="DR120" i="9"/>
  <c r="DJ120" i="9"/>
  <c r="DQ120" i="9"/>
  <c r="DK120" i="9"/>
  <c r="CP123" i="6"/>
  <c r="CU123" i="6"/>
  <c r="CM123" i="6"/>
  <c r="BW123" i="6"/>
  <c r="BG123" i="6"/>
  <c r="CJ124" i="6"/>
  <c r="BD124" i="6"/>
  <c r="CE124" i="6"/>
  <c r="CD124" i="6"/>
  <c r="EQ124" i="6"/>
  <c r="EO124" i="6"/>
  <c r="ES124" i="6" s="1"/>
  <c r="ET124" i="6" s="1"/>
  <c r="EU124" i="6" s="1"/>
  <c r="N125" i="9"/>
  <c r="DM125" i="6"/>
  <c r="DK125" i="6"/>
  <c r="DR125" i="6"/>
  <c r="EQ125" i="6"/>
  <c r="EO125" i="6"/>
  <c r="DO133" i="6"/>
  <c r="DN133" i="6"/>
  <c r="DD133" i="6" s="1"/>
  <c r="DF133" i="6" s="1"/>
  <c r="DH133" i="6" s="1"/>
  <c r="DI133" i="6" s="1"/>
  <c r="ED140" i="6"/>
  <c r="CD140" i="6"/>
  <c r="CJ140" i="6"/>
  <c r="BD140" i="6"/>
  <c r="CF140" i="6"/>
  <c r="BC140" i="6"/>
  <c r="V140" i="6"/>
  <c r="EW140" i="6" s="1"/>
  <c r="CE140" i="6"/>
  <c r="DN150" i="6"/>
  <c r="DD150" i="6" s="1"/>
  <c r="DO150" i="6"/>
  <c r="DT158" i="6"/>
  <c r="EC158" i="6"/>
  <c r="EA158" i="6"/>
  <c r="DY158" i="6"/>
  <c r="DU158" i="6"/>
  <c r="EE158" i="6" s="1"/>
  <c r="DL108" i="9"/>
  <c r="DK108" i="9"/>
  <c r="DR108" i="9"/>
  <c r="DJ108" i="9"/>
  <c r="DQ108" i="9"/>
  <c r="DP108" i="9"/>
  <c r="DS108" i="9" s="1"/>
  <c r="DM108" i="9"/>
  <c r="DL109" i="9"/>
  <c r="DR109" i="9"/>
  <c r="DJ109" i="9"/>
  <c r="DQ109" i="9"/>
  <c r="DP109" i="9"/>
  <c r="DS109" i="9" s="1"/>
  <c r="DM109" i="9"/>
  <c r="DK109" i="9"/>
  <c r="DO109" i="6"/>
  <c r="DR113" i="6"/>
  <c r="DR122" i="9"/>
  <c r="DJ122" i="9"/>
  <c r="DP122" i="9"/>
  <c r="DS122" i="9" s="1"/>
  <c r="DM122" i="9"/>
  <c r="DL122" i="9"/>
  <c r="DK122" i="9"/>
  <c r="DQ122" i="9"/>
  <c r="DM122" i="6"/>
  <c r="BV123" i="6"/>
  <c r="CO123" i="6"/>
  <c r="EO123" i="6"/>
  <c r="ES123" i="6" s="1"/>
  <c r="ET123" i="6" s="1"/>
  <c r="EU123" i="6" s="1"/>
  <c r="EP124" i="6"/>
  <c r="ER124" i="6" s="1"/>
  <c r="EP125" i="6"/>
  <c r="ER125" i="6" s="1"/>
  <c r="DY128" i="6"/>
  <c r="ES128" i="6"/>
  <c r="ET128" i="6" s="1"/>
  <c r="EU128" i="6" s="1"/>
  <c r="DN129" i="6"/>
  <c r="DD129" i="6" s="1"/>
  <c r="DO129" i="6"/>
  <c r="BJ133" i="6"/>
  <c r="CL134" i="6"/>
  <c r="EK139" i="6"/>
  <c r="EL139" i="6" s="1"/>
  <c r="EM139" i="6" s="1"/>
  <c r="DT149" i="6"/>
  <c r="EC149" i="6"/>
  <c r="EA149" i="6"/>
  <c r="DY149" i="6"/>
  <c r="DU149" i="6"/>
  <c r="EE149" i="6" s="1"/>
  <c r="DO159" i="6"/>
  <c r="DN159" i="6"/>
  <c r="DD159" i="6" s="1"/>
  <c r="AQ125" i="6"/>
  <c r="AQ130" i="6"/>
  <c r="DR131" i="9"/>
  <c r="DJ131" i="9"/>
  <c r="DK131" i="9"/>
  <c r="DQ131" i="9"/>
  <c r="DP131" i="9"/>
  <c r="DS131" i="9" s="1"/>
  <c r="DL131" i="9"/>
  <c r="DM131" i="9"/>
  <c r="DP131" i="6"/>
  <c r="DS131" i="6" s="1"/>
  <c r="DY131" i="6"/>
  <c r="AQ132" i="6"/>
  <c r="DP133" i="6"/>
  <c r="DS133" i="6" s="1"/>
  <c r="DM134" i="6"/>
  <c r="EP134" i="6"/>
  <c r="ER134" i="6" s="1"/>
  <c r="ES134" i="6" s="1"/>
  <c r="ET134" i="6" s="1"/>
  <c r="EU134" i="6" s="1"/>
  <c r="DR135" i="6"/>
  <c r="AQ136" i="6"/>
  <c r="DR136" i="6"/>
  <c r="BP137" i="6"/>
  <c r="DP137" i="6"/>
  <c r="DS137" i="6" s="1"/>
  <c r="DY137" i="6"/>
  <c r="EH137" i="6"/>
  <c r="EJ137" i="6" s="1"/>
  <c r="EK137" i="6" s="1"/>
  <c r="EL137" i="6" s="1"/>
  <c r="EM137" i="6" s="1"/>
  <c r="DM138" i="6"/>
  <c r="DP139" i="9"/>
  <c r="DS139" i="9" s="1"/>
  <c r="DM139" i="9"/>
  <c r="DL139" i="9"/>
  <c r="DK139" i="9"/>
  <c r="DR139" i="9"/>
  <c r="DJ139" i="9"/>
  <c r="DQ139" i="9"/>
  <c r="DM139" i="6"/>
  <c r="EO139" i="6"/>
  <c r="ES139" i="6" s="1"/>
  <c r="ET139" i="6" s="1"/>
  <c r="EU139" i="6" s="1"/>
  <c r="DK140" i="6"/>
  <c r="DU140" i="6"/>
  <c r="EE140" i="6" s="1"/>
  <c r="EP140" i="6"/>
  <c r="ER140" i="6" s="1"/>
  <c r="ES140" i="6" s="1"/>
  <c r="ET140" i="6" s="1"/>
  <c r="EU140" i="6" s="1"/>
  <c r="DM141" i="6"/>
  <c r="EP141" i="6"/>
  <c r="ER141" i="6" s="1"/>
  <c r="ES141" i="6" s="1"/>
  <c r="ET141" i="6" s="1"/>
  <c r="EU141" i="6" s="1"/>
  <c r="DL142" i="6"/>
  <c r="EP142" i="6"/>
  <c r="ER142" i="6" s="1"/>
  <c r="ES142" i="6" s="1"/>
  <c r="ET142" i="6" s="1"/>
  <c r="EU142" i="6" s="1"/>
  <c r="DL143" i="6"/>
  <c r="AS144" i="6"/>
  <c r="DJ144" i="6"/>
  <c r="EO144" i="6"/>
  <c r="ES144" i="6" s="1"/>
  <c r="ET144" i="6" s="1"/>
  <c r="EU144" i="6" s="1"/>
  <c r="CI144" i="6" s="1"/>
  <c r="DL145" i="6"/>
  <c r="EO145" i="6"/>
  <c r="ES145" i="6" s="1"/>
  <c r="ET145" i="6" s="1"/>
  <c r="EU145" i="6" s="1"/>
  <c r="AT146" i="6"/>
  <c r="DT146" i="6"/>
  <c r="EO146" i="6"/>
  <c r="ES146" i="6" s="1"/>
  <c r="ET146" i="6" s="1"/>
  <c r="EU146" i="6" s="1"/>
  <c r="CI146" i="6" s="1"/>
  <c r="DK147" i="6"/>
  <c r="AS148" i="6"/>
  <c r="DJ148" i="6"/>
  <c r="EO148" i="6"/>
  <c r="ES148" i="6" s="1"/>
  <c r="ET148" i="6" s="1"/>
  <c r="EU148" i="6" s="1"/>
  <c r="DL149" i="6"/>
  <c r="EO149" i="6"/>
  <c r="ES149" i="6" s="1"/>
  <c r="ET149" i="6" s="1"/>
  <c r="EU149" i="6" s="1"/>
  <c r="AT150" i="6"/>
  <c r="DY150" i="6"/>
  <c r="BG151" i="6"/>
  <c r="BQ151" i="6"/>
  <c r="CU151" i="6"/>
  <c r="CJ151" i="6"/>
  <c r="BD151" i="6"/>
  <c r="EH151" i="6"/>
  <c r="EJ151" i="6" s="1"/>
  <c r="EK151" i="6" s="1"/>
  <c r="EL151" i="6" s="1"/>
  <c r="EM151" i="6" s="1"/>
  <c r="BC152" i="6"/>
  <c r="ED152" i="6"/>
  <c r="BC153" i="6"/>
  <c r="CM153" i="6"/>
  <c r="EA153" i="6"/>
  <c r="EP153" i="6"/>
  <c r="ER153" i="6" s="1"/>
  <c r="EO153" i="6"/>
  <c r="EQ153" i="6"/>
  <c r="N154" i="9"/>
  <c r="DL154" i="6"/>
  <c r="DK154" i="6"/>
  <c r="DM154" i="6"/>
  <c r="AQ154" i="6"/>
  <c r="BN155" i="6"/>
  <c r="BL157" i="6"/>
  <c r="BS157" i="6"/>
  <c r="BK157" i="6"/>
  <c r="BR157" i="6"/>
  <c r="BJ157" i="6"/>
  <c r="BO157" i="6"/>
  <c r="BM157" i="6"/>
  <c r="DN158" i="6"/>
  <c r="DD158" i="6" s="1"/>
  <c r="DO158" i="6"/>
  <c r="EL164" i="6"/>
  <c r="EM164" i="6" s="1"/>
  <c r="EA166" i="6"/>
  <c r="DY166" i="6"/>
  <c r="DU166" i="6"/>
  <c r="EE166" i="6" s="1"/>
  <c r="DT166" i="6"/>
  <c r="EC166" i="6"/>
  <c r="EA168" i="6"/>
  <c r="DY168" i="6"/>
  <c r="DU168" i="6"/>
  <c r="EE168" i="6" s="1"/>
  <c r="DT168" i="6"/>
  <c r="EC168" i="6"/>
  <c r="EL171" i="6"/>
  <c r="EM171" i="6" s="1"/>
  <c r="ET185" i="6"/>
  <c r="EU185" i="6" s="1"/>
  <c r="DR126" i="6"/>
  <c r="DJ128" i="6"/>
  <c r="DR128" i="6"/>
  <c r="AR130" i="6"/>
  <c r="DQ134" i="9"/>
  <c r="DP134" i="9"/>
  <c r="DS134" i="9" s="1"/>
  <c r="DM134" i="9"/>
  <c r="DL134" i="9"/>
  <c r="DJ134" i="9"/>
  <c r="DR134" i="9"/>
  <c r="DK134" i="9"/>
  <c r="EQ134" i="6"/>
  <c r="DK135" i="9"/>
  <c r="DR135" i="9"/>
  <c r="DJ135" i="9"/>
  <c r="DQ135" i="9"/>
  <c r="DP135" i="9"/>
  <c r="DS135" i="9" s="1"/>
  <c r="DM135" i="9"/>
  <c r="DL135" i="9"/>
  <c r="DJ135" i="6"/>
  <c r="BQ137" i="6"/>
  <c r="EI137" i="6"/>
  <c r="DR138" i="9"/>
  <c r="DJ138" i="9"/>
  <c r="DQ138" i="9"/>
  <c r="DP138" i="9"/>
  <c r="DS138" i="9" s="1"/>
  <c r="DM138" i="9"/>
  <c r="DL138" i="9"/>
  <c r="DK138" i="9"/>
  <c r="DL140" i="6"/>
  <c r="EQ140" i="6"/>
  <c r="DM141" i="9"/>
  <c r="DQ141" i="9"/>
  <c r="DL141" i="9"/>
  <c r="DK141" i="9"/>
  <c r="DJ141" i="9"/>
  <c r="DR141" i="9"/>
  <c r="DP141" i="9"/>
  <c r="DS141" i="9" s="1"/>
  <c r="EG141" i="6"/>
  <c r="EK141" i="6" s="1"/>
  <c r="EL141" i="6" s="1"/>
  <c r="EM141" i="6" s="1"/>
  <c r="EQ141" i="6"/>
  <c r="DM142" i="6"/>
  <c r="EQ142" i="6"/>
  <c r="DQ143" i="9"/>
  <c r="DP143" i="9"/>
  <c r="DS143" i="9" s="1"/>
  <c r="DM143" i="9"/>
  <c r="DR143" i="9"/>
  <c r="DL143" i="9"/>
  <c r="DK143" i="9"/>
  <c r="DJ143" i="9"/>
  <c r="DM143" i="6"/>
  <c r="EO143" i="6"/>
  <c r="ES143" i="6" s="1"/>
  <c r="ET143" i="6" s="1"/>
  <c r="EU143" i="6" s="1"/>
  <c r="AT144" i="6"/>
  <c r="DK144" i="6"/>
  <c r="DM145" i="6"/>
  <c r="DL146" i="6"/>
  <c r="DU146" i="6"/>
  <c r="EE146" i="6" s="1"/>
  <c r="DL147" i="6"/>
  <c r="EO147" i="6"/>
  <c r="ES147" i="6" s="1"/>
  <c r="ET147" i="6" s="1"/>
  <c r="EU147" i="6" s="1"/>
  <c r="AT148" i="6"/>
  <c r="DK148" i="6"/>
  <c r="DM149" i="6"/>
  <c r="ES150" i="6"/>
  <c r="ET150" i="6" s="1"/>
  <c r="EU150" i="6" s="1"/>
  <c r="AW151" i="6"/>
  <c r="BH151" i="6"/>
  <c r="BR151" i="6"/>
  <c r="CK151" i="6"/>
  <c r="EI151" i="6"/>
  <c r="BG153" i="6"/>
  <c r="CN153" i="6"/>
  <c r="EC153" i="6"/>
  <c r="AR154" i="6"/>
  <c r="DJ154" i="6"/>
  <c r="DY154" i="6"/>
  <c r="EK154" i="6"/>
  <c r="EL154" i="6" s="1"/>
  <c r="EM154" i="6" s="1"/>
  <c r="BP155" i="6"/>
  <c r="DU157" i="6"/>
  <c r="EE157" i="6" s="1"/>
  <c r="DT157" i="6"/>
  <c r="EC157" i="6"/>
  <c r="DY157" i="6"/>
  <c r="DY181" i="6"/>
  <c r="DU181" i="6"/>
  <c r="EE181" i="6" s="1"/>
  <c r="DT181" i="6"/>
  <c r="EC181" i="6"/>
  <c r="EA181" i="6"/>
  <c r="DK142" i="9"/>
  <c r="DR142" i="9"/>
  <c r="DL142" i="9"/>
  <c r="DJ142" i="9"/>
  <c r="DQ142" i="9"/>
  <c r="DP142" i="9"/>
  <c r="DS142" i="9" s="1"/>
  <c r="DM142" i="9"/>
  <c r="DL145" i="9"/>
  <c r="DK145" i="9"/>
  <c r="DQ145" i="9"/>
  <c r="DP145" i="9"/>
  <c r="DS145" i="9" s="1"/>
  <c r="DJ145" i="9"/>
  <c r="DR145" i="9"/>
  <c r="DM145" i="9"/>
  <c r="DQ147" i="9"/>
  <c r="DP147" i="9"/>
  <c r="DS147" i="9" s="1"/>
  <c r="DM147" i="9"/>
  <c r="DL147" i="9"/>
  <c r="DR147" i="9"/>
  <c r="DK147" i="9"/>
  <c r="DJ147" i="9"/>
  <c r="DM147" i="6"/>
  <c r="DP149" i="9"/>
  <c r="DS149" i="9" s="1"/>
  <c r="DL149" i="9"/>
  <c r="DJ149" i="9"/>
  <c r="DR149" i="9"/>
  <c r="DQ149" i="9"/>
  <c r="DM149" i="9"/>
  <c r="DK149" i="9"/>
  <c r="EA150" i="6"/>
  <c r="N151" i="9"/>
  <c r="DL151" i="6"/>
  <c r="DK151" i="6"/>
  <c r="CR151" i="6"/>
  <c r="BT151" i="6"/>
  <c r="CT151" i="6"/>
  <c r="CL151" i="6"/>
  <c r="BV151" i="6"/>
  <c r="BF151" i="6"/>
  <c r="AX151" i="6"/>
  <c r="CE152" i="6"/>
  <c r="CJ152" i="6"/>
  <c r="BD152" i="6"/>
  <c r="EP154" i="6"/>
  <c r="ER154" i="6" s="1"/>
  <c r="EO154" i="6"/>
  <c r="EQ154" i="6"/>
  <c r="EA156" i="6"/>
  <c r="DU173" i="6"/>
  <c r="EE173" i="6" s="1"/>
  <c r="DT173" i="6"/>
  <c r="EC173" i="6"/>
  <c r="EA173" i="6"/>
  <c r="DY173" i="6"/>
  <c r="DY175" i="6"/>
  <c r="DU175" i="6"/>
  <c r="EE175" i="6" s="1"/>
  <c r="DT175" i="6"/>
  <c r="EC175" i="6"/>
  <c r="EA175" i="6"/>
  <c r="DK126" i="6"/>
  <c r="DL128" i="6"/>
  <c r="EC131" i="6"/>
  <c r="DJ133" i="6"/>
  <c r="AQ135" i="6"/>
  <c r="DL135" i="6"/>
  <c r="EO135" i="6"/>
  <c r="DK136" i="6"/>
  <c r="EO136" i="6"/>
  <c r="BK137" i="6"/>
  <c r="BS137" i="6"/>
  <c r="DJ137" i="6"/>
  <c r="EC137" i="6"/>
  <c r="AQ138" i="6"/>
  <c r="AR139" i="6"/>
  <c r="DP139" i="6"/>
  <c r="DS139" i="6" s="1"/>
  <c r="DK140" i="9"/>
  <c r="DJ140" i="9"/>
  <c r="DR140" i="9"/>
  <c r="DQ140" i="9"/>
  <c r="DP140" i="9"/>
  <c r="DS140" i="9" s="1"/>
  <c r="DM140" i="9"/>
  <c r="DL140" i="9"/>
  <c r="DP140" i="6"/>
  <c r="DS140" i="6" s="1"/>
  <c r="DY140" i="6"/>
  <c r="AQ141" i="6"/>
  <c r="DP142" i="6"/>
  <c r="DS142" i="6" s="1"/>
  <c r="EG143" i="6"/>
  <c r="DM144" i="6"/>
  <c r="DN144" i="6" s="1"/>
  <c r="DD144" i="6" s="1"/>
  <c r="EG144" i="6"/>
  <c r="DP145" i="6"/>
  <c r="DS145" i="6" s="1"/>
  <c r="DK146" i="9"/>
  <c r="DR146" i="9"/>
  <c r="DJ146" i="9"/>
  <c r="DQ146" i="9"/>
  <c r="DP146" i="9"/>
  <c r="DS146" i="9" s="1"/>
  <c r="DM146" i="9"/>
  <c r="DL146" i="9"/>
  <c r="DO146" i="6"/>
  <c r="EG146" i="6"/>
  <c r="EG147" i="6"/>
  <c r="EK147" i="6" s="1"/>
  <c r="EL147" i="6" s="1"/>
  <c r="EM147" i="6" s="1"/>
  <c r="DM148" i="6"/>
  <c r="DN148" i="6" s="1"/>
  <c r="DD148" i="6" s="1"/>
  <c r="EG148" i="6"/>
  <c r="DP149" i="6"/>
  <c r="DS149" i="6" s="1"/>
  <c r="N150" i="9"/>
  <c r="DL150" i="6"/>
  <c r="EC150" i="6"/>
  <c r="EQ150" i="6"/>
  <c r="AQ151" i="6"/>
  <c r="AZ151" i="6"/>
  <c r="BU151" i="6"/>
  <c r="CN151" i="6"/>
  <c r="DM151" i="6"/>
  <c r="V152" i="6"/>
  <c r="EW152" i="6" s="1"/>
  <c r="EI152" i="6"/>
  <c r="BI153" i="6"/>
  <c r="BW153" i="6"/>
  <c r="CP153" i="6"/>
  <c r="DP154" i="6"/>
  <c r="DS154" i="6" s="1"/>
  <c r="EA154" i="6"/>
  <c r="ET155" i="6"/>
  <c r="EU155" i="6" s="1"/>
  <c r="ES164" i="6"/>
  <c r="ET164" i="6" s="1"/>
  <c r="EU164" i="6" s="1"/>
  <c r="DU174" i="6"/>
  <c r="EE174" i="6" s="1"/>
  <c r="DT174" i="6"/>
  <c r="EC174" i="6"/>
  <c r="EA174" i="6"/>
  <c r="DY174" i="6"/>
  <c r="DY177" i="6"/>
  <c r="DU177" i="6"/>
  <c r="EE177" i="6" s="1"/>
  <c r="DT177" i="6"/>
  <c r="EC177" i="6"/>
  <c r="EA177" i="6"/>
  <c r="ED131" i="6"/>
  <c r="AR135" i="6"/>
  <c r="EP135" i="6"/>
  <c r="ER135" i="6" s="1"/>
  <c r="DL136" i="6"/>
  <c r="EP136" i="6"/>
  <c r="ER136" i="6" s="1"/>
  <c r="BL137" i="6"/>
  <c r="DT137" i="6"/>
  <c r="AR141" i="6"/>
  <c r="EH143" i="6"/>
  <c r="EJ143" i="6" s="1"/>
  <c r="DK144" i="9"/>
  <c r="DJ144" i="9"/>
  <c r="DR144" i="9"/>
  <c r="DQ144" i="9"/>
  <c r="DP144" i="9"/>
  <c r="DS144" i="9" s="1"/>
  <c r="DM144" i="9"/>
  <c r="DL144" i="9"/>
  <c r="DP144" i="6"/>
  <c r="DS144" i="6" s="1"/>
  <c r="EH144" i="6"/>
  <c r="EJ144" i="6" s="1"/>
  <c r="EK144" i="6" s="1"/>
  <c r="EL144" i="6" s="1"/>
  <c r="EM144" i="6" s="1"/>
  <c r="DY146" i="6"/>
  <c r="EH146" i="6"/>
  <c r="EJ146" i="6" s="1"/>
  <c r="DP147" i="6"/>
  <c r="DS147" i="6" s="1"/>
  <c r="EH147" i="6"/>
  <c r="EJ147" i="6" s="1"/>
  <c r="DR148" i="9"/>
  <c r="DJ148" i="9"/>
  <c r="DL148" i="9"/>
  <c r="DK148" i="9"/>
  <c r="DQ148" i="9"/>
  <c r="DP148" i="9"/>
  <c r="DS148" i="9" s="1"/>
  <c r="DM148" i="9"/>
  <c r="DP148" i="6"/>
  <c r="DS148" i="6" s="1"/>
  <c r="EH148" i="6"/>
  <c r="EJ148" i="6" s="1"/>
  <c r="AQ149" i="6"/>
  <c r="AR151" i="6"/>
  <c r="BA151" i="6"/>
  <c r="BW151" i="6"/>
  <c r="CO151" i="6"/>
  <c r="DP151" i="6"/>
  <c r="DS151" i="6" s="1"/>
  <c r="BL151" i="6"/>
  <c r="BN151" i="6"/>
  <c r="EO151" i="6"/>
  <c r="ES151" i="6" s="1"/>
  <c r="ET151" i="6" s="1"/>
  <c r="EU151" i="6" s="1"/>
  <c r="EQ151" i="6"/>
  <c r="DY152" i="6"/>
  <c r="AY153" i="6"/>
  <c r="BX153" i="6"/>
  <c r="CQ153" i="6"/>
  <c r="CJ153" i="6"/>
  <c r="BD153" i="6"/>
  <c r="EI158" i="6"/>
  <c r="EH158" i="6"/>
  <c r="EJ158" i="6" s="1"/>
  <c r="EG158" i="6"/>
  <c r="N159" i="9"/>
  <c r="DK159" i="6"/>
  <c r="DJ159" i="6"/>
  <c r="DR159" i="6"/>
  <c r="DP159" i="6"/>
  <c r="DS159" i="6" s="1"/>
  <c r="DL159" i="6"/>
  <c r="BQ167" i="6"/>
  <c r="BP167" i="6"/>
  <c r="BO167" i="6"/>
  <c r="BN167" i="6"/>
  <c r="BM167" i="6"/>
  <c r="BL167" i="6"/>
  <c r="BS167" i="6"/>
  <c r="BK167" i="6"/>
  <c r="BR167" i="6"/>
  <c r="BJ167" i="6"/>
  <c r="EC185" i="6"/>
  <c r="EA185" i="6"/>
  <c r="DY185" i="6"/>
  <c r="DU185" i="6"/>
  <c r="EE185" i="6" s="1"/>
  <c r="DT185" i="6"/>
  <c r="DR126" i="9"/>
  <c r="DJ126" i="9"/>
  <c r="DP126" i="9"/>
  <c r="DS126" i="9" s="1"/>
  <c r="DK126" i="9"/>
  <c r="DQ126" i="9"/>
  <c r="DM126" i="9"/>
  <c r="DL126" i="9"/>
  <c r="DM126" i="6"/>
  <c r="DL128" i="9"/>
  <c r="DK128" i="9"/>
  <c r="DR128" i="9"/>
  <c r="DJ128" i="9"/>
  <c r="DP128" i="9"/>
  <c r="DS128" i="9" s="1"/>
  <c r="DM128" i="9"/>
  <c r="DQ128" i="9"/>
  <c r="EO130" i="6"/>
  <c r="ES130" i="6" s="1"/>
  <c r="ET130" i="6" s="1"/>
  <c r="EU130" i="6" s="1"/>
  <c r="CE131" i="6"/>
  <c r="DK131" i="6"/>
  <c r="DK133" i="9"/>
  <c r="DR133" i="9"/>
  <c r="DJ133" i="9"/>
  <c r="DQ133" i="9"/>
  <c r="DP133" i="9"/>
  <c r="DS133" i="9" s="1"/>
  <c r="DM133" i="9"/>
  <c r="DL133" i="9"/>
  <c r="DL133" i="6"/>
  <c r="DJ134" i="6"/>
  <c r="AS135" i="6"/>
  <c r="DN135" i="6"/>
  <c r="DD135" i="6" s="1"/>
  <c r="DM136" i="6"/>
  <c r="DL137" i="9"/>
  <c r="DK137" i="9"/>
  <c r="DR137" i="9"/>
  <c r="DJ137" i="9"/>
  <c r="DQ137" i="9"/>
  <c r="DP137" i="9"/>
  <c r="DS137" i="9" s="1"/>
  <c r="DM137" i="9"/>
  <c r="BM137" i="6"/>
  <c r="DL137" i="6"/>
  <c r="DJ138" i="6"/>
  <c r="DJ139" i="6"/>
  <c r="DR139" i="6"/>
  <c r="DR140" i="6"/>
  <c r="EA140" i="6"/>
  <c r="DJ141" i="6"/>
  <c r="DR142" i="6"/>
  <c r="DR145" i="6"/>
  <c r="AQ146" i="6"/>
  <c r="DR149" i="6"/>
  <c r="AQ150" i="6"/>
  <c r="BB151" i="6"/>
  <c r="BM151" i="6"/>
  <c r="BX151" i="6"/>
  <c r="CP151" i="6"/>
  <c r="EP151" i="6"/>
  <c r="ER151" i="6" s="1"/>
  <c r="N152" i="9"/>
  <c r="DK152" i="6"/>
  <c r="DM152" i="6"/>
  <c r="DN152" i="6" s="1"/>
  <c r="DD152" i="6" s="1"/>
  <c r="DL152" i="6"/>
  <c r="EQ152" i="6"/>
  <c r="EP152" i="6"/>
  <c r="ER152" i="6" s="1"/>
  <c r="ES152" i="6" s="1"/>
  <c r="ET152" i="6" s="1"/>
  <c r="EU152" i="6" s="1"/>
  <c r="AZ153" i="6"/>
  <c r="CD153" i="6"/>
  <c r="DR154" i="6"/>
  <c r="AT156" i="6"/>
  <c r="AS156" i="6"/>
  <c r="BN157" i="6"/>
  <c r="ET158" i="6"/>
  <c r="EU158" i="6" s="1"/>
  <c r="EI159" i="6"/>
  <c r="EH159" i="6"/>
  <c r="EJ159" i="6" s="1"/>
  <c r="EG159" i="6"/>
  <c r="EI160" i="6"/>
  <c r="EH160" i="6"/>
  <c r="EJ160" i="6" s="1"/>
  <c r="EK160" i="6" s="1"/>
  <c r="EL160" i="6" s="1"/>
  <c r="EM160" i="6" s="1"/>
  <c r="EG160" i="6"/>
  <c r="N161" i="9"/>
  <c r="DL161" i="6"/>
  <c r="DK161" i="6"/>
  <c r="DR161" i="6"/>
  <c r="DJ161" i="6"/>
  <c r="DP161" i="6"/>
  <c r="DS161" i="6" s="1"/>
  <c r="DM161" i="6"/>
  <c r="EA169" i="6"/>
  <c r="DY169" i="6"/>
  <c r="DU169" i="6"/>
  <c r="EE169" i="6" s="1"/>
  <c r="DT169" i="6"/>
  <c r="EC169" i="6"/>
  <c r="DY176" i="6"/>
  <c r="DU176" i="6"/>
  <c r="EE176" i="6" s="1"/>
  <c r="DT176" i="6"/>
  <c r="EC176" i="6"/>
  <c r="EA176" i="6"/>
  <c r="EC179" i="6"/>
  <c r="EA179" i="6"/>
  <c r="DY179" i="6"/>
  <c r="DU179" i="6"/>
  <c r="EE179" i="6" s="1"/>
  <c r="DT179" i="6"/>
  <c r="DY182" i="6"/>
  <c r="EC182" i="6"/>
  <c r="EA182" i="6"/>
  <c r="DU182" i="6"/>
  <c r="EE182" i="6" s="1"/>
  <c r="DT182" i="6"/>
  <c r="DM136" i="9"/>
  <c r="DL136" i="9"/>
  <c r="DQ136" i="9"/>
  <c r="DP136" i="9"/>
  <c r="DS136" i="9" s="1"/>
  <c r="DJ136" i="9"/>
  <c r="DR136" i="9"/>
  <c r="DK136" i="9"/>
  <c r="DP136" i="6"/>
  <c r="DS136" i="6" s="1"/>
  <c r="BN137" i="6"/>
  <c r="EC140" i="6"/>
  <c r="DJ142" i="6"/>
  <c r="DJ145" i="6"/>
  <c r="EA146" i="6"/>
  <c r="DR147" i="6"/>
  <c r="DJ149" i="6"/>
  <c r="DT150" i="6"/>
  <c r="CQ151" i="6"/>
  <c r="DR151" i="6"/>
  <c r="EA152" i="6"/>
  <c r="CS153" i="6"/>
  <c r="CK153" i="6"/>
  <c r="BU153" i="6"/>
  <c r="BE153" i="6"/>
  <c r="AW153" i="6"/>
  <c r="CR153" i="6"/>
  <c r="BT153" i="6"/>
  <c r="CT153" i="6"/>
  <c r="CL153" i="6"/>
  <c r="BV153" i="6"/>
  <c r="BF153" i="6"/>
  <c r="AX153" i="6"/>
  <c r="BL155" i="6"/>
  <c r="BS155" i="6"/>
  <c r="BK155" i="6"/>
  <c r="BO155" i="6"/>
  <c r="BM155" i="6"/>
  <c r="DU156" i="6"/>
  <c r="EE156" i="6" s="1"/>
  <c r="DT156" i="6"/>
  <c r="DY156" i="6"/>
  <c r="DT159" i="6"/>
  <c r="EC159" i="6"/>
  <c r="EA159" i="6"/>
  <c r="DY159" i="6"/>
  <c r="DU159" i="6"/>
  <c r="EE159" i="6" s="1"/>
  <c r="ET159" i="6"/>
  <c r="EU159" i="6" s="1"/>
  <c r="DT160" i="6"/>
  <c r="EC160" i="6"/>
  <c r="EA160" i="6"/>
  <c r="DY160" i="6"/>
  <c r="DU160" i="6"/>
  <c r="EE160" i="6" s="1"/>
  <c r="EI161" i="6"/>
  <c r="EH161" i="6"/>
  <c r="EJ161" i="6" s="1"/>
  <c r="EG161" i="6"/>
  <c r="EC164" i="6"/>
  <c r="EA164" i="6"/>
  <c r="DY164" i="6"/>
  <c r="DU164" i="6"/>
  <c r="EE164" i="6" s="1"/>
  <c r="DT164" i="6"/>
  <c r="DU171" i="6"/>
  <c r="EE171" i="6" s="1"/>
  <c r="DT171" i="6"/>
  <c r="EC171" i="6"/>
  <c r="EA171" i="6"/>
  <c r="DY171" i="6"/>
  <c r="EC183" i="6"/>
  <c r="EA183" i="6"/>
  <c r="DY183" i="6"/>
  <c r="DU183" i="6"/>
  <c r="EE183" i="6" s="1"/>
  <c r="DT183" i="6"/>
  <c r="DN137" i="6"/>
  <c r="DD137" i="6" s="1"/>
  <c r="EB137" i="6" s="1"/>
  <c r="DK142" i="6"/>
  <c r="DK145" i="6"/>
  <c r="DJ147" i="6"/>
  <c r="DK149" i="6"/>
  <c r="BE151" i="6"/>
  <c r="CS151" i="6"/>
  <c r="EC152" i="6"/>
  <c r="BB153" i="6"/>
  <c r="DU154" i="6"/>
  <c r="EE154" i="6" s="1"/>
  <c r="DT154" i="6"/>
  <c r="BJ155" i="6"/>
  <c r="DU155" i="6"/>
  <c r="EE155" i="6" s="1"/>
  <c r="DT155" i="6"/>
  <c r="DY155" i="6"/>
  <c r="EC155" i="6"/>
  <c r="DT161" i="6"/>
  <c r="EC161" i="6"/>
  <c r="EA161" i="6"/>
  <c r="DY161" i="6"/>
  <c r="DU161" i="6"/>
  <c r="EE161" i="6" s="1"/>
  <c r="EK174" i="6"/>
  <c r="EL174" i="6" s="1"/>
  <c r="EM174" i="6" s="1"/>
  <c r="DY178" i="6"/>
  <c r="DU178" i="6"/>
  <c r="EE178" i="6" s="1"/>
  <c r="DT178" i="6"/>
  <c r="EC178" i="6"/>
  <c r="EA178" i="6"/>
  <c r="DM155" i="9"/>
  <c r="DL155" i="9"/>
  <c r="DK155" i="9"/>
  <c r="DJ155" i="9"/>
  <c r="DR155" i="9"/>
  <c r="DQ155" i="9"/>
  <c r="DP155" i="9"/>
  <c r="DS155" i="9" s="1"/>
  <c r="DM155" i="6"/>
  <c r="DL156" i="6"/>
  <c r="EQ156" i="6"/>
  <c r="DR157" i="9"/>
  <c r="DJ157" i="9"/>
  <c r="DM157" i="9"/>
  <c r="DL157" i="9"/>
  <c r="DK157" i="9"/>
  <c r="DP157" i="9"/>
  <c r="DS157" i="9" s="1"/>
  <c r="DQ157" i="9"/>
  <c r="DL158" i="6"/>
  <c r="AT160" i="6"/>
  <c r="DK160" i="6"/>
  <c r="BB162" i="6"/>
  <c r="CP162" i="6"/>
  <c r="DK162" i="6"/>
  <c r="DT162" i="6"/>
  <c r="DK163" i="6"/>
  <c r="DT163" i="6"/>
  <c r="DJ164" i="6"/>
  <c r="DL165" i="6"/>
  <c r="DT165" i="6"/>
  <c r="AS166" i="6"/>
  <c r="DJ166" i="6"/>
  <c r="AT167" i="6"/>
  <c r="BB167" i="6"/>
  <c r="CE167" i="6"/>
  <c r="CP167" i="6"/>
  <c r="DJ167" i="6"/>
  <c r="EC167" i="6"/>
  <c r="AT169" i="6"/>
  <c r="DK169" i="6"/>
  <c r="BB170" i="6"/>
  <c r="CP170" i="6"/>
  <c r="DK170" i="6"/>
  <c r="DT170" i="6"/>
  <c r="EO170" i="6"/>
  <c r="ES170" i="6" s="1"/>
  <c r="ET170" i="6" s="1"/>
  <c r="EU170" i="6" s="1"/>
  <c r="DL171" i="6"/>
  <c r="DL172" i="6"/>
  <c r="EQ172" i="6"/>
  <c r="DK173" i="9"/>
  <c r="DR173" i="9"/>
  <c r="DJ173" i="9"/>
  <c r="DQ173" i="9"/>
  <c r="DP173" i="9"/>
  <c r="DS173" i="9" s="1"/>
  <c r="DM173" i="9"/>
  <c r="DL173" i="9"/>
  <c r="EQ173" i="6"/>
  <c r="DP174" i="9"/>
  <c r="DS174" i="9" s="1"/>
  <c r="DL174" i="9"/>
  <c r="DR174" i="9"/>
  <c r="DQ174" i="9"/>
  <c r="DM174" i="9"/>
  <c r="DK174" i="9"/>
  <c r="DJ174" i="9"/>
  <c r="DO174" i="6"/>
  <c r="EG174" i="6"/>
  <c r="EI175" i="6"/>
  <c r="EI176" i="6"/>
  <c r="AR177" i="6"/>
  <c r="EI177" i="6"/>
  <c r="DR178" i="6"/>
  <c r="AS179" i="6"/>
  <c r="DJ179" i="6"/>
  <c r="AT180" i="6"/>
  <c r="BV180" i="6"/>
  <c r="CM180" i="6"/>
  <c r="CV180" i="6"/>
  <c r="DT180" i="6"/>
  <c r="EQ180" i="6"/>
  <c r="N181" i="9"/>
  <c r="DP181" i="6"/>
  <c r="DS181" i="6" s="1"/>
  <c r="DL181" i="6"/>
  <c r="EI182" i="6"/>
  <c r="EH182" i="6"/>
  <c r="EJ182" i="6" s="1"/>
  <c r="EK182" i="6" s="1"/>
  <c r="EL182" i="6" s="1"/>
  <c r="EM182" i="6" s="1"/>
  <c r="EQ183" i="6"/>
  <c r="N184" i="9"/>
  <c r="DR184" i="6"/>
  <c r="AX184" i="6"/>
  <c r="BT184" i="6"/>
  <c r="DK184" i="6"/>
  <c r="EI184" i="6"/>
  <c r="EK33" i="9"/>
  <c r="EL33" i="9" s="1"/>
  <c r="EM33" i="9" s="1"/>
  <c r="DU163" i="6"/>
  <c r="EE163" i="6" s="1"/>
  <c r="DU165" i="6"/>
  <c r="EE165" i="6" s="1"/>
  <c r="ED167" i="6"/>
  <c r="CV184" i="6"/>
  <c r="CN184" i="6"/>
  <c r="BX184" i="6"/>
  <c r="BH184" i="6"/>
  <c r="AZ184" i="6"/>
  <c r="CU184" i="6"/>
  <c r="CM184" i="6"/>
  <c r="BW184" i="6"/>
  <c r="BG184" i="6"/>
  <c r="AY184" i="6"/>
  <c r="DP156" i="9"/>
  <c r="DS156" i="9" s="1"/>
  <c r="DL156" i="9"/>
  <c r="DR156" i="9"/>
  <c r="DQ156" i="9"/>
  <c r="DM156" i="9"/>
  <c r="DK156" i="9"/>
  <c r="DJ156" i="9"/>
  <c r="DP156" i="6"/>
  <c r="DS156" i="6" s="1"/>
  <c r="DL158" i="9"/>
  <c r="DP158" i="9"/>
  <c r="DS158" i="9" s="1"/>
  <c r="DM158" i="9"/>
  <c r="DK158" i="9"/>
  <c r="DJ158" i="9"/>
  <c r="DR158" i="9"/>
  <c r="DQ158" i="9"/>
  <c r="DM160" i="6"/>
  <c r="DN160" i="6" s="1"/>
  <c r="DD160" i="6" s="1"/>
  <c r="BT162" i="6"/>
  <c r="CR162" i="6"/>
  <c r="DM162" i="6"/>
  <c r="DK163" i="9"/>
  <c r="DR163" i="9"/>
  <c r="DJ163" i="9"/>
  <c r="DQ163" i="9"/>
  <c r="DP163" i="9"/>
  <c r="DS163" i="9" s="1"/>
  <c r="DM163" i="9"/>
  <c r="DL163" i="9"/>
  <c r="DM163" i="6"/>
  <c r="DL164" i="6"/>
  <c r="DK165" i="9"/>
  <c r="DR165" i="9"/>
  <c r="DQ165" i="9"/>
  <c r="DP165" i="9"/>
  <c r="DS165" i="9" s="1"/>
  <c r="DM165" i="9"/>
  <c r="DL165" i="9"/>
  <c r="DJ165" i="9"/>
  <c r="DN165" i="6"/>
  <c r="DD165" i="6" s="1"/>
  <c r="DL166" i="6"/>
  <c r="BD167" i="6"/>
  <c r="BT167" i="6"/>
  <c r="CJ167" i="6"/>
  <c r="CR167" i="6"/>
  <c r="DL167" i="6"/>
  <c r="DU167" i="6"/>
  <c r="EE167" i="6" s="1"/>
  <c r="EO167" i="6"/>
  <c r="DK168" i="6"/>
  <c r="DM169" i="6"/>
  <c r="BT170" i="6"/>
  <c r="CR170" i="6"/>
  <c r="DM170" i="6"/>
  <c r="DM171" i="9"/>
  <c r="DL171" i="9"/>
  <c r="DK171" i="9"/>
  <c r="DR171" i="9"/>
  <c r="DJ171" i="9"/>
  <c r="DQ171" i="9"/>
  <c r="DP171" i="9"/>
  <c r="DS171" i="9" s="1"/>
  <c r="DP171" i="6"/>
  <c r="DS171" i="6" s="1"/>
  <c r="DQ172" i="9"/>
  <c r="DM172" i="9"/>
  <c r="DL172" i="9"/>
  <c r="DP172" i="9"/>
  <c r="DS172" i="9" s="1"/>
  <c r="DR172" i="9"/>
  <c r="DK172" i="9"/>
  <c r="DJ172" i="9"/>
  <c r="DP172" i="6"/>
  <c r="DS172" i="6" s="1"/>
  <c r="DY172" i="6"/>
  <c r="AQ174" i="6"/>
  <c r="AR175" i="6"/>
  <c r="AR176" i="6"/>
  <c r="AT177" i="6"/>
  <c r="DK177" i="6"/>
  <c r="DK178" i="6"/>
  <c r="EO178" i="6"/>
  <c r="DL179" i="6"/>
  <c r="BF180" i="6"/>
  <c r="BX180" i="6"/>
  <c r="EG180" i="6"/>
  <c r="EK180" i="6" s="1"/>
  <c r="EL180" i="6" s="1"/>
  <c r="EM180" i="6" s="1"/>
  <c r="DN181" i="6"/>
  <c r="DD181" i="6" s="1"/>
  <c r="EO181" i="6"/>
  <c r="EG183" i="6"/>
  <c r="BB184" i="6"/>
  <c r="BV184" i="6"/>
  <c r="CP184" i="6"/>
  <c r="EC184" i="6"/>
  <c r="EA184" i="6"/>
  <c r="EK185" i="6"/>
  <c r="EL185" i="6" s="1"/>
  <c r="EM185" i="6" s="1"/>
  <c r="DP160" i="9"/>
  <c r="DS160" i="9" s="1"/>
  <c r="DL160" i="9"/>
  <c r="DQ160" i="9"/>
  <c r="DM160" i="9"/>
  <c r="DK160" i="9"/>
  <c r="DJ160" i="9"/>
  <c r="DR160" i="9"/>
  <c r="DP160" i="6"/>
  <c r="DS160" i="6" s="1"/>
  <c r="DL162" i="9"/>
  <c r="DK162" i="9"/>
  <c r="DR162" i="9"/>
  <c r="DJ162" i="9"/>
  <c r="DQ162" i="9"/>
  <c r="DP162" i="9"/>
  <c r="DS162" i="9" s="1"/>
  <c r="DM162" i="9"/>
  <c r="DK167" i="9"/>
  <c r="DQ167" i="9"/>
  <c r="DP167" i="9"/>
  <c r="DS167" i="9" s="1"/>
  <c r="DL167" i="9"/>
  <c r="DR167" i="9"/>
  <c r="DM167" i="9"/>
  <c r="DJ167" i="9"/>
  <c r="DM167" i="6"/>
  <c r="EP167" i="6"/>
  <c r="ER167" i="6" s="1"/>
  <c r="DL168" i="6"/>
  <c r="DQ169" i="9"/>
  <c r="DP169" i="9"/>
  <c r="DS169" i="9" s="1"/>
  <c r="DR169" i="9"/>
  <c r="DM169" i="9"/>
  <c r="DL169" i="9"/>
  <c r="DK169" i="9"/>
  <c r="DJ169" i="9"/>
  <c r="DL170" i="9"/>
  <c r="DP170" i="9"/>
  <c r="DS170" i="9" s="1"/>
  <c r="DR170" i="9"/>
  <c r="DQ170" i="9"/>
  <c r="DM170" i="9"/>
  <c r="DK170" i="9"/>
  <c r="DJ170" i="9"/>
  <c r="ET171" i="6"/>
  <c r="EU171" i="6" s="1"/>
  <c r="AS176" i="6"/>
  <c r="EP178" i="6"/>
  <c r="ER178" i="6" s="1"/>
  <c r="ES178" i="6" s="1"/>
  <c r="ET178" i="6" s="1"/>
  <c r="EU178" i="6" s="1"/>
  <c r="EI180" i="6"/>
  <c r="EP181" i="6"/>
  <c r="ER181" i="6" s="1"/>
  <c r="N182" i="9"/>
  <c r="DP182" i="6"/>
  <c r="DS182" i="6" s="1"/>
  <c r="DL182" i="6"/>
  <c r="EH183" i="6"/>
  <c r="EJ183" i="6" s="1"/>
  <c r="CQ184" i="6"/>
  <c r="N185" i="9"/>
  <c r="DK185" i="6"/>
  <c r="DR185" i="6"/>
  <c r="DJ185" i="6"/>
  <c r="DM185" i="6"/>
  <c r="DK22" i="9"/>
  <c r="DY33" i="9"/>
  <c r="DU33" i="9"/>
  <c r="EE33" i="9" s="1"/>
  <c r="EC33" i="9"/>
  <c r="DT33" i="9"/>
  <c r="ED33" i="9" s="1"/>
  <c r="EA33" i="9"/>
  <c r="DP162" i="6"/>
  <c r="DS162" i="6" s="1"/>
  <c r="DY163" i="6"/>
  <c r="DQ164" i="9"/>
  <c r="DM164" i="9"/>
  <c r="DK164" i="9"/>
  <c r="DJ164" i="9"/>
  <c r="DR164" i="9"/>
  <c r="DP164" i="9"/>
  <c r="DS164" i="9" s="1"/>
  <c r="DL164" i="9"/>
  <c r="DP164" i="6"/>
  <c r="DS164" i="6" s="1"/>
  <c r="DY165" i="6"/>
  <c r="DM166" i="9"/>
  <c r="DK166" i="9"/>
  <c r="DQ166" i="9"/>
  <c r="DP166" i="9"/>
  <c r="DS166" i="9" s="1"/>
  <c r="DL166" i="9"/>
  <c r="DJ166" i="9"/>
  <c r="DR166" i="9"/>
  <c r="DO166" i="6"/>
  <c r="EG166" i="6"/>
  <c r="ES166" i="6"/>
  <c r="ET166" i="6" s="1"/>
  <c r="EU166" i="6" s="1"/>
  <c r="AX167" i="6"/>
  <c r="BF167" i="6"/>
  <c r="BV167" i="6"/>
  <c r="CL167" i="6"/>
  <c r="CT167" i="6"/>
  <c r="EG167" i="6"/>
  <c r="DM168" i="6"/>
  <c r="DN168" i="6" s="1"/>
  <c r="DD168" i="6" s="1"/>
  <c r="EG168" i="6"/>
  <c r="ES168" i="6"/>
  <c r="ET168" i="6" s="1"/>
  <c r="EU168" i="6" s="1"/>
  <c r="EG169" i="6"/>
  <c r="ES169" i="6"/>
  <c r="ET169" i="6" s="1"/>
  <c r="EU169" i="6" s="1"/>
  <c r="DP170" i="6"/>
  <c r="DS170" i="6" s="1"/>
  <c r="EA172" i="6"/>
  <c r="EK172" i="6"/>
  <c r="EL172" i="6" s="1"/>
  <c r="EM172" i="6" s="1"/>
  <c r="EK173" i="6"/>
  <c r="EL173" i="6" s="1"/>
  <c r="EM173" i="6" s="1"/>
  <c r="EO175" i="6"/>
  <c r="DM177" i="6"/>
  <c r="DM178" i="6"/>
  <c r="DR179" i="9"/>
  <c r="DJ179" i="9"/>
  <c r="DM179" i="9"/>
  <c r="DQ179" i="9"/>
  <c r="DL179" i="9"/>
  <c r="DK179" i="9"/>
  <c r="DP179" i="9"/>
  <c r="DS179" i="9" s="1"/>
  <c r="DP179" i="6"/>
  <c r="DS179" i="6" s="1"/>
  <c r="CS180" i="6"/>
  <c r="CK180" i="6"/>
  <c r="BU180" i="6"/>
  <c r="BE180" i="6"/>
  <c r="AW180" i="6"/>
  <c r="DM182" i="6"/>
  <c r="EO182" i="6"/>
  <c r="AR183" i="6"/>
  <c r="AQ183" i="6"/>
  <c r="CR184" i="6"/>
  <c r="ES21" i="9"/>
  <c r="ET21" i="9" s="1"/>
  <c r="EU21" i="9" s="1"/>
  <c r="ET33" i="9"/>
  <c r="EU33" i="9" s="1"/>
  <c r="DR160" i="6"/>
  <c r="AY162" i="6"/>
  <c r="BG162" i="6"/>
  <c r="BW162" i="6"/>
  <c r="CM162" i="6"/>
  <c r="CU162" i="6"/>
  <c r="EH166" i="6"/>
  <c r="EJ166" i="6" s="1"/>
  <c r="EK166" i="6" s="1"/>
  <c r="EL166" i="6" s="1"/>
  <c r="EM166" i="6" s="1"/>
  <c r="AQ167" i="6"/>
  <c r="DP167" i="6"/>
  <c r="DS167" i="6" s="1"/>
  <c r="EH167" i="6"/>
  <c r="EJ167" i="6" s="1"/>
  <c r="DQ168" i="9"/>
  <c r="DP168" i="9"/>
  <c r="DS168" i="9" s="1"/>
  <c r="DM168" i="9"/>
  <c r="DR168" i="9"/>
  <c r="DJ168" i="9"/>
  <c r="DL168" i="9"/>
  <c r="DK168" i="9"/>
  <c r="DP168" i="6"/>
  <c r="DS168" i="6" s="1"/>
  <c r="EH168" i="6"/>
  <c r="EJ168" i="6" s="1"/>
  <c r="DP169" i="6"/>
  <c r="DS169" i="6" s="1"/>
  <c r="EH169" i="6"/>
  <c r="EJ169" i="6" s="1"/>
  <c r="EC172" i="6"/>
  <c r="EP175" i="6"/>
  <c r="ER175" i="6" s="1"/>
  <c r="DR177" i="9"/>
  <c r="DJ177" i="9"/>
  <c r="DQ177" i="9"/>
  <c r="DP177" i="9"/>
  <c r="DS177" i="9" s="1"/>
  <c r="DM177" i="9"/>
  <c r="DL177" i="9"/>
  <c r="DK177" i="9"/>
  <c r="DM178" i="9"/>
  <c r="DL178" i="9"/>
  <c r="DP178" i="9"/>
  <c r="DS178" i="9" s="1"/>
  <c r="DQ178" i="9"/>
  <c r="DK178" i="9"/>
  <c r="DJ178" i="9"/>
  <c r="DR178" i="9"/>
  <c r="EG178" i="6"/>
  <c r="EA180" i="6"/>
  <c r="AR182" i="6"/>
  <c r="EP182" i="6"/>
  <c r="ER182" i="6" s="1"/>
  <c r="ES182" i="6" s="1"/>
  <c r="ET182" i="6" s="1"/>
  <c r="EU182" i="6" s="1"/>
  <c r="N183" i="9"/>
  <c r="DR183" i="6"/>
  <c r="DL183" i="6"/>
  <c r="BE184" i="6"/>
  <c r="CS184" i="6"/>
  <c r="DT184" i="6"/>
  <c r="DC185" i="9"/>
  <c r="DC184" i="9"/>
  <c r="DC183" i="9"/>
  <c r="DC182" i="9"/>
  <c r="DC180" i="9"/>
  <c r="DC179" i="9"/>
  <c r="DC181" i="9"/>
  <c r="DC177" i="9"/>
  <c r="DC178" i="9"/>
  <c r="DC175" i="9"/>
  <c r="DC173" i="9"/>
  <c r="DC174" i="9"/>
  <c r="DC172" i="9"/>
  <c r="DC170" i="9"/>
  <c r="DC169" i="9"/>
  <c r="DC171" i="9"/>
  <c r="DC168" i="9"/>
  <c r="DC166" i="9"/>
  <c r="DC167" i="9"/>
  <c r="DC165" i="9"/>
  <c r="DC161" i="9"/>
  <c r="DC157" i="9"/>
  <c r="DC176" i="9"/>
  <c r="DC160" i="9"/>
  <c r="DC164" i="9"/>
  <c r="DC163" i="9"/>
  <c r="DC159" i="9"/>
  <c r="DC155" i="9"/>
  <c r="DC154" i="9"/>
  <c r="DC150" i="9"/>
  <c r="DC156" i="9"/>
  <c r="DC153" i="9"/>
  <c r="DC162" i="9"/>
  <c r="DC152" i="9"/>
  <c r="DC148" i="9"/>
  <c r="DC151" i="9"/>
  <c r="DC144" i="9"/>
  <c r="DC147" i="9"/>
  <c r="DC149" i="9"/>
  <c r="DC146" i="9"/>
  <c r="DC141" i="9"/>
  <c r="DC139" i="9"/>
  <c r="DC135" i="9"/>
  <c r="DC131" i="9"/>
  <c r="DC158" i="9"/>
  <c r="DC143" i="9"/>
  <c r="DC140" i="9"/>
  <c r="DC145" i="9"/>
  <c r="DC142" i="9"/>
  <c r="DC138" i="9"/>
  <c r="DC137" i="9"/>
  <c r="DC133" i="9"/>
  <c r="DC128" i="9"/>
  <c r="DC124" i="9"/>
  <c r="DC127" i="9"/>
  <c r="DC136" i="9"/>
  <c r="DC134" i="9"/>
  <c r="DC132" i="9"/>
  <c r="DC130" i="9"/>
  <c r="DC126" i="9"/>
  <c r="DC122" i="9"/>
  <c r="DC121" i="9"/>
  <c r="DC117" i="9"/>
  <c r="DC113" i="9"/>
  <c r="DC123" i="9"/>
  <c r="DC120" i="9"/>
  <c r="DC116" i="9"/>
  <c r="DC119" i="9"/>
  <c r="DC115" i="9"/>
  <c r="DC129" i="9"/>
  <c r="DC125" i="9"/>
  <c r="DC118" i="9"/>
  <c r="DC108" i="9"/>
  <c r="DC104" i="9"/>
  <c r="DC112" i="9"/>
  <c r="DC111" i="9"/>
  <c r="DC110" i="9"/>
  <c r="DC109" i="9"/>
  <c r="DC103" i="9"/>
  <c r="DC96" i="9"/>
  <c r="DC92" i="9"/>
  <c r="DC88" i="9"/>
  <c r="DC100" i="9"/>
  <c r="DC95" i="9"/>
  <c r="DC91" i="9"/>
  <c r="DC87" i="9"/>
  <c r="DC106" i="9"/>
  <c r="DC102" i="9"/>
  <c r="DC99" i="9"/>
  <c r="DC98" i="9"/>
  <c r="DC94" i="9"/>
  <c r="DC90" i="9"/>
  <c r="DC86" i="9"/>
  <c r="DC105" i="9"/>
  <c r="DC97" i="9"/>
  <c r="DC93" i="9"/>
  <c r="DC89" i="9"/>
  <c r="DC85" i="9"/>
  <c r="DC101" i="9"/>
  <c r="DC82" i="9"/>
  <c r="DC107" i="9"/>
  <c r="DC114" i="9"/>
  <c r="DC84" i="9"/>
  <c r="DC80" i="9"/>
  <c r="DC83" i="9"/>
  <c r="DC79" i="9"/>
  <c r="DC75" i="9"/>
  <c r="DC74" i="9"/>
  <c r="DC76" i="9"/>
  <c r="DC70" i="9"/>
  <c r="DC58" i="9"/>
  <c r="DC78" i="9"/>
  <c r="DC77" i="9"/>
  <c r="DC73" i="9"/>
  <c r="DC69" i="9"/>
  <c r="DC65" i="9"/>
  <c r="DC57" i="9"/>
  <c r="DC68" i="9"/>
  <c r="DC72" i="9"/>
  <c r="DC56" i="9"/>
  <c r="DC64" i="9"/>
  <c r="DC61" i="9"/>
  <c r="DC67" i="9"/>
  <c r="DC66" i="9"/>
  <c r="DC60" i="9"/>
  <c r="DC53" i="9"/>
  <c r="DC49" i="9"/>
  <c r="DC45" i="9"/>
  <c r="DC41" i="9"/>
  <c r="DC37" i="9"/>
  <c r="DC63" i="9"/>
  <c r="DC59" i="9"/>
  <c r="DC52" i="9"/>
  <c r="DC48" i="9"/>
  <c r="DC62" i="9"/>
  <c r="DC55" i="9"/>
  <c r="DC51" i="9"/>
  <c r="DC47" i="9"/>
  <c r="DC43" i="9"/>
  <c r="DC81" i="9"/>
  <c r="DC71" i="9"/>
  <c r="DC54" i="9"/>
  <c r="DC50" i="9"/>
  <c r="DC46" i="9"/>
  <c r="DC42" i="9"/>
  <c r="DC38" i="9"/>
  <c r="DC27" i="9"/>
  <c r="DC24" i="9"/>
  <c r="DC39" i="9"/>
  <c r="DC34" i="9"/>
  <c r="DC30" i="9"/>
  <c r="DC21" i="9"/>
  <c r="DC36" i="9"/>
  <c r="DC26" i="9"/>
  <c r="DC23" i="9"/>
  <c r="DC17" i="9"/>
  <c r="DC40" i="9"/>
  <c r="DC33" i="9"/>
  <c r="DC20" i="9"/>
  <c r="DC35" i="9"/>
  <c r="DC29" i="9"/>
  <c r="DC25" i="9"/>
  <c r="DC32" i="9"/>
  <c r="DC22" i="9"/>
  <c r="DC19" i="9"/>
  <c r="DC18" i="9"/>
  <c r="DC44" i="9"/>
  <c r="DC28" i="9"/>
  <c r="DC16" i="9"/>
  <c r="DC31" i="9"/>
  <c r="DM153" i="6"/>
  <c r="DK155" i="6"/>
  <c r="DJ156" i="6"/>
  <c r="EO156" i="6"/>
  <c r="ES156" i="6" s="1"/>
  <c r="ET156" i="6" s="1"/>
  <c r="EU156" i="6" s="1"/>
  <c r="DL157" i="6"/>
  <c r="AS158" i="6"/>
  <c r="DJ158" i="6"/>
  <c r="AR160" i="6"/>
  <c r="AZ162" i="6"/>
  <c r="BH162" i="6"/>
  <c r="BX162" i="6"/>
  <c r="CN162" i="6"/>
  <c r="CV162" i="6"/>
  <c r="DR162" i="6"/>
  <c r="EA162" i="6"/>
  <c r="DR163" i="6"/>
  <c r="EA163" i="6"/>
  <c r="DR164" i="6"/>
  <c r="DJ165" i="6"/>
  <c r="DR165" i="6"/>
  <c r="EA165" i="6"/>
  <c r="AR167" i="6"/>
  <c r="AZ167" i="6"/>
  <c r="BH167" i="6"/>
  <c r="BX167" i="6"/>
  <c r="CN167" i="6"/>
  <c r="CV167" i="6"/>
  <c r="AZ170" i="6"/>
  <c r="BH170" i="6"/>
  <c r="BX170" i="6"/>
  <c r="CN170" i="6"/>
  <c r="CV170" i="6"/>
  <c r="DR170" i="6"/>
  <c r="EA170" i="6"/>
  <c r="DJ171" i="6"/>
  <c r="AS172" i="6"/>
  <c r="DJ172" i="6"/>
  <c r="DT172" i="6"/>
  <c r="EO172" i="6"/>
  <c r="ES172" i="6" s="1"/>
  <c r="ET172" i="6" s="1"/>
  <c r="EU172" i="6" s="1"/>
  <c r="DL173" i="6"/>
  <c r="EO173" i="6"/>
  <c r="ES173" i="6" s="1"/>
  <c r="ET173" i="6" s="1"/>
  <c r="EU173" i="6" s="1"/>
  <c r="DL174" i="6"/>
  <c r="EP174" i="6"/>
  <c r="ER174" i="6" s="1"/>
  <c r="ES174" i="6" s="1"/>
  <c r="ET174" i="6" s="1"/>
  <c r="EU174" i="6" s="1"/>
  <c r="DM175" i="6"/>
  <c r="DO175" i="6" s="1"/>
  <c r="EG175" i="6"/>
  <c r="EK175" i="6" s="1"/>
  <c r="EL175" i="6" s="1"/>
  <c r="EM175" i="6" s="1"/>
  <c r="DM176" i="6"/>
  <c r="DN176" i="6" s="1"/>
  <c r="DD176" i="6" s="1"/>
  <c r="EG176" i="6"/>
  <c r="EK176" i="6" s="1"/>
  <c r="EL176" i="6" s="1"/>
  <c r="EM176" i="6" s="1"/>
  <c r="EG177" i="6"/>
  <c r="EK177" i="6" s="1"/>
  <c r="EL177" i="6" s="1"/>
  <c r="EM177" i="6" s="1"/>
  <c r="DP178" i="6"/>
  <c r="DS178" i="6" s="1"/>
  <c r="EH178" i="6"/>
  <c r="EJ178" i="6" s="1"/>
  <c r="DR179" i="6"/>
  <c r="BA180" i="6"/>
  <c r="CT180" i="6"/>
  <c r="EC180" i="6"/>
  <c r="EO180" i="6"/>
  <c r="ES180" i="6" s="1"/>
  <c r="ET180" i="6" s="1"/>
  <c r="EU180" i="6" s="1"/>
  <c r="EH181" i="6"/>
  <c r="EJ181" i="6" s="1"/>
  <c r="EK181" i="6" s="1"/>
  <c r="EL181" i="6" s="1"/>
  <c r="EM181" i="6" s="1"/>
  <c r="EG181" i="6"/>
  <c r="AS182" i="6"/>
  <c r="DR182" i="6"/>
  <c r="DM183" i="6"/>
  <c r="DO183" i="6" s="1"/>
  <c r="EO183" i="6"/>
  <c r="ES183" i="6" s="1"/>
  <c r="ET183" i="6" s="1"/>
  <c r="EU183" i="6" s="1"/>
  <c r="BF184" i="6"/>
  <c r="CT184" i="6"/>
  <c r="DU184" i="6"/>
  <c r="EE184" i="6" s="1"/>
  <c r="EG184" i="6"/>
  <c r="EK184" i="6" s="1"/>
  <c r="EL184" i="6" s="1"/>
  <c r="EM184" i="6" s="1"/>
  <c r="DP185" i="6"/>
  <c r="DS185" i="6" s="1"/>
  <c r="ES22" i="9"/>
  <c r="EK31" i="9"/>
  <c r="EL31" i="9" s="1"/>
  <c r="EM31" i="9" s="1"/>
  <c r="U33" i="9"/>
  <c r="DP153" i="9"/>
  <c r="DS153" i="9" s="1"/>
  <c r="DL153" i="9"/>
  <c r="DQ153" i="9"/>
  <c r="DR153" i="9"/>
  <c r="DM153" i="9"/>
  <c r="DK153" i="9"/>
  <c r="DJ153" i="9"/>
  <c r="DK156" i="6"/>
  <c r="DK158" i="6"/>
  <c r="DJ160" i="6"/>
  <c r="BA162" i="6"/>
  <c r="BI162" i="6"/>
  <c r="DJ162" i="6"/>
  <c r="DJ163" i="6"/>
  <c r="DK165" i="6"/>
  <c r="DR166" i="6"/>
  <c r="BA167" i="6"/>
  <c r="BI167" i="6"/>
  <c r="DR167" i="6"/>
  <c r="DR168" i="6"/>
  <c r="DJ169" i="6"/>
  <c r="DR169" i="6"/>
  <c r="BA170" i="6"/>
  <c r="BI170" i="6"/>
  <c r="DJ170" i="6"/>
  <c r="DK171" i="6"/>
  <c r="DK172" i="6"/>
  <c r="DM175" i="9"/>
  <c r="DR175" i="9"/>
  <c r="DJ175" i="9"/>
  <c r="DQ175" i="9"/>
  <c r="DP175" i="9"/>
  <c r="DS175" i="9" s="1"/>
  <c r="DL175" i="9"/>
  <c r="DK175" i="9"/>
  <c r="DP175" i="6"/>
  <c r="DS175" i="6" s="1"/>
  <c r="DP176" i="9"/>
  <c r="DS176" i="9" s="1"/>
  <c r="DL176" i="9"/>
  <c r="DR176" i="9"/>
  <c r="DM176" i="9"/>
  <c r="DK176" i="9"/>
  <c r="DJ176" i="9"/>
  <c r="DQ176" i="9"/>
  <c r="DP176" i="6"/>
  <c r="DS176" i="6" s="1"/>
  <c r="DP177" i="6"/>
  <c r="DS177" i="6" s="1"/>
  <c r="BB180" i="6"/>
  <c r="BT180" i="6"/>
  <c r="CL180" i="6"/>
  <c r="CU180" i="6"/>
  <c r="AT182" i="6"/>
  <c r="DP183" i="6"/>
  <c r="DS183" i="6" s="1"/>
  <c r="AW184" i="6"/>
  <c r="BI184" i="6"/>
  <c r="CK184" i="6"/>
  <c r="CO20" i="9"/>
  <c r="BT20" i="9"/>
  <c r="CU20" i="9"/>
  <c r="CM20" i="9"/>
  <c r="BB20" i="9"/>
  <c r="CT20" i="9"/>
  <c r="CL20" i="9"/>
  <c r="BI20" i="9"/>
  <c r="BA20" i="9"/>
  <c r="CS20" i="9"/>
  <c r="CK20" i="9"/>
  <c r="BX20" i="9"/>
  <c r="BH20" i="9"/>
  <c r="AZ20" i="9"/>
  <c r="BW20" i="9"/>
  <c r="BG20" i="9"/>
  <c r="AY20" i="9"/>
  <c r="CQ20" i="9"/>
  <c r="BV20" i="9"/>
  <c r="BF20" i="9"/>
  <c r="AX20" i="9"/>
  <c r="CP20" i="9"/>
  <c r="BU20" i="9"/>
  <c r="BE20" i="9"/>
  <c r="AW20" i="9"/>
  <c r="EK29" i="9"/>
  <c r="ES30" i="9"/>
  <c r="ET30" i="9" s="1"/>
  <c r="EU30" i="9" s="1"/>
  <c r="DU31" i="9"/>
  <c r="EE31" i="9" s="1"/>
  <c r="EC31" i="9"/>
  <c r="DT31" i="9"/>
  <c r="ED31" i="9" s="1"/>
  <c r="U31" i="9" s="1"/>
  <c r="EA31" i="9"/>
  <c r="DY31" i="9"/>
  <c r="DA16" i="9"/>
  <c r="DT17" i="9"/>
  <c r="ED17" i="9" s="1"/>
  <c r="U17" i="9" s="1"/>
  <c r="EK17" i="9"/>
  <c r="EL17" i="9" s="1"/>
  <c r="EM17" i="9" s="1"/>
  <c r="EY17" i="9"/>
  <c r="Q18" i="9"/>
  <c r="AQ18" i="9"/>
  <c r="DA18" i="9"/>
  <c r="EO18" i="9"/>
  <c r="EY18" i="9"/>
  <c r="Q19" i="9"/>
  <c r="DA19" i="9"/>
  <c r="ET19" i="9" s="1"/>
  <c r="EU19" i="9" s="1"/>
  <c r="EA20" i="9"/>
  <c r="BC21" i="9"/>
  <c r="CF21" i="9"/>
  <c r="DY21" i="9"/>
  <c r="EG21" i="9"/>
  <c r="CJ22" i="9"/>
  <c r="DA22" i="9"/>
  <c r="AT24" i="9"/>
  <c r="EO24" i="9"/>
  <c r="Q25" i="9"/>
  <c r="DU28" i="9"/>
  <c r="EE28" i="9" s="1"/>
  <c r="BC30" i="9"/>
  <c r="CF30" i="9"/>
  <c r="DY30" i="9"/>
  <c r="EG30" i="9"/>
  <c r="AS31" i="9"/>
  <c r="CD31" i="9"/>
  <c r="EO31" i="9"/>
  <c r="ES31" i="9" s="1"/>
  <c r="ET31" i="9" s="1"/>
  <c r="EU31" i="9" s="1"/>
  <c r="EY31" i="9"/>
  <c r="Q32" i="9"/>
  <c r="DA32" i="9"/>
  <c r="BC34" i="9"/>
  <c r="CF34" i="9"/>
  <c r="DY34" i="9"/>
  <c r="EG34" i="9"/>
  <c r="CF35" i="9"/>
  <c r="CF36" i="9"/>
  <c r="BC36" i="9"/>
  <c r="CJ36" i="9"/>
  <c r="EA37" i="9"/>
  <c r="AQ38" i="9"/>
  <c r="AS38" i="9"/>
  <c r="Q41" i="9"/>
  <c r="CU44" i="9"/>
  <c r="CM44" i="9"/>
  <c r="BB44" i="9"/>
  <c r="CS44" i="9"/>
  <c r="CK44" i="9"/>
  <c r="BX44" i="9"/>
  <c r="BH44" i="9"/>
  <c r="AZ44" i="9"/>
  <c r="BW44" i="9"/>
  <c r="BG44" i="9"/>
  <c r="AY44" i="9"/>
  <c r="CQ44" i="9"/>
  <c r="BV44" i="9"/>
  <c r="BF44" i="9"/>
  <c r="AX44" i="9"/>
  <c r="CP44" i="9"/>
  <c r="BU44" i="9"/>
  <c r="BE44" i="9"/>
  <c r="AW44" i="9"/>
  <c r="EC45" i="9"/>
  <c r="CO48" i="9"/>
  <c r="BT48" i="9"/>
  <c r="CU48" i="9"/>
  <c r="CM48" i="9"/>
  <c r="BB48" i="9"/>
  <c r="CT48" i="9"/>
  <c r="CL48" i="9"/>
  <c r="BI48" i="9"/>
  <c r="BA48" i="9"/>
  <c r="CS48" i="9"/>
  <c r="CK48" i="9"/>
  <c r="BX48" i="9"/>
  <c r="BH48" i="9"/>
  <c r="AZ48" i="9"/>
  <c r="BW48" i="9"/>
  <c r="BG48" i="9"/>
  <c r="AY48" i="9"/>
  <c r="CQ48" i="9"/>
  <c r="BV48" i="9"/>
  <c r="BF48" i="9"/>
  <c r="AX48" i="9"/>
  <c r="CP48" i="9"/>
  <c r="BU48" i="9"/>
  <c r="BE48" i="9"/>
  <c r="AW48" i="9"/>
  <c r="EK60" i="9"/>
  <c r="EL60" i="9" s="1"/>
  <c r="EM60" i="9" s="1"/>
  <c r="DR180" i="9"/>
  <c r="DJ180" i="9"/>
  <c r="DQ180" i="9"/>
  <c r="DM180" i="9"/>
  <c r="DL180" i="9"/>
  <c r="DP180" i="9"/>
  <c r="DS180" i="9" s="1"/>
  <c r="DK180" i="9"/>
  <c r="DP180" i="6"/>
  <c r="DS180" i="6" s="1"/>
  <c r="BJ2" i="9"/>
  <c r="CE16" i="9"/>
  <c r="EO16" i="9"/>
  <c r="AQ17" i="9"/>
  <c r="DU17" i="9"/>
  <c r="EE17" i="9" s="1"/>
  <c r="AR18" i="9"/>
  <c r="EP18" i="9"/>
  <c r="ER18" i="9" s="1"/>
  <c r="BD21" i="9"/>
  <c r="EH21" i="9"/>
  <c r="EJ21" i="9" s="1"/>
  <c r="EG24" i="9"/>
  <c r="EK24" i="9" s="1"/>
  <c r="EP24" i="9"/>
  <c r="ER24" i="9" s="1"/>
  <c r="AR25" i="9"/>
  <c r="DA25" i="9"/>
  <c r="EG27" i="9"/>
  <c r="EK27" i="9" s="1"/>
  <c r="CD28" i="9"/>
  <c r="EO28" i="9"/>
  <c r="ES28" i="9" s="1"/>
  <c r="ET28" i="9" s="1"/>
  <c r="EU28" i="9" s="1"/>
  <c r="Q29" i="9"/>
  <c r="CJ29" i="9"/>
  <c r="DA29" i="9"/>
  <c r="BD30" i="9"/>
  <c r="EH30" i="9"/>
  <c r="EJ30" i="9" s="1"/>
  <c r="AT31" i="9"/>
  <c r="CE31" i="9"/>
  <c r="EP31" i="9"/>
  <c r="ER31" i="9" s="1"/>
  <c r="BD34" i="9"/>
  <c r="EH34" i="9"/>
  <c r="EJ34" i="9" s="1"/>
  <c r="DA35" i="9"/>
  <c r="EL35" i="9" s="1"/>
  <c r="EM35" i="9" s="1"/>
  <c r="EC37" i="9"/>
  <c r="DA38" i="9"/>
  <c r="ET38" i="9" s="1"/>
  <c r="EU38" i="9" s="1"/>
  <c r="Q38" i="9"/>
  <c r="EY38" i="9"/>
  <c r="EG38" i="9"/>
  <c r="EK38" i="9" s="1"/>
  <c r="EO39" i="9"/>
  <c r="ES39" i="9" s="1"/>
  <c r="U40" i="9"/>
  <c r="CJ42" i="9"/>
  <c r="BD42" i="9"/>
  <c r="CF42" i="9"/>
  <c r="BC42" i="9"/>
  <c r="CE42" i="9"/>
  <c r="CD42" i="9"/>
  <c r="EK42" i="9"/>
  <c r="EK44" i="9"/>
  <c r="EL44" i="9" s="1"/>
  <c r="EM44" i="9" s="1"/>
  <c r="EI45" i="9"/>
  <c r="EH45" i="9"/>
  <c r="EJ45" i="9" s="1"/>
  <c r="EG45" i="9"/>
  <c r="ES51" i="9"/>
  <c r="CO52" i="9"/>
  <c r="BT52" i="9"/>
  <c r="CU52" i="9"/>
  <c r="CM52" i="9"/>
  <c r="BB52" i="9"/>
  <c r="CT52" i="9"/>
  <c r="CL52" i="9"/>
  <c r="BI52" i="9"/>
  <c r="BA52" i="9"/>
  <c r="CS52" i="9"/>
  <c r="CK52" i="9"/>
  <c r="BX52" i="9"/>
  <c r="BH52" i="9"/>
  <c r="AZ52" i="9"/>
  <c r="BW52" i="9"/>
  <c r="BG52" i="9"/>
  <c r="AY52" i="9"/>
  <c r="CQ52" i="9"/>
  <c r="BV52" i="9"/>
  <c r="BF52" i="9"/>
  <c r="AX52" i="9"/>
  <c r="CP52" i="9"/>
  <c r="BU52" i="9"/>
  <c r="BE52" i="9"/>
  <c r="AW52" i="9"/>
  <c r="ES61" i="9"/>
  <c r="ET61" i="9" s="1"/>
  <c r="EU61" i="9" s="1"/>
  <c r="Q16" i="9"/>
  <c r="ES16" i="9"/>
  <c r="ET16" i="9" s="1"/>
  <c r="EU16" i="9" s="1"/>
  <c r="AR17" i="9"/>
  <c r="BC17" i="9"/>
  <c r="AS18" i="9"/>
  <c r="EY19" i="9"/>
  <c r="DT20" i="9"/>
  <c r="ED20" i="9" s="1"/>
  <c r="U20" i="9" s="1"/>
  <c r="EC20" i="9"/>
  <c r="EA21" i="9"/>
  <c r="BC22" i="9"/>
  <c r="CD22" i="9"/>
  <c r="EY22" i="9"/>
  <c r="AQ23" i="9"/>
  <c r="EA30" i="9"/>
  <c r="BC31" i="9"/>
  <c r="CF31" i="9"/>
  <c r="EY32" i="9"/>
  <c r="Q33" i="9"/>
  <c r="CJ33" i="9"/>
  <c r="EA34" i="9"/>
  <c r="BC35" i="9"/>
  <c r="EY35" i="9"/>
  <c r="Q36" i="9"/>
  <c r="EI38" i="9"/>
  <c r="EQ39" i="9"/>
  <c r="EY43" i="9"/>
  <c r="DA43" i="9"/>
  <c r="Q43" i="9"/>
  <c r="BI44" i="9"/>
  <c r="CL44" i="9"/>
  <c r="DU61" i="9"/>
  <c r="EE61" i="9" s="1"/>
  <c r="EC61" i="9"/>
  <c r="EA61" i="9"/>
  <c r="DY61" i="9"/>
  <c r="DT61" i="9"/>
  <c r="ED61" i="9" s="1"/>
  <c r="U61" i="9" s="1"/>
  <c r="BC16" i="9"/>
  <c r="BD17" i="9"/>
  <c r="DY17" i="9"/>
  <c r="EO17" i="9"/>
  <c r="DU20" i="9"/>
  <c r="EE20" i="9" s="1"/>
  <c r="BD22" i="9"/>
  <c r="CE22" i="9"/>
  <c r="EG22" i="9"/>
  <c r="EK22" i="9" s="1"/>
  <c r="EL22" i="9" s="1"/>
  <c r="EM22" i="9" s="1"/>
  <c r="AR23" i="9"/>
  <c r="CJ23" i="9"/>
  <c r="DA23" i="9"/>
  <c r="EO25" i="9"/>
  <c r="ES25" i="9" s="1"/>
  <c r="EY25" i="9"/>
  <c r="Q26" i="9"/>
  <c r="AQ26" i="9"/>
  <c r="CJ26" i="9"/>
  <c r="DA26" i="9"/>
  <c r="BC28" i="9"/>
  <c r="DY28" i="9"/>
  <c r="EG28" i="9"/>
  <c r="EK28" i="9" s="1"/>
  <c r="EL28" i="9" s="1"/>
  <c r="EM28" i="9" s="1"/>
  <c r="CD29" i="9"/>
  <c r="BD31" i="9"/>
  <c r="BD35" i="9"/>
  <c r="BD36" i="9"/>
  <c r="CD36" i="9"/>
  <c r="EI36" i="9"/>
  <c r="AQ37" i="9"/>
  <c r="DT37" i="9"/>
  <c r="ED37" i="9" s="1"/>
  <c r="U37" i="9" s="1"/>
  <c r="CJ38" i="9"/>
  <c r="BD38" i="9"/>
  <c r="CD38" i="9"/>
  <c r="AT38" i="9"/>
  <c r="DY40" i="9"/>
  <c r="DU40" i="9"/>
  <c r="EE40" i="9" s="1"/>
  <c r="EA40" i="9"/>
  <c r="ES40" i="9"/>
  <c r="ET40" i="9" s="1"/>
  <c r="EU40" i="9" s="1"/>
  <c r="DU41" i="9"/>
  <c r="EE41" i="9" s="1"/>
  <c r="EA41" i="9"/>
  <c r="DY41" i="9"/>
  <c r="EQ42" i="9"/>
  <c r="EP42" i="9"/>
  <c r="ER42" i="9" s="1"/>
  <c r="EO42" i="9"/>
  <c r="ES42" i="9" s="1"/>
  <c r="ES43" i="9"/>
  <c r="ET43" i="9" s="1"/>
  <c r="EU43" i="9" s="1"/>
  <c r="CO44" i="9"/>
  <c r="ES45" i="9"/>
  <c r="ET45" i="9" s="1"/>
  <c r="EU45" i="9" s="1"/>
  <c r="DU46" i="9"/>
  <c r="EE46" i="9" s="1"/>
  <c r="EC46" i="9"/>
  <c r="DT46" i="9"/>
  <c r="ED46" i="9" s="1"/>
  <c r="U46" i="9" s="1"/>
  <c r="EA46" i="9"/>
  <c r="DY46" i="9"/>
  <c r="EL47" i="9"/>
  <c r="EM47" i="9" s="1"/>
  <c r="DU50" i="9"/>
  <c r="EE50" i="9" s="1"/>
  <c r="EC50" i="9"/>
  <c r="DT50" i="9"/>
  <c r="ED50" i="9" s="1"/>
  <c r="U50" i="9" s="1"/>
  <c r="EA50" i="9"/>
  <c r="DY50" i="9"/>
  <c r="CD17" i="9"/>
  <c r="EA17" i="9"/>
  <c r="BS17" i="9" s="1"/>
  <c r="ES17" i="9"/>
  <c r="ET17" i="9" s="1"/>
  <c r="EU17" i="9" s="1"/>
  <c r="DT21" i="9"/>
  <c r="ED21" i="9" s="1"/>
  <c r="U21" i="9" s="1"/>
  <c r="EC21" i="9"/>
  <c r="CE29" i="9"/>
  <c r="DT30" i="9"/>
  <c r="ED30" i="9" s="1"/>
  <c r="U30" i="9" s="1"/>
  <c r="EC30" i="9"/>
  <c r="DT34" i="9"/>
  <c r="ED34" i="9" s="1"/>
  <c r="U34" i="9" s="1"/>
  <c r="EC34" i="9"/>
  <c r="CJ35" i="9"/>
  <c r="ES35" i="9"/>
  <c r="ET35" i="9" s="1"/>
  <c r="EU35" i="9" s="1"/>
  <c r="DY36" i="9"/>
  <c r="DU36" i="9"/>
  <c r="EE36" i="9" s="1"/>
  <c r="CD37" i="9"/>
  <c r="CF37" i="9"/>
  <c r="BC37" i="9"/>
  <c r="BD37" i="9"/>
  <c r="DA39" i="9"/>
  <c r="Q39" i="9"/>
  <c r="AT39" i="9"/>
  <c r="AQ39" i="9"/>
  <c r="DU54" i="9"/>
  <c r="EE54" i="9" s="1"/>
  <c r="EC54" i="9"/>
  <c r="DT54" i="9"/>
  <c r="ED54" i="9" s="1"/>
  <c r="U54" i="9" s="1"/>
  <c r="EA54" i="9"/>
  <c r="DY54" i="9"/>
  <c r="CE17" i="9"/>
  <c r="CE20" i="9"/>
  <c r="CD23" i="9"/>
  <c r="EO23" i="9"/>
  <c r="Q24" i="9"/>
  <c r="AQ24" i="9"/>
  <c r="DA24" i="9"/>
  <c r="EG25" i="9"/>
  <c r="AS26" i="9"/>
  <c r="CD26" i="9"/>
  <c r="EO26" i="9"/>
  <c r="ES26" i="9" s="1"/>
  <c r="EY26" i="9"/>
  <c r="Q27" i="9"/>
  <c r="DA27" i="9"/>
  <c r="EA28" i="9"/>
  <c r="BC29" i="9"/>
  <c r="CF29" i="9"/>
  <c r="CE33" i="9"/>
  <c r="EA36" i="9"/>
  <c r="Q37" i="9"/>
  <c r="CJ37" i="9"/>
  <c r="AR39" i="9"/>
  <c r="EK39" i="9"/>
  <c r="EL39" i="9" s="1"/>
  <c r="EM39" i="9" s="1"/>
  <c r="EY39" i="9"/>
  <c r="EI41" i="9"/>
  <c r="EH41" i="9"/>
  <c r="EJ41" i="9" s="1"/>
  <c r="EG41" i="9"/>
  <c r="BT44" i="9"/>
  <c r="CJ46" i="9"/>
  <c r="BD46" i="9"/>
  <c r="CF46" i="9"/>
  <c r="BC46" i="9"/>
  <c r="CE46" i="9"/>
  <c r="CD46" i="9"/>
  <c r="EL61" i="9"/>
  <c r="EM61" i="9" s="1"/>
  <c r="EL65" i="9"/>
  <c r="EM65" i="9" s="1"/>
  <c r="CF17" i="9"/>
  <c r="BC20" i="9"/>
  <c r="BC23" i="9"/>
  <c r="EP23" i="9"/>
  <c r="ER23" i="9" s="1"/>
  <c r="EH25" i="9"/>
  <c r="EJ25" i="9" s="1"/>
  <c r="Q31" i="9"/>
  <c r="BC33" i="9"/>
  <c r="U36" i="9"/>
  <c r="CF38" i="9"/>
  <c r="AS39" i="9"/>
  <c r="AQ42" i="9"/>
  <c r="AT42" i="9"/>
  <c r="AS42" i="9"/>
  <c r="EK16" i="9"/>
  <c r="EL16" i="9" s="1"/>
  <c r="EM16" i="9" s="1"/>
  <c r="CC16" i="9" s="1"/>
  <c r="DT28" i="9"/>
  <c r="ED28" i="9" s="1"/>
  <c r="U28" i="9" s="1"/>
  <c r="CD35" i="9"/>
  <c r="EC36" i="9"/>
  <c r="EO37" i="9"/>
  <c r="ES37" i="9" s="1"/>
  <c r="ET37" i="9" s="1"/>
  <c r="EU37" i="9" s="1"/>
  <c r="EQ37" i="9"/>
  <c r="CD41" i="9"/>
  <c r="BD41" i="9"/>
  <c r="CF41" i="9"/>
  <c r="BC41" i="9"/>
  <c r="DA42" i="9"/>
  <c r="EL43" i="9"/>
  <c r="EM43" i="9" s="1"/>
  <c r="DU45" i="9"/>
  <c r="EE45" i="9" s="1"/>
  <c r="EA45" i="9"/>
  <c r="DY45" i="9"/>
  <c r="ET47" i="9"/>
  <c r="EU47" i="9" s="1"/>
  <c r="EI40" i="9"/>
  <c r="U41" i="9"/>
  <c r="EQ41" i="9"/>
  <c r="EY42" i="9"/>
  <c r="AQ43" i="9"/>
  <c r="EA44" i="9"/>
  <c r="EI44" i="9"/>
  <c r="U45" i="9"/>
  <c r="BC45" i="9"/>
  <c r="CF45" i="9"/>
  <c r="EQ45" i="9"/>
  <c r="AS46" i="9"/>
  <c r="EO46" i="9"/>
  <c r="EY46" i="9"/>
  <c r="Q47" i="9"/>
  <c r="AQ47" i="9"/>
  <c r="DA47" i="9"/>
  <c r="EA48" i="9"/>
  <c r="EI48" i="9"/>
  <c r="BC49" i="9"/>
  <c r="CF49" i="9"/>
  <c r="DY49" i="9"/>
  <c r="EG49" i="9"/>
  <c r="EQ49" i="9"/>
  <c r="AS50" i="9"/>
  <c r="CD50" i="9"/>
  <c r="EO50" i="9"/>
  <c r="EY50" i="9"/>
  <c r="Q51" i="9"/>
  <c r="AQ51" i="9"/>
  <c r="DA51" i="9"/>
  <c r="EL51" i="9" s="1"/>
  <c r="EM51" i="9" s="1"/>
  <c r="EA52" i="9"/>
  <c r="EI52" i="9"/>
  <c r="BC53" i="9"/>
  <c r="CF53" i="9"/>
  <c r="DY53" i="9"/>
  <c r="EG53" i="9"/>
  <c r="EQ53" i="9"/>
  <c r="AS54" i="9"/>
  <c r="CD54" i="9"/>
  <c r="EO54" i="9"/>
  <c r="EY54" i="9"/>
  <c r="Q55" i="9"/>
  <c r="DA55" i="9"/>
  <c r="EL55" i="9" s="1"/>
  <c r="EM55" i="9" s="1"/>
  <c r="CA55" i="9" s="1"/>
  <c r="EY58" i="9"/>
  <c r="DA58" i="9"/>
  <c r="Q58" i="9"/>
  <c r="EG58" i="9"/>
  <c r="AS58" i="9"/>
  <c r="AQ58" i="9"/>
  <c r="AT59" i="9"/>
  <c r="DU59" i="9"/>
  <c r="EE59" i="9" s="1"/>
  <c r="BD60" i="9"/>
  <c r="CE60" i="9"/>
  <c r="BA60" i="9"/>
  <c r="CF60" i="9"/>
  <c r="DT60" i="9"/>
  <c r="ED60" i="9" s="1"/>
  <c r="U60" i="9" s="1"/>
  <c r="CF61" i="9"/>
  <c r="DA62" i="9"/>
  <c r="EL62" i="9" s="1"/>
  <c r="EM62" i="9" s="1"/>
  <c r="Q64" i="9"/>
  <c r="BC65" i="9"/>
  <c r="ES67" i="9"/>
  <c r="DT68" i="9"/>
  <c r="ED68" i="9" s="1"/>
  <c r="U68" i="9" s="1"/>
  <c r="DU73" i="9"/>
  <c r="EE73" i="9" s="1"/>
  <c r="EC73" i="9"/>
  <c r="EA73" i="9"/>
  <c r="DY73" i="9"/>
  <c r="EG91" i="9"/>
  <c r="EI91" i="9"/>
  <c r="EH91" i="9"/>
  <c r="EJ91" i="9" s="1"/>
  <c r="BD45" i="9"/>
  <c r="AT46" i="9"/>
  <c r="EP46" i="9"/>
  <c r="ER46" i="9" s="1"/>
  <c r="BD49" i="9"/>
  <c r="EH49" i="9"/>
  <c r="EJ49" i="9" s="1"/>
  <c r="AT50" i="9"/>
  <c r="CE50" i="9"/>
  <c r="EP50" i="9"/>
  <c r="ER50" i="9" s="1"/>
  <c r="BD53" i="9"/>
  <c r="EH53" i="9"/>
  <c r="EJ53" i="9" s="1"/>
  <c r="AT54" i="9"/>
  <c r="CE54" i="9"/>
  <c r="EP54" i="9"/>
  <c r="ER54" i="9" s="1"/>
  <c r="EY55" i="9"/>
  <c r="EH58" i="9"/>
  <c r="EJ58" i="9" s="1"/>
  <c r="BC61" i="9"/>
  <c r="EY63" i="9"/>
  <c r="CF65" i="9"/>
  <c r="EK69" i="9"/>
  <c r="AT72" i="9"/>
  <c r="AS72" i="9"/>
  <c r="AR72" i="9"/>
  <c r="DT44" i="9"/>
  <c r="ED44" i="9" s="1"/>
  <c r="U44" i="9" s="1"/>
  <c r="EC44" i="9"/>
  <c r="EY47" i="9"/>
  <c r="DT48" i="9"/>
  <c r="ED48" i="9" s="1"/>
  <c r="U48" i="9" s="1"/>
  <c r="EC48" i="9"/>
  <c r="EA49" i="9"/>
  <c r="BC50" i="9"/>
  <c r="CF50" i="9"/>
  <c r="EG50" i="9"/>
  <c r="EK50" i="9" s="1"/>
  <c r="EL50" i="9" s="1"/>
  <c r="EM50" i="9" s="1"/>
  <c r="EY51" i="9"/>
  <c r="DT52" i="9"/>
  <c r="ED52" i="9" s="1"/>
  <c r="U52" i="9" s="1"/>
  <c r="EC52" i="9"/>
  <c r="EA53" i="9"/>
  <c r="BC54" i="9"/>
  <c r="CF54" i="9"/>
  <c r="EG54" i="9"/>
  <c r="EK54" i="9" s="1"/>
  <c r="EL54" i="9" s="1"/>
  <c r="EM54" i="9" s="1"/>
  <c r="EO55" i="9"/>
  <c r="ES55" i="9" s="1"/>
  <c r="DY59" i="9"/>
  <c r="CO60" i="9"/>
  <c r="BT60" i="9"/>
  <c r="CU60" i="9"/>
  <c r="CM60" i="9"/>
  <c r="BB60" i="9"/>
  <c r="CS60" i="9"/>
  <c r="CK60" i="9"/>
  <c r="BX60" i="9"/>
  <c r="BH60" i="9"/>
  <c r="AZ60" i="9"/>
  <c r="Q61" i="9"/>
  <c r="CJ62" i="9"/>
  <c r="BD62" i="9"/>
  <c r="Q63" i="9"/>
  <c r="EY65" i="9"/>
  <c r="DA65" i="9"/>
  <c r="BD69" i="9"/>
  <c r="CF69" i="9"/>
  <c r="BC69" i="9"/>
  <c r="CE69" i="9"/>
  <c r="CD69" i="9"/>
  <c r="CJ69" i="9"/>
  <c r="DY72" i="9"/>
  <c r="DU72" i="9"/>
  <c r="EE72" i="9" s="1"/>
  <c r="DT72" i="9"/>
  <c r="ED72" i="9" s="1"/>
  <c r="U72" i="9" s="1"/>
  <c r="EC72" i="9"/>
  <c r="DU44" i="9"/>
  <c r="EE44" i="9" s="1"/>
  <c r="DU48" i="9"/>
  <c r="EE48" i="9" s="1"/>
  <c r="BD50" i="9"/>
  <c r="DU52" i="9"/>
  <c r="EE52" i="9" s="1"/>
  <c r="BD54" i="9"/>
  <c r="EQ56" i="9"/>
  <c r="EO56" i="9"/>
  <c r="ES56" i="9" s="1"/>
  <c r="ET56" i="9" s="1"/>
  <c r="EU56" i="9" s="1"/>
  <c r="EK57" i="9"/>
  <c r="AT58" i="9"/>
  <c r="ES58" i="9"/>
  <c r="ET58" i="9" s="1"/>
  <c r="EU58" i="9" s="1"/>
  <c r="EA59" i="9"/>
  <c r="BF60" i="9"/>
  <c r="CJ60" i="9"/>
  <c r="EA60" i="9"/>
  <c r="CJ61" i="9"/>
  <c r="Q62" i="9"/>
  <c r="BC62" i="9"/>
  <c r="EI62" i="9"/>
  <c r="EY62" i="9"/>
  <c r="DA63" i="9"/>
  <c r="EH75" i="9"/>
  <c r="EJ75" i="9" s="1"/>
  <c r="EI75" i="9"/>
  <c r="EG75" i="9"/>
  <c r="DT49" i="9"/>
  <c r="ED49" i="9" s="1"/>
  <c r="U49" i="9" s="1"/>
  <c r="EC49" i="9"/>
  <c r="DT53" i="9"/>
  <c r="ED53" i="9" s="1"/>
  <c r="U53" i="9" s="1"/>
  <c r="EC53" i="9"/>
  <c r="EA56" i="9"/>
  <c r="DY56" i="9"/>
  <c r="AS57" i="9"/>
  <c r="AQ57" i="9"/>
  <c r="EC59" i="9"/>
  <c r="EY61" i="9"/>
  <c r="BD65" i="9"/>
  <c r="CE65" i="9"/>
  <c r="CD65" i="9"/>
  <c r="EA68" i="9"/>
  <c r="DY68" i="9"/>
  <c r="DU68" i="9"/>
  <c r="EE68" i="9" s="1"/>
  <c r="AS92" i="9"/>
  <c r="AQ92" i="9"/>
  <c r="AT92" i="9"/>
  <c r="AR92" i="9"/>
  <c r="CE52" i="9"/>
  <c r="EC56" i="9"/>
  <c r="AR57" i="9"/>
  <c r="AW60" i="9"/>
  <c r="BI60" i="9"/>
  <c r="BV60" i="9"/>
  <c r="EC60" i="9"/>
  <c r="Q65" i="9"/>
  <c r="DA66" i="9"/>
  <c r="Q66" i="9"/>
  <c r="EK67" i="9"/>
  <c r="EY70" i="9"/>
  <c r="DA70" i="9"/>
  <c r="ET70" i="9" s="1"/>
  <c r="EU70" i="9" s="1"/>
  <c r="Q70" i="9"/>
  <c r="DT73" i="9"/>
  <c r="ED73" i="9" s="1"/>
  <c r="U73" i="9" s="1"/>
  <c r="BC40" i="9"/>
  <c r="Q42" i="9"/>
  <c r="BC44" i="9"/>
  <c r="Q46" i="9"/>
  <c r="BC48" i="9"/>
  <c r="Q50" i="9"/>
  <c r="BC52" i="9"/>
  <c r="Q54" i="9"/>
  <c r="CF57" i="9"/>
  <c r="BC57" i="9"/>
  <c r="CD57" i="9"/>
  <c r="CJ57" i="9"/>
  <c r="Q57" i="9"/>
  <c r="AT57" i="9"/>
  <c r="AR59" i="9"/>
  <c r="AX60" i="9"/>
  <c r="BW60" i="9"/>
  <c r="CP60" i="9"/>
  <c r="DB61" i="9"/>
  <c r="CD62" i="9"/>
  <c r="DA64" i="9"/>
  <c r="EL68" i="9"/>
  <c r="EM68" i="9" s="1"/>
  <c r="ET72" i="9"/>
  <c r="EU72" i="9" s="1"/>
  <c r="EP76" i="9"/>
  <c r="ER76" i="9" s="1"/>
  <c r="EQ76" i="9"/>
  <c r="EO76" i="9"/>
  <c r="DT56" i="9"/>
  <c r="ED56" i="9" s="1"/>
  <c r="U56" i="9" s="1"/>
  <c r="EI56" i="9"/>
  <c r="EG56" i="9"/>
  <c r="EK56" i="9" s="1"/>
  <c r="EL56" i="9" s="1"/>
  <c r="EM56" i="9" s="1"/>
  <c r="EQ57" i="9"/>
  <c r="EO57" i="9"/>
  <c r="ES57" i="9" s="1"/>
  <c r="BD64" i="9"/>
  <c r="CF64" i="9"/>
  <c r="BC64" i="9"/>
  <c r="CE64" i="9"/>
  <c r="CJ64" i="9"/>
  <c r="CE66" i="9"/>
  <c r="CJ66" i="9"/>
  <c r="BD66" i="9"/>
  <c r="DA67" i="9"/>
  <c r="Q67" i="9"/>
  <c r="ET68" i="9"/>
  <c r="EU68" i="9" s="1"/>
  <c r="EA72" i="9"/>
  <c r="EH73" i="9"/>
  <c r="EJ73" i="9" s="1"/>
  <c r="EI73" i="9"/>
  <c r="EG73" i="9"/>
  <c r="EY75" i="9"/>
  <c r="Q75" i="9"/>
  <c r="DA75" i="9"/>
  <c r="CD56" i="9"/>
  <c r="EY56" i="9"/>
  <c r="DA57" i="9"/>
  <c r="U59" i="9"/>
  <c r="BC59" i="9"/>
  <c r="CF59" i="9"/>
  <c r="CE63" i="9"/>
  <c r="CE67" i="9"/>
  <c r="BD70" i="9"/>
  <c r="CE71" i="9"/>
  <c r="EY72" i="9"/>
  <c r="Q73" i="9"/>
  <c r="AY74" i="9"/>
  <c r="BI74" i="9"/>
  <c r="BT74" i="9"/>
  <c r="BD76" i="9"/>
  <c r="CE76" i="9"/>
  <c r="CJ76" i="9"/>
  <c r="CD76" i="9"/>
  <c r="DB77" i="9"/>
  <c r="BD78" i="9"/>
  <c r="CD78" i="9"/>
  <c r="CJ79" i="9"/>
  <c r="Q79" i="9"/>
  <c r="BD79" i="9"/>
  <c r="CF79" i="9"/>
  <c r="BC79" i="9"/>
  <c r="CD79" i="9"/>
  <c r="EI83" i="9"/>
  <c r="EH83" i="9"/>
  <c r="EJ83" i="9" s="1"/>
  <c r="EG83" i="9"/>
  <c r="EQ114" i="9"/>
  <c r="EP114" i="9"/>
  <c r="ER114" i="9" s="1"/>
  <c r="EO114" i="9"/>
  <c r="CD68" i="9"/>
  <c r="Q69" i="9"/>
  <c r="DA69" i="9"/>
  <c r="CJ72" i="9"/>
  <c r="CU74" i="9"/>
  <c r="CM74" i="9"/>
  <c r="BB74" i="9"/>
  <c r="CQ74" i="9"/>
  <c r="BV74" i="9"/>
  <c r="BF74" i="9"/>
  <c r="AX74" i="9"/>
  <c r="BD75" i="9"/>
  <c r="CD75" i="9"/>
  <c r="BC75" i="9"/>
  <c r="EH79" i="9"/>
  <c r="EJ79" i="9" s="1"/>
  <c r="EG79" i="9"/>
  <c r="BC56" i="9"/>
  <c r="EY57" i="9"/>
  <c r="CJ58" i="9"/>
  <c r="CE68" i="9"/>
  <c r="BC72" i="9"/>
  <c r="EQ72" i="9"/>
  <c r="CE73" i="9"/>
  <c r="BA74" i="9"/>
  <c r="BW74" i="9"/>
  <c r="CL74" i="9"/>
  <c r="DA77" i="9"/>
  <c r="DU78" i="9"/>
  <c r="EE78" i="9" s="1"/>
  <c r="EA78" i="9"/>
  <c r="DY78" i="9"/>
  <c r="EI79" i="9"/>
  <c r="EP80" i="9"/>
  <c r="ER80" i="9" s="1"/>
  <c r="EO80" i="9"/>
  <c r="ES80" i="9" s="1"/>
  <c r="BC68" i="9"/>
  <c r="CF68" i="9"/>
  <c r="EY69" i="9"/>
  <c r="CJ70" i="9"/>
  <c r="BD72" i="9"/>
  <c r="CF73" i="9"/>
  <c r="BX74" i="9"/>
  <c r="EA74" i="9"/>
  <c r="CE78" i="9"/>
  <c r="CF78" i="9"/>
  <c r="BC78" i="9"/>
  <c r="Q59" i="9"/>
  <c r="EY73" i="9"/>
  <c r="BD74" i="9"/>
  <c r="CD74" i="9"/>
  <c r="CO74" i="9"/>
  <c r="EC74" i="9"/>
  <c r="CE75" i="9"/>
  <c r="EK76" i="9"/>
  <c r="AT76" i="9"/>
  <c r="AQ76" i="9"/>
  <c r="Q78" i="9"/>
  <c r="EC78" i="9"/>
  <c r="ES78" i="9"/>
  <c r="ET78" i="9" s="1"/>
  <c r="EU78" i="9" s="1"/>
  <c r="AQ89" i="9"/>
  <c r="AS89" i="9"/>
  <c r="AT89" i="9"/>
  <c r="AR89" i="9"/>
  <c r="CD70" i="9"/>
  <c r="Q71" i="9"/>
  <c r="DA71" i="9"/>
  <c r="ET71" i="9" s="1"/>
  <c r="EU71" i="9" s="1"/>
  <c r="CD72" i="9"/>
  <c r="CP74" i="9"/>
  <c r="CF75" i="9"/>
  <c r="Q77" i="9"/>
  <c r="EY77" i="9"/>
  <c r="EY80" i="9"/>
  <c r="DA80" i="9"/>
  <c r="Q80" i="9"/>
  <c r="AT80" i="9"/>
  <c r="AS80" i="9"/>
  <c r="AQ80" i="9"/>
  <c r="EI88" i="9"/>
  <c r="EG88" i="9"/>
  <c r="EH88" i="9"/>
  <c r="EJ88" i="9" s="1"/>
  <c r="CF72" i="9"/>
  <c r="CJ73" i="9"/>
  <c r="BG74" i="9"/>
  <c r="DB75" i="9"/>
  <c r="DA76" i="9"/>
  <c r="Q76" i="9"/>
  <c r="ES82" i="9"/>
  <c r="ET82" i="9" s="1"/>
  <c r="EU82" i="9" s="1"/>
  <c r="EQ90" i="9"/>
  <c r="EO90" i="9"/>
  <c r="EP90" i="9"/>
  <c r="ER90" i="9" s="1"/>
  <c r="U78" i="9"/>
  <c r="EY79" i="9"/>
  <c r="CJ80" i="9"/>
  <c r="BC82" i="9"/>
  <c r="CF82" i="9"/>
  <c r="DY82" i="9"/>
  <c r="CD83" i="9"/>
  <c r="EY83" i="9"/>
  <c r="Q84" i="9"/>
  <c r="AQ84" i="9"/>
  <c r="CJ84" i="9"/>
  <c r="DA84" i="9"/>
  <c r="EL84" i="9" s="1"/>
  <c r="EM84" i="9" s="1"/>
  <c r="CJ85" i="9"/>
  <c r="CF85" i="9"/>
  <c r="BC85" i="9"/>
  <c r="EI85" i="9"/>
  <c r="EG85" i="9"/>
  <c r="EK85" i="9" s="1"/>
  <c r="EL85" i="9" s="1"/>
  <c r="EM85" i="9" s="1"/>
  <c r="EQ87" i="9"/>
  <c r="EO87" i="9"/>
  <c r="ES87" i="9" s="1"/>
  <c r="AS88" i="9"/>
  <c r="AQ88" i="9"/>
  <c r="AQ93" i="9"/>
  <c r="AT93" i="9"/>
  <c r="AS93" i="9"/>
  <c r="ES96" i="9"/>
  <c r="EI105" i="9"/>
  <c r="EG105" i="9"/>
  <c r="EH105" i="9"/>
  <c r="EJ105" i="9" s="1"/>
  <c r="EO113" i="9"/>
  <c r="ES113" i="9" s="1"/>
  <c r="EQ113" i="9"/>
  <c r="EP113" i="9"/>
  <c r="ER113" i="9" s="1"/>
  <c r="CD80" i="9"/>
  <c r="Q81" i="9"/>
  <c r="DA81" i="9"/>
  <c r="EL81" i="9" s="1"/>
  <c r="EM81" i="9" s="1"/>
  <c r="EA82" i="9"/>
  <c r="BC83" i="9"/>
  <c r="CF83" i="9"/>
  <c r="CD84" i="9"/>
  <c r="EI89" i="9"/>
  <c r="EG89" i="9"/>
  <c r="CE80" i="9"/>
  <c r="BD83" i="9"/>
  <c r="CE84" i="9"/>
  <c r="CE85" i="9"/>
  <c r="EQ85" i="9"/>
  <c r="EO85" i="9"/>
  <c r="ES85" i="9" s="1"/>
  <c r="ET85" i="9" s="1"/>
  <c r="EU85" i="9" s="1"/>
  <c r="AS86" i="9"/>
  <c r="AQ86" i="9"/>
  <c r="EH89" i="9"/>
  <c r="EJ89" i="9" s="1"/>
  <c r="EQ91" i="9"/>
  <c r="EO91" i="9"/>
  <c r="ES91" i="9" s="1"/>
  <c r="DU101" i="9"/>
  <c r="EE101" i="9" s="1"/>
  <c r="DY101" i="9"/>
  <c r="DT101" i="9"/>
  <c r="ED101" i="9" s="1"/>
  <c r="U101" i="9" s="1"/>
  <c r="EC101" i="9"/>
  <c r="EI102" i="9"/>
  <c r="EH102" i="9"/>
  <c r="EJ102" i="9" s="1"/>
  <c r="EG102" i="9"/>
  <c r="DT82" i="9"/>
  <c r="ED82" i="9" s="1"/>
  <c r="U82" i="9" s="1"/>
  <c r="EC82" i="9"/>
  <c r="EI86" i="9"/>
  <c r="EG86" i="9"/>
  <c r="AS87" i="9"/>
  <c r="AQ87" i="9"/>
  <c r="EO88" i="9"/>
  <c r="EQ88" i="9"/>
  <c r="EC89" i="9"/>
  <c r="DT89" i="9"/>
  <c r="ED89" i="9" s="1"/>
  <c r="U89" i="9" s="1"/>
  <c r="EA89" i="9"/>
  <c r="DY89" i="9"/>
  <c r="DU89" i="9"/>
  <c r="EE89" i="9" s="1"/>
  <c r="EI92" i="9"/>
  <c r="EH92" i="9"/>
  <c r="EJ92" i="9" s="1"/>
  <c r="EG92" i="9"/>
  <c r="EQ97" i="9"/>
  <c r="EP97" i="9"/>
  <c r="ER97" i="9" s="1"/>
  <c r="EO97" i="9"/>
  <c r="ES97" i="9" s="1"/>
  <c r="ET97" i="9" s="1"/>
  <c r="EU97" i="9" s="1"/>
  <c r="AT98" i="9"/>
  <c r="AS98" i="9"/>
  <c r="AR98" i="9"/>
  <c r="AQ98" i="9"/>
  <c r="BL101" i="9"/>
  <c r="BP101" i="9"/>
  <c r="BO101" i="9"/>
  <c r="CN101" i="9"/>
  <c r="BN101" i="9"/>
  <c r="BM101" i="9"/>
  <c r="CV101" i="9"/>
  <c r="BK101" i="9"/>
  <c r="BJ101" i="9"/>
  <c r="BS101" i="9"/>
  <c r="CR101" i="9"/>
  <c r="BR101" i="9"/>
  <c r="EA102" i="9"/>
  <c r="DT102" i="9"/>
  <c r="ED102" i="9" s="1"/>
  <c r="U102" i="9" s="1"/>
  <c r="EC102" i="9"/>
  <c r="DY102" i="9"/>
  <c r="AT105" i="9"/>
  <c r="AQ105" i="9"/>
  <c r="AS105" i="9"/>
  <c r="AR105" i="9"/>
  <c r="CE77" i="9"/>
  <c r="CE81" i="9"/>
  <c r="EP84" i="9"/>
  <c r="ER84" i="9" s="1"/>
  <c r="ES84" i="9" s="1"/>
  <c r="ET84" i="9" s="1"/>
  <c r="EU84" i="9" s="1"/>
  <c r="EH86" i="9"/>
  <c r="EJ86" i="9" s="1"/>
  <c r="EG87" i="9"/>
  <c r="EK87" i="9" s="1"/>
  <c r="EI87" i="9"/>
  <c r="EP88" i="9"/>
  <c r="ER88" i="9" s="1"/>
  <c r="EQ89" i="9"/>
  <c r="EO89" i="9"/>
  <c r="ES89" i="9" s="1"/>
  <c r="ET89" i="9" s="1"/>
  <c r="EU89" i="9" s="1"/>
  <c r="AS90" i="9"/>
  <c r="AQ90" i="9"/>
  <c r="EC93" i="9"/>
  <c r="DT93" i="9"/>
  <c r="ED93" i="9" s="1"/>
  <c r="U93" i="9" s="1"/>
  <c r="EA93" i="9"/>
  <c r="DY93" i="9"/>
  <c r="AR93" i="9"/>
  <c r="EQ93" i="9"/>
  <c r="EP93" i="9"/>
  <c r="ER93" i="9" s="1"/>
  <c r="EO93" i="9"/>
  <c r="DA79" i="9"/>
  <c r="ET79" i="9" s="1"/>
  <c r="EU79" i="9" s="1"/>
  <c r="CD82" i="9"/>
  <c r="Q83" i="9"/>
  <c r="DA83" i="9"/>
  <c r="EQ84" i="9"/>
  <c r="EC85" i="9"/>
  <c r="DT85" i="9"/>
  <c r="ED85" i="9" s="1"/>
  <c r="U85" i="9" s="1"/>
  <c r="EA85" i="9"/>
  <c r="DY85" i="9"/>
  <c r="EI90" i="9"/>
  <c r="EG90" i="9"/>
  <c r="EO92" i="9"/>
  <c r="EQ92" i="9"/>
  <c r="AQ97" i="9"/>
  <c r="AT97" i="9"/>
  <c r="AS97" i="9"/>
  <c r="EC106" i="9"/>
  <c r="DT106" i="9"/>
  <c r="ED106" i="9" s="1"/>
  <c r="EA106" i="9"/>
  <c r="DY106" i="9"/>
  <c r="DU106" i="9"/>
  <c r="EE106" i="9" s="1"/>
  <c r="EQ86" i="9"/>
  <c r="EO86" i="9"/>
  <c r="ES86" i="9" s="1"/>
  <c r="AT90" i="9"/>
  <c r="EH90" i="9"/>
  <c r="EJ90" i="9" s="1"/>
  <c r="AS91" i="9"/>
  <c r="AQ91" i="9"/>
  <c r="EP92" i="9"/>
  <c r="ER92" i="9" s="1"/>
  <c r="DU93" i="9"/>
  <c r="EE93" i="9" s="1"/>
  <c r="EI96" i="9"/>
  <c r="EH96" i="9"/>
  <c r="EJ96" i="9" s="1"/>
  <c r="EG96" i="9"/>
  <c r="EC97" i="9"/>
  <c r="DT97" i="9"/>
  <c r="ED97" i="9" s="1"/>
  <c r="EA97" i="9"/>
  <c r="DY97" i="9"/>
  <c r="CC103" i="9"/>
  <c r="CA103" i="9"/>
  <c r="BY103" i="9"/>
  <c r="EY85" i="9"/>
  <c r="Q86" i="9"/>
  <c r="DA86" i="9"/>
  <c r="CD89" i="9"/>
  <c r="Q90" i="9"/>
  <c r="DA90" i="9"/>
  <c r="CD93" i="9"/>
  <c r="Q94" i="9"/>
  <c r="AQ94" i="9"/>
  <c r="DA94" i="9"/>
  <c r="EI95" i="9"/>
  <c r="EQ96" i="9"/>
  <c r="CD97" i="9"/>
  <c r="Q98" i="9"/>
  <c r="DA98" i="9"/>
  <c r="ET98" i="9" s="1"/>
  <c r="EU98" i="9" s="1"/>
  <c r="EY98" i="9"/>
  <c r="Q99" i="9"/>
  <c r="AQ99" i="9"/>
  <c r="DA99" i="9"/>
  <c r="EI100" i="9"/>
  <c r="Q103" i="9"/>
  <c r="BC103" i="9"/>
  <c r="EO104" i="9"/>
  <c r="EP104" i="9"/>
  <c r="ER104" i="9" s="1"/>
  <c r="ES107" i="9"/>
  <c r="ET107" i="9" s="1"/>
  <c r="EU107" i="9" s="1"/>
  <c r="DB110" i="9"/>
  <c r="EY113" i="9"/>
  <c r="DA113" i="9"/>
  <c r="Q113" i="9"/>
  <c r="DT103" i="9"/>
  <c r="ED103" i="9" s="1"/>
  <c r="EQ109" i="9"/>
  <c r="EP109" i="9"/>
  <c r="ER109" i="9" s="1"/>
  <c r="EO109" i="9"/>
  <c r="EY110" i="9"/>
  <c r="DA110" i="9"/>
  <c r="Q110" i="9"/>
  <c r="EY86" i="9"/>
  <c r="Q87" i="9"/>
  <c r="CJ87" i="9"/>
  <c r="DA87" i="9"/>
  <c r="BC89" i="9"/>
  <c r="CF89" i="9"/>
  <c r="EY90" i="9"/>
  <c r="Q91" i="9"/>
  <c r="CJ91" i="9"/>
  <c r="DA91" i="9"/>
  <c r="BC93" i="9"/>
  <c r="CF93" i="9"/>
  <c r="EG93" i="9"/>
  <c r="EK93" i="9" s="1"/>
  <c r="EL93" i="9" s="1"/>
  <c r="EM93" i="9" s="1"/>
  <c r="EO94" i="9"/>
  <c r="ES94" i="9" s="1"/>
  <c r="ET94" i="9" s="1"/>
  <c r="EU94" i="9" s="1"/>
  <c r="EY94" i="9"/>
  <c r="Q95" i="9"/>
  <c r="AQ95" i="9"/>
  <c r="CJ95" i="9"/>
  <c r="DA95" i="9"/>
  <c r="EL95" i="9" s="1"/>
  <c r="EM95" i="9" s="1"/>
  <c r="U97" i="9"/>
  <c r="BC97" i="9"/>
  <c r="CF97" i="9"/>
  <c r="EG97" i="9"/>
  <c r="EK97" i="9" s="1"/>
  <c r="EL97" i="9" s="1"/>
  <c r="EM97" i="9" s="1"/>
  <c r="EO99" i="9"/>
  <c r="ES99" i="9" s="1"/>
  <c r="EY99" i="9"/>
  <c r="Q100" i="9"/>
  <c r="AQ100" i="9"/>
  <c r="CJ100" i="9"/>
  <c r="DA100" i="9"/>
  <c r="EL100" i="9" s="1"/>
  <c r="EM100" i="9" s="1"/>
  <c r="EY100" i="9"/>
  <c r="Q101" i="9"/>
  <c r="CJ101" i="9"/>
  <c r="BD103" i="9"/>
  <c r="EY105" i="9"/>
  <c r="DA105" i="9"/>
  <c r="Q105" i="9"/>
  <c r="EQ105" i="9"/>
  <c r="EO105" i="9"/>
  <c r="ES105" i="9" s="1"/>
  <c r="AS106" i="9"/>
  <c r="AQ106" i="9"/>
  <c r="AT108" i="9"/>
  <c r="AR108" i="9"/>
  <c r="AQ108" i="9"/>
  <c r="EI118" i="9"/>
  <c r="EG118" i="9"/>
  <c r="EH118" i="9"/>
  <c r="EJ118" i="9" s="1"/>
  <c r="DY103" i="9"/>
  <c r="EK106" i="9"/>
  <c r="EL106" i="9" s="1"/>
  <c r="EM106" i="9" s="1"/>
  <c r="CD108" i="9"/>
  <c r="CJ108" i="9"/>
  <c r="Q108" i="9"/>
  <c r="CE108" i="9"/>
  <c r="BC108" i="9"/>
  <c r="CD87" i="9"/>
  <c r="Q88" i="9"/>
  <c r="DA88" i="9"/>
  <c r="CD91" i="9"/>
  <c r="Q92" i="9"/>
  <c r="DA92" i="9"/>
  <c r="EG94" i="9"/>
  <c r="EK94" i="9" s="1"/>
  <c r="EL94" i="9" s="1"/>
  <c r="EM94" i="9" s="1"/>
  <c r="CD95" i="9"/>
  <c r="EO95" i="9"/>
  <c r="Q96" i="9"/>
  <c r="AQ96" i="9"/>
  <c r="DA96" i="9"/>
  <c r="EG98" i="9"/>
  <c r="EK98" i="9" s="1"/>
  <c r="EG99" i="9"/>
  <c r="EK99" i="9" s="1"/>
  <c r="EL99" i="9" s="1"/>
  <c r="EM99" i="9" s="1"/>
  <c r="CD100" i="9"/>
  <c r="EG101" i="9"/>
  <c r="EK101" i="9" s="1"/>
  <c r="EL101" i="9" s="1"/>
  <c r="EM101" i="9" s="1"/>
  <c r="EY102" i="9"/>
  <c r="ES102" i="9"/>
  <c r="ET102" i="9" s="1"/>
  <c r="EU102" i="9" s="1"/>
  <c r="CD103" i="9"/>
  <c r="EA103" i="9"/>
  <c r="BD105" i="9"/>
  <c r="CE105" i="9"/>
  <c r="CJ105" i="9"/>
  <c r="CD105" i="9"/>
  <c r="EY107" i="9"/>
  <c r="DA107" i="9"/>
  <c r="EK108" i="9"/>
  <c r="AQ109" i="9"/>
  <c r="AR109" i="9"/>
  <c r="BM119" i="9"/>
  <c r="CV119" i="9"/>
  <c r="CN119" i="9"/>
  <c r="BS119" i="9"/>
  <c r="BK119" i="9"/>
  <c r="BR119" i="9"/>
  <c r="BJ119" i="9"/>
  <c r="BQ119" i="9"/>
  <c r="CR119" i="9"/>
  <c r="BO119" i="9"/>
  <c r="BL119" i="9"/>
  <c r="BN119" i="9"/>
  <c r="EH94" i="9"/>
  <c r="EJ94" i="9" s="1"/>
  <c r="EP95" i="9"/>
  <c r="ER95" i="9" s="1"/>
  <c r="EQ103" i="9"/>
  <c r="EO103" i="9"/>
  <c r="ES103" i="9" s="1"/>
  <c r="ET103" i="9" s="1"/>
  <c r="EU103" i="9" s="1"/>
  <c r="EK104" i="9"/>
  <c r="CE106" i="9"/>
  <c r="BC106" i="9"/>
  <c r="CF106" i="9"/>
  <c r="BD106" i="9"/>
  <c r="AS115" i="9"/>
  <c r="AR115" i="9"/>
  <c r="AQ115" i="9"/>
  <c r="AT115" i="9"/>
  <c r="EQ119" i="9"/>
  <c r="EP119" i="9"/>
  <c r="ER119" i="9" s="1"/>
  <c r="EO119" i="9"/>
  <c r="Q85" i="9"/>
  <c r="BC87" i="9"/>
  <c r="Q89" i="9"/>
  <c r="BC91" i="9"/>
  <c r="Q93" i="9"/>
  <c r="BC95" i="9"/>
  <c r="Q97" i="9"/>
  <c r="BC100" i="9"/>
  <c r="CE101" i="9"/>
  <c r="EQ102" i="9"/>
  <c r="U103" i="9"/>
  <c r="CF103" i="9"/>
  <c r="EC103" i="9"/>
  <c r="EP103" i="9"/>
  <c r="ER103" i="9" s="1"/>
  <c r="DA104" i="9"/>
  <c r="Q104" i="9"/>
  <c r="EY104" i="9"/>
  <c r="CD106" i="9"/>
  <c r="EO106" i="9"/>
  <c r="EP106" i="9"/>
  <c r="ER106" i="9" s="1"/>
  <c r="CF108" i="9"/>
  <c r="EO108" i="9"/>
  <c r="ES108" i="9" s="1"/>
  <c r="EP108" i="9"/>
  <c r="ER108" i="9" s="1"/>
  <c r="EC109" i="9"/>
  <c r="DT109" i="9"/>
  <c r="ED109" i="9" s="1"/>
  <c r="U109" i="9" s="1"/>
  <c r="EA109" i="9"/>
  <c r="DY109" i="9"/>
  <c r="DU109" i="9"/>
  <c r="EE109" i="9" s="1"/>
  <c r="AS109" i="9"/>
  <c r="BP119" i="9"/>
  <c r="BC111" i="9"/>
  <c r="CF111" i="9"/>
  <c r="EP111" i="9"/>
  <c r="ER111" i="9" s="1"/>
  <c r="ES111" i="9" s="1"/>
  <c r="ET111" i="9" s="1"/>
  <c r="EU111" i="9" s="1"/>
  <c r="EP112" i="9"/>
  <c r="ER112" i="9" s="1"/>
  <c r="EI115" i="9"/>
  <c r="EG115" i="9"/>
  <c r="EK115" i="9" s="1"/>
  <c r="EL115" i="9" s="1"/>
  <c r="EM115" i="9" s="1"/>
  <c r="AQ118" i="9"/>
  <c r="AS118" i="9"/>
  <c r="AS116" i="9"/>
  <c r="AQ116" i="9"/>
  <c r="EO117" i="9"/>
  <c r="EQ117" i="9"/>
  <c r="EC118" i="9"/>
  <c r="DT118" i="9"/>
  <c r="ED118" i="9" s="1"/>
  <c r="U118" i="9" s="1"/>
  <c r="EA118" i="9"/>
  <c r="DY118" i="9"/>
  <c r="Q106" i="9"/>
  <c r="BC107" i="9"/>
  <c r="BC109" i="9"/>
  <c r="CF109" i="9"/>
  <c r="EG109" i="9"/>
  <c r="BC112" i="9"/>
  <c r="CE112" i="9"/>
  <c r="EH112" i="9"/>
  <c r="EJ112" i="9" s="1"/>
  <c r="EK112" i="9" s="1"/>
  <c r="EL112" i="9" s="1"/>
  <c r="EM112" i="9" s="1"/>
  <c r="DA114" i="9"/>
  <c r="EG116" i="9"/>
  <c r="EK116" i="9" s="1"/>
  <c r="EI116" i="9"/>
  <c r="EP117" i="9"/>
  <c r="ER117" i="9" s="1"/>
  <c r="AR118" i="9"/>
  <c r="DU118" i="9"/>
  <c r="EE118" i="9" s="1"/>
  <c r="EG120" i="9"/>
  <c r="EK120" i="9" s="1"/>
  <c r="EI120" i="9"/>
  <c r="EH109" i="9"/>
  <c r="EJ109" i="9" s="1"/>
  <c r="Q111" i="9"/>
  <c r="AQ111" i="9"/>
  <c r="CJ111" i="9"/>
  <c r="DA111" i="9"/>
  <c r="EI112" i="9"/>
  <c r="U115" i="9"/>
  <c r="EQ115" i="9"/>
  <c r="EO115" i="9"/>
  <c r="AT118" i="9"/>
  <c r="EQ118" i="9"/>
  <c r="EO118" i="9"/>
  <c r="AT119" i="9"/>
  <c r="AS119" i="9"/>
  <c r="AQ119" i="9"/>
  <c r="EG107" i="9"/>
  <c r="EK107" i="9" s="1"/>
  <c r="EL107" i="9" s="1"/>
  <c r="EM107" i="9" s="1"/>
  <c r="BY107" i="9" s="1"/>
  <c r="DA108" i="9"/>
  <c r="CE110" i="9"/>
  <c r="AR111" i="9"/>
  <c r="DY112" i="9"/>
  <c r="EC112" i="9"/>
  <c r="DT112" i="9"/>
  <c r="ED112" i="9" s="1"/>
  <c r="U112" i="9" s="1"/>
  <c r="EG113" i="9"/>
  <c r="EK113" i="9" s="1"/>
  <c r="EL113" i="9" s="1"/>
  <c r="EM113" i="9" s="1"/>
  <c r="CJ114" i="9"/>
  <c r="CF114" i="9"/>
  <c r="BC114" i="9"/>
  <c r="EK114" i="9"/>
  <c r="EA115" i="9"/>
  <c r="DY115" i="9"/>
  <c r="EP115" i="9"/>
  <c r="ER115" i="9" s="1"/>
  <c r="EP118" i="9"/>
  <c r="ER118" i="9" s="1"/>
  <c r="EC129" i="9"/>
  <c r="DT129" i="9"/>
  <c r="ED129" i="9" s="1"/>
  <c r="U129" i="9" s="1"/>
  <c r="EA129" i="9"/>
  <c r="DY129" i="9"/>
  <c r="DU129" i="9"/>
  <c r="EE129" i="9" s="1"/>
  <c r="EQ116" i="9"/>
  <c r="EO116" i="9"/>
  <c r="AS117" i="9"/>
  <c r="AQ117" i="9"/>
  <c r="U106" i="9"/>
  <c r="Q109" i="9"/>
  <c r="EO112" i="9"/>
  <c r="ES112" i="9" s="1"/>
  <c r="ET112" i="9" s="1"/>
  <c r="EU112" i="9" s="1"/>
  <c r="BD114" i="9"/>
  <c r="CD114" i="9"/>
  <c r="EI114" i="9"/>
  <c r="CF116" i="9"/>
  <c r="BC116" i="9"/>
  <c r="CD116" i="9"/>
  <c r="CJ116" i="9"/>
  <c r="AT116" i="9"/>
  <c r="EP116" i="9"/>
  <c r="ER116" i="9" s="1"/>
  <c r="AR117" i="9"/>
  <c r="EI117" i="9"/>
  <c r="EG117" i="9"/>
  <c r="EK117" i="9" s="1"/>
  <c r="EY122" i="9"/>
  <c r="DA122" i="9"/>
  <c r="Q122" i="9"/>
  <c r="DT119" i="9"/>
  <c r="ED119" i="9" s="1"/>
  <c r="U119" i="9" s="1"/>
  <c r="EC119" i="9"/>
  <c r="AQ122" i="9"/>
  <c r="EO124" i="9"/>
  <c r="EP124" i="9"/>
  <c r="ER124" i="9" s="1"/>
  <c r="EC125" i="9"/>
  <c r="DT125" i="9"/>
  <c r="ED125" i="9" s="1"/>
  <c r="EA125" i="9"/>
  <c r="DY125" i="9"/>
  <c r="DU125" i="9"/>
  <c r="EE125" i="9" s="1"/>
  <c r="EQ126" i="9"/>
  <c r="EO126" i="9"/>
  <c r="ES126" i="9" s="1"/>
  <c r="ET126" i="9" s="1"/>
  <c r="EU126" i="9" s="1"/>
  <c r="EY128" i="9"/>
  <c r="DA128" i="9"/>
  <c r="Q128" i="9"/>
  <c r="EA163" i="9"/>
  <c r="DY163" i="9"/>
  <c r="DT163" i="9"/>
  <c r="ED163" i="9" s="1"/>
  <c r="DU163" i="9"/>
  <c r="EE163" i="9" s="1"/>
  <c r="EC163" i="9"/>
  <c r="CF123" i="9"/>
  <c r="BC123" i="9"/>
  <c r="CJ123" i="9"/>
  <c r="EK123" i="9"/>
  <c r="EL123" i="9" s="1"/>
  <c r="EM123" i="9" s="1"/>
  <c r="BZ123" i="9" s="1"/>
  <c r="EY115" i="9"/>
  <c r="Q116" i="9"/>
  <c r="DA116" i="9"/>
  <c r="BC118" i="9"/>
  <c r="CF118" i="9"/>
  <c r="EY119" i="9"/>
  <c r="Q120" i="9"/>
  <c r="AQ120" i="9"/>
  <c r="CJ120" i="9"/>
  <c r="DA120" i="9"/>
  <c r="AT122" i="9"/>
  <c r="EH122" i="9"/>
  <c r="EJ122" i="9" s="1"/>
  <c r="EK122" i="9" s="1"/>
  <c r="EL122" i="9" s="1"/>
  <c r="EM122" i="9" s="1"/>
  <c r="EH123" i="9"/>
  <c r="EJ123" i="9" s="1"/>
  <c r="ES125" i="9"/>
  <c r="ET125" i="9" s="1"/>
  <c r="EU125" i="9" s="1"/>
  <c r="EI129" i="9"/>
  <c r="EH129" i="9"/>
  <c r="EJ129" i="9" s="1"/>
  <c r="EG129" i="9"/>
  <c r="EL131" i="9"/>
  <c r="EM131" i="9" s="1"/>
  <c r="BD123" i="9"/>
  <c r="CD123" i="9"/>
  <c r="EI123" i="9"/>
  <c r="CF127" i="9"/>
  <c r="BC127" i="9"/>
  <c r="CD127" i="9"/>
  <c r="CJ127" i="9"/>
  <c r="BD127" i="9"/>
  <c r="DY130" i="9"/>
  <c r="EC130" i="9"/>
  <c r="DT130" i="9"/>
  <c r="ED130" i="9" s="1"/>
  <c r="EA130" i="9"/>
  <c r="DU130" i="9"/>
  <c r="EE130" i="9" s="1"/>
  <c r="Q117" i="9"/>
  <c r="DA117" i="9"/>
  <c r="DY119" i="9"/>
  <c r="EG119" i="9"/>
  <c r="EK119" i="9" s="1"/>
  <c r="EL119" i="9" s="1"/>
  <c r="EM119" i="9" s="1"/>
  <c r="CD120" i="9"/>
  <c r="EO120" i="9"/>
  <c r="ES120" i="9" s="1"/>
  <c r="Q121" i="9"/>
  <c r="AQ121" i="9"/>
  <c r="DA121" i="9"/>
  <c r="ET121" i="9" s="1"/>
  <c r="EU121" i="9" s="1"/>
  <c r="CE123" i="9"/>
  <c r="AS124" i="9"/>
  <c r="AQ124" i="9"/>
  <c r="AT124" i="9"/>
  <c r="AQ126" i="9"/>
  <c r="EK128" i="9"/>
  <c r="EL128" i="9" s="1"/>
  <c r="EM128" i="9" s="1"/>
  <c r="CA128" i="9" s="1"/>
  <c r="ES129" i="9"/>
  <c r="ET129" i="9" s="1"/>
  <c r="EU129" i="9" s="1"/>
  <c r="U130" i="9"/>
  <c r="CU135" i="9"/>
  <c r="CM135" i="9"/>
  <c r="BB135" i="9"/>
  <c r="CT135" i="9"/>
  <c r="CL135" i="9"/>
  <c r="BI135" i="9"/>
  <c r="BA135" i="9"/>
  <c r="CQ135" i="9"/>
  <c r="BV135" i="9"/>
  <c r="BF135" i="9"/>
  <c r="AX135" i="9"/>
  <c r="CP135" i="9"/>
  <c r="BU135" i="9"/>
  <c r="BE135" i="9"/>
  <c r="AW135" i="9"/>
  <c r="CO135" i="9"/>
  <c r="BT135" i="9"/>
  <c r="CK135" i="9"/>
  <c r="AZ135" i="9"/>
  <c r="AY135" i="9"/>
  <c r="BW135" i="9"/>
  <c r="BG135" i="9"/>
  <c r="ES122" i="9"/>
  <c r="ET122" i="9" s="1"/>
  <c r="EU122" i="9" s="1"/>
  <c r="EQ123" i="9"/>
  <c r="EO123" i="9"/>
  <c r="EK124" i="9"/>
  <c r="EA126" i="9"/>
  <c r="DY126" i="9"/>
  <c r="EI126" i="9"/>
  <c r="EG126" i="9"/>
  <c r="EK126" i="9" s="1"/>
  <c r="EL126" i="9" s="1"/>
  <c r="EM126" i="9" s="1"/>
  <c r="EG127" i="9"/>
  <c r="EK127" i="9" s="1"/>
  <c r="EH127" i="9"/>
  <c r="EJ127" i="9" s="1"/>
  <c r="EA131" i="9"/>
  <c r="DU131" i="9"/>
  <c r="EE131" i="9" s="1"/>
  <c r="DT131" i="9"/>
  <c r="ED131" i="9" s="1"/>
  <c r="U131" i="9" s="1"/>
  <c r="EC131" i="9"/>
  <c r="DY131" i="9"/>
  <c r="Q114" i="9"/>
  <c r="Q118" i="9"/>
  <c r="BC120" i="9"/>
  <c r="EK121" i="9"/>
  <c r="EP122" i="9"/>
  <c r="ER122" i="9" s="1"/>
  <c r="EP123" i="9"/>
  <c r="ER123" i="9" s="1"/>
  <c r="EY124" i="9"/>
  <c r="DA124" i="9"/>
  <c r="Q124" i="9"/>
  <c r="EI125" i="9"/>
  <c r="EG125" i="9"/>
  <c r="EK125" i="9" s="1"/>
  <c r="EL125" i="9" s="1"/>
  <c r="EM125" i="9" s="1"/>
  <c r="AT126" i="9"/>
  <c r="DT126" i="9"/>
  <c r="ED126" i="9" s="1"/>
  <c r="U126" i="9" s="1"/>
  <c r="EH126" i="9"/>
  <c r="EJ126" i="9" s="1"/>
  <c r="EI127" i="9"/>
  <c r="AT128" i="9"/>
  <c r="EP128" i="9"/>
  <c r="ER128" i="9" s="1"/>
  <c r="ES128" i="9" s="1"/>
  <c r="ET128" i="9" s="1"/>
  <c r="EU128" i="9" s="1"/>
  <c r="EH130" i="9"/>
  <c r="EJ130" i="9" s="1"/>
  <c r="EG130" i="9"/>
  <c r="EY133" i="9"/>
  <c r="DA133" i="9"/>
  <c r="AT133" i="9"/>
  <c r="AS133" i="9"/>
  <c r="CR135" i="9"/>
  <c r="DA137" i="9"/>
  <c r="Q137" i="9"/>
  <c r="EY137" i="9"/>
  <c r="ES138" i="9"/>
  <c r="DA141" i="9"/>
  <c r="Q141" i="9"/>
  <c r="BL143" i="9"/>
  <c r="CV143" i="9"/>
  <c r="CN143" i="9"/>
  <c r="BS143" i="9"/>
  <c r="BK143" i="9"/>
  <c r="BP143" i="9"/>
  <c r="BO143" i="9"/>
  <c r="CR143" i="9"/>
  <c r="BN143" i="9"/>
  <c r="BM143" i="9"/>
  <c r="BJ143" i="9"/>
  <c r="BR143" i="9"/>
  <c r="EP131" i="9"/>
  <c r="ER131" i="9" s="1"/>
  <c r="EO131" i="9"/>
  <c r="ES131" i="9" s="1"/>
  <c r="ET131" i="9" s="1"/>
  <c r="EU131" i="9" s="1"/>
  <c r="EH132" i="9"/>
  <c r="EJ132" i="9" s="1"/>
  <c r="EG132" i="9"/>
  <c r="EH134" i="9"/>
  <c r="EJ134" i="9" s="1"/>
  <c r="EG134" i="9"/>
  <c r="EP135" i="9"/>
  <c r="ER135" i="9" s="1"/>
  <c r="EO135" i="9"/>
  <c r="EH136" i="9"/>
  <c r="EJ136" i="9" s="1"/>
  <c r="EG136" i="9"/>
  <c r="EK136" i="9" s="1"/>
  <c r="Q123" i="9"/>
  <c r="DA123" i="9"/>
  <c r="U125" i="9"/>
  <c r="BC125" i="9"/>
  <c r="CF125" i="9"/>
  <c r="EY126" i="9"/>
  <c r="Q127" i="9"/>
  <c r="AQ127" i="9"/>
  <c r="DA127" i="9"/>
  <c r="BC129" i="9"/>
  <c r="CF129" i="9"/>
  <c r="EQ131" i="9"/>
  <c r="EI132" i="9"/>
  <c r="Q133" i="9"/>
  <c r="EP133" i="9"/>
  <c r="ER133" i="9" s="1"/>
  <c r="EO133" i="9"/>
  <c r="ES133" i="9" s="1"/>
  <c r="ET133" i="9" s="1"/>
  <c r="EU133" i="9" s="1"/>
  <c r="EI134" i="9"/>
  <c r="BL135" i="9"/>
  <c r="EC135" i="9"/>
  <c r="EQ135" i="9"/>
  <c r="EI136" i="9"/>
  <c r="EK137" i="9"/>
  <c r="BO135" i="9"/>
  <c r="CE144" i="9"/>
  <c r="CD144" i="9"/>
  <c r="BD144" i="9"/>
  <c r="BC144" i="9"/>
  <c r="CF144" i="9"/>
  <c r="Q144" i="9"/>
  <c r="CJ144" i="9"/>
  <c r="EA146" i="9"/>
  <c r="DT146" i="9"/>
  <c r="ED146" i="9" s="1"/>
  <c r="U146" i="9" s="1"/>
  <c r="EC146" i="9"/>
  <c r="DY146" i="9"/>
  <c r="EQ146" i="9"/>
  <c r="EP146" i="9"/>
  <c r="ER146" i="9" s="1"/>
  <c r="EO146" i="9"/>
  <c r="ES146" i="9" s="1"/>
  <c r="ET146" i="9" s="1"/>
  <c r="EU146" i="9" s="1"/>
  <c r="EO127" i="9"/>
  <c r="ES127" i="9" s="1"/>
  <c r="AQ128" i="9"/>
  <c r="EY131" i="9"/>
  <c r="CJ132" i="9"/>
  <c r="BD132" i="9"/>
  <c r="CF132" i="9"/>
  <c r="BC132" i="9"/>
  <c r="CJ136" i="9"/>
  <c r="BD136" i="9"/>
  <c r="CF136" i="9"/>
  <c r="BC136" i="9"/>
  <c r="EQ137" i="9"/>
  <c r="EP137" i="9"/>
  <c r="ER137" i="9" s="1"/>
  <c r="EO137" i="9"/>
  <c r="BD134" i="9"/>
  <c r="CF134" i="9"/>
  <c r="BC134" i="9"/>
  <c r="CJ134" i="9"/>
  <c r="BR135" i="9"/>
  <c r="BJ135" i="9"/>
  <c r="BQ135" i="9"/>
  <c r="BN135" i="9"/>
  <c r="BM135" i="9"/>
  <c r="DT135" i="9"/>
  <c r="ED135" i="9" s="1"/>
  <c r="U135" i="9" s="1"/>
  <c r="CU144" i="9"/>
  <c r="CM144" i="9"/>
  <c r="BB144" i="9"/>
  <c r="CT144" i="9"/>
  <c r="CL144" i="9"/>
  <c r="BI144" i="9"/>
  <c r="BA144" i="9"/>
  <c r="CQ144" i="9"/>
  <c r="BV144" i="9"/>
  <c r="BF144" i="9"/>
  <c r="AX144" i="9"/>
  <c r="CS144" i="9"/>
  <c r="AZ144" i="9"/>
  <c r="CP144" i="9"/>
  <c r="BX144" i="9"/>
  <c r="AY144" i="9"/>
  <c r="CO144" i="9"/>
  <c r="BW144" i="9"/>
  <c r="AW144" i="9"/>
  <c r="BU144" i="9"/>
  <c r="BH144" i="9"/>
  <c r="CK144" i="9"/>
  <c r="BT144" i="9"/>
  <c r="BG144" i="9"/>
  <c r="AT144" i="9"/>
  <c r="AS144" i="9"/>
  <c r="AQ144" i="9"/>
  <c r="Q125" i="9"/>
  <c r="Q129" i="9"/>
  <c r="AT131" i="9"/>
  <c r="AS131" i="9"/>
  <c r="CD132" i="9"/>
  <c r="CD134" i="9"/>
  <c r="EY135" i="9"/>
  <c r="DU135" i="9"/>
  <c r="EE135" i="9" s="1"/>
  <c r="AT135" i="9"/>
  <c r="AS135" i="9"/>
  <c r="CD136" i="9"/>
  <c r="AQ137" i="9"/>
  <c r="AT137" i="9"/>
  <c r="AS137" i="9"/>
  <c r="DA140" i="9"/>
  <c r="EL140" i="9" s="1"/>
  <c r="EM140" i="9" s="1"/>
  <c r="CC140" i="9" s="1"/>
  <c r="AR144" i="9"/>
  <c r="Q134" i="9"/>
  <c r="DA134" i="9"/>
  <c r="ET134" i="9" s="1"/>
  <c r="EU134" i="9" s="1"/>
  <c r="Q138" i="9"/>
  <c r="CJ138" i="9"/>
  <c r="DA138" i="9"/>
  <c r="EY139" i="9"/>
  <c r="AS140" i="9"/>
  <c r="BD140" i="9"/>
  <c r="CD140" i="9"/>
  <c r="DA142" i="9"/>
  <c r="BD147" i="9"/>
  <c r="CF147" i="9"/>
  <c r="BC147" i="9"/>
  <c r="CE147" i="9"/>
  <c r="CD147" i="9"/>
  <c r="CJ147" i="9"/>
  <c r="EK147" i="9"/>
  <c r="CF156" i="9"/>
  <c r="BC156" i="9"/>
  <c r="CJ156" i="9"/>
  <c r="CE156" i="9"/>
  <c r="CD156" i="9"/>
  <c r="BD156" i="9"/>
  <c r="CF140" i="9"/>
  <c r="CJ141" i="9"/>
  <c r="EO142" i="9"/>
  <c r="ES142" i="9" s="1"/>
  <c r="ET142" i="9" s="1"/>
  <c r="EU142" i="9" s="1"/>
  <c r="EA144" i="9"/>
  <c r="EP144" i="9"/>
  <c r="ER144" i="9" s="1"/>
  <c r="EO144" i="9"/>
  <c r="EH145" i="9"/>
  <c r="EJ145" i="9" s="1"/>
  <c r="EG145" i="9"/>
  <c r="CD138" i="9"/>
  <c r="Q139" i="9"/>
  <c r="DA139" i="9"/>
  <c r="ET139" i="9" s="1"/>
  <c r="EU139" i="9" s="1"/>
  <c r="DY143" i="9"/>
  <c r="DU143" i="9"/>
  <c r="EE143" i="9" s="1"/>
  <c r="EC144" i="9"/>
  <c r="AT146" i="9"/>
  <c r="AS146" i="9"/>
  <c r="CE138" i="9"/>
  <c r="EG141" i="9"/>
  <c r="EK141" i="9" s="1"/>
  <c r="EL141" i="9" s="1"/>
  <c r="EM141" i="9" s="1"/>
  <c r="ET141" i="9"/>
  <c r="EU141" i="9" s="1"/>
  <c r="U143" i="9"/>
  <c r="EC143" i="9"/>
  <c r="DA145" i="9"/>
  <c r="Q145" i="9"/>
  <c r="EC151" i="9"/>
  <c r="DT151" i="9"/>
  <c r="ED151" i="9" s="1"/>
  <c r="DY151" i="9"/>
  <c r="EA151" i="9"/>
  <c r="DU151" i="9"/>
  <c r="EE151" i="9" s="1"/>
  <c r="CD131" i="9"/>
  <c r="Q132" i="9"/>
  <c r="DA132" i="9"/>
  <c r="CD135" i="9"/>
  <c r="Q136" i="9"/>
  <c r="DA136" i="9"/>
  <c r="BC138" i="9"/>
  <c r="CF138" i="9"/>
  <c r="EG138" i="9"/>
  <c r="EK138" i="9" s="1"/>
  <c r="EL138" i="9" s="1"/>
  <c r="EM138" i="9" s="1"/>
  <c r="CD139" i="9"/>
  <c r="EG139" i="9"/>
  <c r="EK139" i="9" s="1"/>
  <c r="CJ140" i="9"/>
  <c r="EO140" i="9"/>
  <c r="ES140" i="9" s="1"/>
  <c r="ET140" i="9" s="1"/>
  <c r="EU140" i="9" s="1"/>
  <c r="BC141" i="9"/>
  <c r="CD141" i="9"/>
  <c r="EI141" i="9"/>
  <c r="DT144" i="9"/>
  <c r="ED144" i="9" s="1"/>
  <c r="U144" i="9" s="1"/>
  <c r="EY148" i="9"/>
  <c r="Q148" i="9"/>
  <c r="DA148" i="9"/>
  <c r="AT148" i="9"/>
  <c r="AS148" i="9"/>
  <c r="AR148" i="9"/>
  <c r="AQ148" i="9"/>
  <c r="EI139" i="9"/>
  <c r="EQ140" i="9"/>
  <c r="CE141" i="9"/>
  <c r="AQ142" i="9"/>
  <c r="BD143" i="9"/>
  <c r="CF143" i="9"/>
  <c r="BC143" i="9"/>
  <c r="CE143" i="9"/>
  <c r="EH143" i="9"/>
  <c r="EJ143" i="9" s="1"/>
  <c r="EG143" i="9"/>
  <c r="EY144" i="9"/>
  <c r="CJ145" i="9"/>
  <c r="BD145" i="9"/>
  <c r="CD145" i="9"/>
  <c r="EY146" i="9"/>
  <c r="AQ146" i="9"/>
  <c r="EK148" i="9"/>
  <c r="EL148" i="9" s="1"/>
  <c r="EM148" i="9" s="1"/>
  <c r="EY154" i="9"/>
  <c r="DA154" i="9"/>
  <c r="Q154" i="9"/>
  <c r="DB141" i="9"/>
  <c r="DT143" i="9"/>
  <c r="ED143" i="9" s="1"/>
  <c r="ET145" i="9"/>
  <c r="EU145" i="9" s="1"/>
  <c r="EY152" i="9"/>
  <c r="ES152" i="9"/>
  <c r="ET152" i="9" s="1"/>
  <c r="EU152" i="9" s="1"/>
  <c r="EO157" i="9"/>
  <c r="EQ157" i="9"/>
  <c r="AT163" i="9"/>
  <c r="AS163" i="9"/>
  <c r="Q147" i="9"/>
  <c r="AQ147" i="9"/>
  <c r="DA147" i="9"/>
  <c r="AR150" i="9"/>
  <c r="BN150" i="9"/>
  <c r="CN150" i="9"/>
  <c r="EG150" i="9"/>
  <c r="CJ151" i="9"/>
  <c r="CF151" i="9"/>
  <c r="BC151" i="9"/>
  <c r="AR151" i="9"/>
  <c r="EK151" i="9"/>
  <c r="EL151" i="9" s="1"/>
  <c r="EM151" i="9" s="1"/>
  <c r="EP152" i="9"/>
  <c r="ER152" i="9" s="1"/>
  <c r="EG156" i="9"/>
  <c r="EK156" i="9" s="1"/>
  <c r="EI156" i="9"/>
  <c r="EP157" i="9"/>
  <c r="ER157" i="9" s="1"/>
  <c r="ES148" i="9"/>
  <c r="ET148" i="9" s="1"/>
  <c r="EU148" i="9" s="1"/>
  <c r="EH150" i="9"/>
  <c r="EJ150" i="9" s="1"/>
  <c r="EQ152" i="9"/>
  <c r="EK159" i="9"/>
  <c r="BQ150" i="9"/>
  <c r="BM150" i="9"/>
  <c r="DY150" i="9"/>
  <c r="AQ152" i="9"/>
  <c r="EQ158" i="9"/>
  <c r="EP158" i="9"/>
  <c r="ER158" i="9" s="1"/>
  <c r="AQ163" i="9"/>
  <c r="AQ145" i="9"/>
  <c r="EH146" i="9"/>
  <c r="EJ146" i="9" s="1"/>
  <c r="EK146" i="9" s="1"/>
  <c r="EL146" i="9" s="1"/>
  <c r="EM146" i="9" s="1"/>
  <c r="EP147" i="9"/>
  <c r="ER147" i="9" s="1"/>
  <c r="ES147" i="9" s="1"/>
  <c r="EQ148" i="9"/>
  <c r="EP149" i="9"/>
  <c r="ER149" i="9" s="1"/>
  <c r="ES149" i="9" s="1"/>
  <c r="ET149" i="9" s="1"/>
  <c r="EU149" i="9" s="1"/>
  <c r="BR150" i="9"/>
  <c r="CR150" i="9"/>
  <c r="Q152" i="9"/>
  <c r="AR152" i="9"/>
  <c r="EG152" i="9"/>
  <c r="CF153" i="9"/>
  <c r="BC153" i="9"/>
  <c r="CD153" i="9"/>
  <c r="CJ153" i="9"/>
  <c r="BD153" i="9"/>
  <c r="EO158" i="9"/>
  <c r="AR163" i="9"/>
  <c r="EY150" i="9"/>
  <c r="BS150" i="9"/>
  <c r="ES150" i="9"/>
  <c r="ET150" i="9" s="1"/>
  <c r="EU150" i="9" s="1"/>
  <c r="AT152" i="9"/>
  <c r="EH152" i="9"/>
  <c r="EJ152" i="9" s="1"/>
  <c r="ES154" i="9"/>
  <c r="ET154" i="9" s="1"/>
  <c r="EU154" i="9" s="1"/>
  <c r="ES162" i="9"/>
  <c r="ET162" i="9" s="1"/>
  <c r="EU162" i="9" s="1"/>
  <c r="U163" i="9"/>
  <c r="CF149" i="9"/>
  <c r="BC149" i="9"/>
  <c r="CJ149" i="9"/>
  <c r="AR149" i="9"/>
  <c r="EK149" i="9"/>
  <c r="EL149" i="9" s="1"/>
  <c r="EM149" i="9" s="1"/>
  <c r="DA152" i="9"/>
  <c r="DB154" i="9"/>
  <c r="EH153" i="9"/>
  <c r="EJ153" i="9" s="1"/>
  <c r="EK153" i="9" s="1"/>
  <c r="EL153" i="9" s="1"/>
  <c r="EM153" i="9" s="1"/>
  <c r="EP154" i="9"/>
  <c r="ER154" i="9" s="1"/>
  <c r="EY157" i="9"/>
  <c r="EI159" i="9"/>
  <c r="EH159" i="9"/>
  <c r="EJ159" i="9" s="1"/>
  <c r="EK160" i="9"/>
  <c r="AT160" i="9"/>
  <c r="AS160" i="9"/>
  <c r="AQ160" i="9"/>
  <c r="U162" i="9"/>
  <c r="EC162" i="9"/>
  <c r="DT162" i="9"/>
  <c r="ED162" i="9" s="1"/>
  <c r="EA162" i="9"/>
  <c r="DY162" i="9"/>
  <c r="EK164" i="9"/>
  <c r="EL164" i="9" s="1"/>
  <c r="EM164" i="9" s="1"/>
  <c r="CE165" i="9"/>
  <c r="CJ165" i="9"/>
  <c r="CF165" i="9"/>
  <c r="CD165" i="9"/>
  <c r="BD165" i="9"/>
  <c r="BC165" i="9"/>
  <c r="DY169" i="9"/>
  <c r="EC169" i="9"/>
  <c r="EA169" i="9"/>
  <c r="DT169" i="9"/>
  <c r="ED169" i="9" s="1"/>
  <c r="U169" i="9" s="1"/>
  <c r="DU169" i="9"/>
  <c r="EE169" i="9" s="1"/>
  <c r="Q149" i="9"/>
  <c r="DA149" i="9"/>
  <c r="U151" i="9"/>
  <c r="Q153" i="9"/>
  <c r="AQ153" i="9"/>
  <c r="DA153" i="9"/>
  <c r="EY155" i="9"/>
  <c r="BC155" i="9"/>
  <c r="CF155" i="9"/>
  <c r="DA158" i="9"/>
  <c r="DB161" i="9"/>
  <c r="BE164" i="9"/>
  <c r="CP164" i="9"/>
  <c r="Q157" i="9"/>
  <c r="EY159" i="9"/>
  <c r="EQ159" i="9"/>
  <c r="EO159" i="9"/>
  <c r="AR160" i="9"/>
  <c r="EQ160" i="9"/>
  <c r="EP160" i="9"/>
  <c r="ER160" i="9" s="1"/>
  <c r="EO160" i="9"/>
  <c r="EY161" i="9"/>
  <c r="DA161" i="9"/>
  <c r="Q161" i="9"/>
  <c r="BF164" i="9"/>
  <c r="BD167" i="9"/>
  <c r="CF167" i="9"/>
  <c r="BC167" i="9"/>
  <c r="CE167" i="9"/>
  <c r="CJ167" i="9"/>
  <c r="CD167" i="9"/>
  <c r="EO153" i="9"/>
  <c r="ES155" i="9"/>
  <c r="EG157" i="9"/>
  <c r="EK157" i="9" s="1"/>
  <c r="CJ158" i="9"/>
  <c r="Q158" i="9"/>
  <c r="CF158" i="9"/>
  <c r="BC158" i="9"/>
  <c r="EK158" i="9"/>
  <c r="EL158" i="9" s="1"/>
  <c r="EM158" i="9" s="1"/>
  <c r="DA159" i="9"/>
  <c r="EP159" i="9"/>
  <c r="ER159" i="9" s="1"/>
  <c r="EK161" i="9"/>
  <c r="U164" i="9"/>
  <c r="DU166" i="9"/>
  <c r="EE166" i="9" s="1"/>
  <c r="EC166" i="9"/>
  <c r="EA166" i="9"/>
  <c r="DY166" i="9"/>
  <c r="EL166" i="9"/>
  <c r="EM166" i="9" s="1"/>
  <c r="EP153" i="9"/>
  <c r="ER153" i="9" s="1"/>
  <c r="CF160" i="9"/>
  <c r="BC160" i="9"/>
  <c r="CE160" i="9"/>
  <c r="CD160" i="9"/>
  <c r="CJ160" i="9"/>
  <c r="EQ163" i="9"/>
  <c r="EP163" i="9"/>
  <c r="ER163" i="9" s="1"/>
  <c r="EO163" i="9"/>
  <c r="CO164" i="9"/>
  <c r="BT164" i="9"/>
  <c r="CU164" i="9"/>
  <c r="CM164" i="9"/>
  <c r="BB164" i="9"/>
  <c r="CT164" i="9"/>
  <c r="CL164" i="9"/>
  <c r="BI164" i="9"/>
  <c r="BA164" i="9"/>
  <c r="CS164" i="9"/>
  <c r="CK164" i="9"/>
  <c r="BX164" i="9"/>
  <c r="BH164" i="9"/>
  <c r="AZ164" i="9"/>
  <c r="BW164" i="9"/>
  <c r="BG164" i="9"/>
  <c r="AY164" i="9"/>
  <c r="Q151" i="9"/>
  <c r="Q155" i="9"/>
  <c r="DA155" i="9"/>
  <c r="EQ155" i="9"/>
  <c r="EP156" i="9"/>
  <c r="ER156" i="9" s="1"/>
  <c r="ES156" i="9" s="1"/>
  <c r="DA157" i="9"/>
  <c r="BD158" i="9"/>
  <c r="CD158" i="9"/>
  <c r="EI158" i="9"/>
  <c r="AQ159" i="9"/>
  <c r="ES161" i="9"/>
  <c r="EI162" i="9"/>
  <c r="EH162" i="9"/>
  <c r="EJ162" i="9" s="1"/>
  <c r="EG162" i="9"/>
  <c r="BD164" i="9"/>
  <c r="CF164" i="9"/>
  <c r="BC164" i="9"/>
  <c r="CE164" i="9"/>
  <c r="CD164" i="9"/>
  <c r="CJ164" i="9"/>
  <c r="BU164" i="9"/>
  <c r="DU164" i="9"/>
  <c r="EE164" i="9" s="1"/>
  <c r="DT164" i="9"/>
  <c r="ED164" i="9" s="1"/>
  <c r="EC164" i="9"/>
  <c r="EA164" i="9"/>
  <c r="ES165" i="9"/>
  <c r="EQ168" i="9"/>
  <c r="EP168" i="9"/>
  <c r="ER168" i="9" s="1"/>
  <c r="EO168" i="9"/>
  <c r="Q156" i="9"/>
  <c r="DA156" i="9"/>
  <c r="Q160" i="9"/>
  <c r="DA160" i="9"/>
  <c r="BC162" i="9"/>
  <c r="CF162" i="9"/>
  <c r="EY163" i="9"/>
  <c r="Q164" i="9"/>
  <c r="Q165" i="9"/>
  <c r="AR165" i="9"/>
  <c r="EY166" i="9"/>
  <c r="AT167" i="9"/>
  <c r="AQ167" i="9"/>
  <c r="DA168" i="9"/>
  <c r="AT168" i="9"/>
  <c r="AS168" i="9"/>
  <c r="AR168" i="9"/>
  <c r="EI171" i="9"/>
  <c r="EH171" i="9"/>
  <c r="EJ171" i="9" s="1"/>
  <c r="EG171" i="9"/>
  <c r="EK171" i="9" s="1"/>
  <c r="Q168" i="9"/>
  <c r="AS172" i="9"/>
  <c r="BD174" i="9"/>
  <c r="CF174" i="9"/>
  <c r="BC174" i="9"/>
  <c r="CD174" i="9"/>
  <c r="CJ174" i="9"/>
  <c r="CE174" i="9"/>
  <c r="Q174" i="9"/>
  <c r="EG163" i="9"/>
  <c r="DA165" i="9"/>
  <c r="EL165" i="9" s="1"/>
  <c r="EM165" i="9" s="1"/>
  <c r="BD166" i="9"/>
  <c r="CD166" i="9"/>
  <c r="CE166" i="9"/>
  <c r="EH163" i="9"/>
  <c r="EJ163" i="9" s="1"/>
  <c r="CF166" i="9"/>
  <c r="AS169" i="9"/>
  <c r="AQ169" i="9"/>
  <c r="AR169" i="9"/>
  <c r="Q162" i="9"/>
  <c r="Q166" i="9"/>
  <c r="BC166" i="9"/>
  <c r="EQ167" i="9"/>
  <c r="EP167" i="9"/>
  <c r="ER167" i="9" s="1"/>
  <c r="ES167" i="9" s="1"/>
  <c r="ET166" i="9"/>
  <c r="EU166" i="9" s="1"/>
  <c r="AQ172" i="9"/>
  <c r="AR172" i="9"/>
  <c r="AR174" i="9"/>
  <c r="AQ174" i="9"/>
  <c r="AS174" i="9"/>
  <c r="AT174" i="9"/>
  <c r="Q167" i="9"/>
  <c r="DA167" i="9"/>
  <c r="EL167" i="9" s="1"/>
  <c r="EM167" i="9" s="1"/>
  <c r="BD169" i="9"/>
  <c r="CF169" i="9"/>
  <c r="BC169" i="9"/>
  <c r="CD169" i="9"/>
  <c r="EH169" i="9"/>
  <c r="EJ169" i="9" s="1"/>
  <c r="EG169" i="9"/>
  <c r="EK170" i="9"/>
  <c r="AT170" i="9"/>
  <c r="AS170" i="9"/>
  <c r="AQ170" i="9"/>
  <c r="DB171" i="9"/>
  <c r="AT173" i="9"/>
  <c r="AQ173" i="9"/>
  <c r="EQ169" i="9"/>
  <c r="EO169" i="9"/>
  <c r="EP170" i="9"/>
  <c r="ER170" i="9" s="1"/>
  <c r="EO170" i="9"/>
  <c r="EQ170" i="9"/>
  <c r="DA171" i="9"/>
  <c r="Q171" i="9"/>
  <c r="EY171" i="9"/>
  <c r="CE168" i="9"/>
  <c r="EP169" i="9"/>
  <c r="ER169" i="9" s="1"/>
  <c r="EY170" i="9"/>
  <c r="DA170" i="9"/>
  <c r="Q170" i="9"/>
  <c r="DY174" i="9"/>
  <c r="EC174" i="9"/>
  <c r="DT174" i="9"/>
  <c r="ED174" i="9" s="1"/>
  <c r="EA174" i="9"/>
  <c r="EK174" i="9"/>
  <c r="EL174" i="9" s="1"/>
  <c r="EM174" i="9" s="1"/>
  <c r="ES171" i="9"/>
  <c r="EQ172" i="9"/>
  <c r="EP172" i="9"/>
  <c r="ER172" i="9" s="1"/>
  <c r="DU175" i="9"/>
  <c r="EE175" i="9" s="1"/>
  <c r="EA175" i="9"/>
  <c r="EC175" i="9"/>
  <c r="DY175" i="9"/>
  <c r="DT175" i="9"/>
  <c r="ED175" i="9" s="1"/>
  <c r="U175" i="9" s="1"/>
  <c r="CE169" i="9"/>
  <c r="CE170" i="9"/>
  <c r="CD170" i="9"/>
  <c r="CJ170" i="9"/>
  <c r="DY172" i="9"/>
  <c r="DU172" i="9"/>
  <c r="EE172" i="9" s="1"/>
  <c r="EA172" i="9"/>
  <c r="DT172" i="9"/>
  <c r="ED172" i="9" s="1"/>
  <c r="EO172" i="9"/>
  <c r="AS173" i="9"/>
  <c r="EI179" i="9"/>
  <c r="EH179" i="9"/>
  <c r="EJ179" i="9" s="1"/>
  <c r="EG179" i="9"/>
  <c r="EI180" i="9"/>
  <c r="EH180" i="9"/>
  <c r="EJ180" i="9" s="1"/>
  <c r="EG180" i="9"/>
  <c r="EK180" i="9" s="1"/>
  <c r="EL180" i="9" s="1"/>
  <c r="EM180" i="9" s="1"/>
  <c r="BC173" i="9"/>
  <c r="EK175" i="9"/>
  <c r="EL175" i="9" s="1"/>
  <c r="EM175" i="9" s="1"/>
  <c r="EI177" i="9"/>
  <c r="EH177" i="9"/>
  <c r="EJ177" i="9" s="1"/>
  <c r="EG177" i="9"/>
  <c r="EY174" i="9"/>
  <c r="EO175" i="9"/>
  <c r="EQ175" i="9"/>
  <c r="DU178" i="9"/>
  <c r="EE178" i="9" s="1"/>
  <c r="EC178" i="9"/>
  <c r="DT178" i="9"/>
  <c r="ED178" i="9" s="1"/>
  <c r="DY178" i="9"/>
  <c r="EG182" i="9"/>
  <c r="EI182" i="9"/>
  <c r="EH182" i="9"/>
  <c r="EJ182" i="9" s="1"/>
  <c r="EY169" i="9"/>
  <c r="U172" i="9"/>
  <c r="EC173" i="9"/>
  <c r="EP175" i="9"/>
  <c r="ER175" i="9" s="1"/>
  <c r="EP179" i="9"/>
  <c r="ER179" i="9" s="1"/>
  <c r="ES179" i="9" s="1"/>
  <c r="EQ179" i="9"/>
  <c r="EO179" i="9"/>
  <c r="ES173" i="9"/>
  <c r="ET173" i="9" s="1"/>
  <c r="EU173" i="9" s="1"/>
  <c r="EQ174" i="9"/>
  <c r="EP174" i="9"/>
  <c r="ER174" i="9" s="1"/>
  <c r="CF176" i="9"/>
  <c r="BC176" i="9"/>
  <c r="CJ176" i="9"/>
  <c r="CE176" i="9"/>
  <c r="DY177" i="9"/>
  <c r="EG172" i="9"/>
  <c r="EK172" i="9" s="1"/>
  <c r="EL172" i="9" s="1"/>
  <c r="EM172" i="9" s="1"/>
  <c r="CD173" i="9"/>
  <c r="EQ173" i="9"/>
  <c r="EO174" i="9"/>
  <c r="DB175" i="9"/>
  <c r="CD176" i="9"/>
  <c r="EC177" i="9"/>
  <c r="EA178" i="9"/>
  <c r="EI172" i="9"/>
  <c r="CF173" i="9"/>
  <c r="DT173" i="9"/>
  <c r="ED173" i="9" s="1"/>
  <c r="U173" i="9" s="1"/>
  <c r="U174" i="9"/>
  <c r="EY175" i="9"/>
  <c r="AS175" i="9"/>
  <c r="AR175" i="9"/>
  <c r="EK176" i="9"/>
  <c r="AS177" i="9"/>
  <c r="AT177" i="9"/>
  <c r="AR177" i="9"/>
  <c r="EK178" i="9"/>
  <c r="EL178" i="9" s="1"/>
  <c r="EM178" i="9" s="1"/>
  <c r="CB178" i="9" s="1"/>
  <c r="Q177" i="9"/>
  <c r="CJ178" i="9"/>
  <c r="CF178" i="9"/>
  <c r="BC178" i="9"/>
  <c r="BD178" i="9"/>
  <c r="AS179" i="9"/>
  <c r="AT179" i="9"/>
  <c r="EP176" i="9"/>
  <c r="ER176" i="9" s="1"/>
  <c r="ES176" i="9" s="1"/>
  <c r="ET176" i="9" s="1"/>
  <c r="EU176" i="9" s="1"/>
  <c r="EY177" i="9"/>
  <c r="ES177" i="9"/>
  <c r="ET177" i="9" s="1"/>
  <c r="EU177" i="9" s="1"/>
  <c r="DA179" i="9"/>
  <c r="EY179" i="9"/>
  <c r="ES183" i="9"/>
  <c r="EY184" i="9"/>
  <c r="DA184" i="9"/>
  <c r="Q184" i="9"/>
  <c r="Q176" i="9"/>
  <c r="DA176" i="9"/>
  <c r="U178" i="9"/>
  <c r="BD179" i="9"/>
  <c r="CE179" i="9"/>
  <c r="AR180" i="9"/>
  <c r="CF181" i="9"/>
  <c r="BC181" i="9"/>
  <c r="CJ181" i="9"/>
  <c r="AR181" i="9"/>
  <c r="CF182" i="9"/>
  <c r="BC182" i="9"/>
  <c r="CJ182" i="9"/>
  <c r="EY183" i="9"/>
  <c r="DA183" i="9"/>
  <c r="Q183" i="9"/>
  <c r="EK184" i="9"/>
  <c r="DY180" i="9"/>
  <c r="EI185" i="9"/>
  <c r="EH185" i="9"/>
  <c r="EJ185" i="9" s="1"/>
  <c r="EG185" i="9"/>
  <c r="Q178" i="9"/>
  <c r="CJ179" i="9"/>
  <c r="EY180" i="9"/>
  <c r="ES180" i="9"/>
  <c r="ET180" i="9" s="1"/>
  <c r="EU180" i="9" s="1"/>
  <c r="EK183" i="9"/>
  <c r="EC180" i="9"/>
  <c r="Q181" i="9"/>
  <c r="DA181" i="9"/>
  <c r="ET181" i="9" s="1"/>
  <c r="EU181" i="9" s="1"/>
  <c r="EY181" i="9"/>
  <c r="Q182" i="9"/>
  <c r="DA182" i="9"/>
  <c r="BC185" i="9"/>
  <c r="CF185" i="9"/>
  <c r="BD185" i="9"/>
  <c r="EO182" i="9"/>
  <c r="ES182" i="9" s="1"/>
  <c r="ET182" i="9" s="1"/>
  <c r="EU182" i="9" s="1"/>
  <c r="AQ184" i="9"/>
  <c r="AS184" i="9"/>
  <c r="EO184" i="9"/>
  <c r="ES184" i="9" s="1"/>
  <c r="ET184" i="9" s="1"/>
  <c r="EU184" i="9" s="1"/>
  <c r="Q185" i="9"/>
  <c r="AQ185" i="9"/>
  <c r="CJ185" i="9"/>
  <c r="DA185" i="9"/>
  <c r="ET185" i="9" s="1"/>
  <c r="EU185" i="9" s="1"/>
  <c r="AR185" i="9"/>
  <c r="BM17" i="9"/>
  <c r="BA17" i="9"/>
  <c r="BG17" i="9"/>
  <c r="BD17" i="6"/>
  <c r="DU17" i="6"/>
  <c r="EE17" i="6" s="1"/>
  <c r="N17" i="9"/>
  <c r="DL17" i="9" s="1"/>
  <c r="AX17" i="9"/>
  <c r="BB17" i="9"/>
  <c r="BF17" i="9"/>
  <c r="BV17" i="9"/>
  <c r="CM17" i="9"/>
  <c r="CQ17" i="9"/>
  <c r="CU17" i="9"/>
  <c r="DP17" i="6"/>
  <c r="DS17" i="6" s="1"/>
  <c r="CL17" i="9"/>
  <c r="CP17" i="9"/>
  <c r="CT17" i="9"/>
  <c r="BT17" i="9"/>
  <c r="BX17" i="9"/>
  <c r="CK17" i="9"/>
  <c r="CO17" i="9"/>
  <c r="DF30" i="6"/>
  <c r="DH30" i="6" s="1"/>
  <c r="DI30" i="6" s="1"/>
  <c r="N16" i="9"/>
  <c r="DL16" i="9" s="1"/>
  <c r="DR16" i="6"/>
  <c r="U16" i="6" s="1"/>
  <c r="DJ16" i="6"/>
  <c r="DP16" i="6" s="1"/>
  <c r="DS16" i="6" s="1"/>
  <c r="DA16" i="6"/>
  <c r="EY14" i="6"/>
  <c r="DA12" i="6"/>
  <c r="W9" i="6"/>
  <c r="L36" i="8" s="1"/>
  <c r="DL19" i="9"/>
  <c r="DL20" i="9"/>
  <c r="DF26" i="6"/>
  <c r="DH26" i="6" s="1"/>
  <c r="DI26" i="6" s="1"/>
  <c r="DL21" i="9"/>
  <c r="DL18" i="9"/>
  <c r="BY56" i="6"/>
  <c r="BZ56" i="6"/>
  <c r="CC56" i="6"/>
  <c r="CA56" i="6"/>
  <c r="CB56" i="6"/>
  <c r="EB57" i="6"/>
  <c r="DF57" i="6"/>
  <c r="DH57" i="6" s="1"/>
  <c r="DI57" i="6" s="1"/>
  <c r="BZ57" i="6"/>
  <c r="CA57" i="6"/>
  <c r="CB57" i="6"/>
  <c r="CC57" i="6"/>
  <c r="BY57" i="6"/>
  <c r="CI58" i="6"/>
  <c r="CG58" i="6"/>
  <c r="CH58" i="6"/>
  <c r="DF60" i="6"/>
  <c r="DH60" i="6" s="1"/>
  <c r="DI60" i="6" s="1"/>
  <c r="EB60" i="6"/>
  <c r="CC63" i="6"/>
  <c r="BY63" i="6"/>
  <c r="BZ63" i="6"/>
  <c r="CA63" i="6"/>
  <c r="CB63" i="6"/>
  <c r="DF66" i="6"/>
  <c r="DH66" i="6" s="1"/>
  <c r="DI66" i="6" s="1"/>
  <c r="EB66" i="6"/>
  <c r="CG70" i="6"/>
  <c r="CH70" i="6"/>
  <c r="CI70" i="6"/>
  <c r="EB73" i="6"/>
  <c r="DF73" i="6"/>
  <c r="DH73" i="6" s="1"/>
  <c r="DI73" i="6" s="1"/>
  <c r="DF78" i="6"/>
  <c r="DH78" i="6" s="1"/>
  <c r="DI78" i="6" s="1"/>
  <c r="EB78" i="6"/>
  <c r="DF79" i="6"/>
  <c r="DH79" i="6" s="1"/>
  <c r="DI79" i="6" s="1"/>
  <c r="EB79" i="6"/>
  <c r="CG80" i="6"/>
  <c r="CC20" i="6"/>
  <c r="BZ20" i="6"/>
  <c r="BY20" i="6"/>
  <c r="CA20" i="6"/>
  <c r="CB20" i="6"/>
  <c r="DF35" i="6"/>
  <c r="DH35" i="6" s="1"/>
  <c r="DI35" i="6" s="1"/>
  <c r="EB35" i="6"/>
  <c r="CG44" i="6"/>
  <c r="CH44" i="6"/>
  <c r="CI44" i="6"/>
  <c r="BZ53" i="6"/>
  <c r="CA53" i="6"/>
  <c r="CB53" i="6"/>
  <c r="CC53" i="6"/>
  <c r="BY53" i="6"/>
  <c r="CG19" i="6"/>
  <c r="CH19" i="6"/>
  <c r="CI19" i="6"/>
  <c r="CI22" i="6"/>
  <c r="CG22" i="6"/>
  <c r="CH22" i="6"/>
  <c r="CB30" i="6"/>
  <c r="CC30" i="6"/>
  <c r="BY30" i="6"/>
  <c r="CA30" i="6"/>
  <c r="BZ30" i="6"/>
  <c r="DF31" i="6"/>
  <c r="DH31" i="6" s="1"/>
  <c r="DI31" i="6" s="1"/>
  <c r="EB31" i="6"/>
  <c r="CH33" i="6"/>
  <c r="CI33" i="6"/>
  <c r="CG33" i="6"/>
  <c r="CA37" i="6"/>
  <c r="BZ37" i="6"/>
  <c r="CB37" i="6"/>
  <c r="CC37" i="6"/>
  <c r="BY37" i="6"/>
  <c r="CG42" i="6"/>
  <c r="CH42" i="6"/>
  <c r="CI42" i="6"/>
  <c r="BZ44" i="6"/>
  <c r="CC44" i="6"/>
  <c r="CA44" i="6"/>
  <c r="CB44" i="6"/>
  <c r="BY44" i="6"/>
  <c r="BZ45" i="6"/>
  <c r="CA45" i="6"/>
  <c r="CB45" i="6"/>
  <c r="CC45" i="6"/>
  <c r="BY45" i="6"/>
  <c r="CG46" i="6"/>
  <c r="CI46" i="6"/>
  <c r="CH46" i="6"/>
  <c r="CI50" i="6"/>
  <c r="CG50" i="6"/>
  <c r="CH50" i="6"/>
  <c r="BY55" i="6"/>
  <c r="BZ55" i="6"/>
  <c r="CA55" i="6"/>
  <c r="CB62" i="6"/>
  <c r="CA62" i="6"/>
  <c r="CC62" i="6"/>
  <c r="BY62" i="6"/>
  <c r="BZ62" i="6"/>
  <c r="DF63" i="6"/>
  <c r="DH63" i="6" s="1"/>
  <c r="DI63" i="6" s="1"/>
  <c r="EB63" i="6"/>
  <c r="CG63" i="6"/>
  <c r="CH63" i="6"/>
  <c r="CI63" i="6"/>
  <c r="BZ68" i="6"/>
  <c r="CC68" i="6"/>
  <c r="CA68" i="6"/>
  <c r="CB68" i="6"/>
  <c r="BY68" i="6"/>
  <c r="DF74" i="6"/>
  <c r="DH74" i="6" s="1"/>
  <c r="DI74" i="6" s="1"/>
  <c r="EB74" i="6"/>
  <c r="CB74" i="6"/>
  <c r="CC74" i="6"/>
  <c r="BY74" i="6"/>
  <c r="BZ74" i="6"/>
  <c r="DF75" i="6"/>
  <c r="DH75" i="6" s="1"/>
  <c r="DI75" i="6" s="1"/>
  <c r="EB75" i="6"/>
  <c r="CC79" i="6"/>
  <c r="BY79" i="6"/>
  <c r="BZ79" i="6"/>
  <c r="CA79" i="6"/>
  <c r="CB79" i="6"/>
  <c r="BY80" i="6"/>
  <c r="BZ80" i="6"/>
  <c r="CA80" i="6"/>
  <c r="CB80" i="6"/>
  <c r="CC80" i="6"/>
  <c r="CH81" i="6"/>
  <c r="CI81" i="6"/>
  <c r="CG81" i="6"/>
  <c r="BZ84" i="6"/>
  <c r="CA84" i="6"/>
  <c r="CB84" i="6"/>
  <c r="BY84" i="6"/>
  <c r="CC84" i="6"/>
  <c r="DM22" i="6"/>
  <c r="DM18" i="6"/>
  <c r="DM16" i="6"/>
  <c r="DM21" i="6"/>
  <c r="DM17" i="6"/>
  <c r="DM19" i="6"/>
  <c r="DM20" i="6"/>
  <c r="EB28" i="6"/>
  <c r="DF28" i="6"/>
  <c r="DH28" i="6" s="1"/>
  <c r="DI28" i="6" s="1"/>
  <c r="CH40" i="6"/>
  <c r="CI40" i="6"/>
  <c r="CG40" i="6"/>
  <c r="CI45" i="6"/>
  <c r="CH45" i="6"/>
  <c r="CG45" i="6"/>
  <c r="EB48" i="6"/>
  <c r="DF48" i="6"/>
  <c r="DH48" i="6" s="1"/>
  <c r="DI48" i="6" s="1"/>
  <c r="CG18" i="6"/>
  <c r="CH18" i="6"/>
  <c r="CI18" i="6"/>
  <c r="CB26" i="6"/>
  <c r="CC26" i="6"/>
  <c r="BY26" i="6"/>
  <c r="BZ26" i="6"/>
  <c r="CA26" i="6"/>
  <c r="DF27" i="6"/>
  <c r="DH27" i="6" s="1"/>
  <c r="DI27" i="6" s="1"/>
  <c r="EB27" i="6"/>
  <c r="CG27" i="6"/>
  <c r="CH27" i="6"/>
  <c r="CI27" i="6"/>
  <c r="CI29" i="6"/>
  <c r="CH29" i="6"/>
  <c r="CG29" i="6"/>
  <c r="CA33" i="6"/>
  <c r="CB33" i="6"/>
  <c r="CC33" i="6"/>
  <c r="BY33" i="6"/>
  <c r="BZ33" i="6"/>
  <c r="CG34" i="6"/>
  <c r="CH34" i="6"/>
  <c r="CI34" i="6"/>
  <c r="CC51" i="6"/>
  <c r="BY51" i="6"/>
  <c r="CB51" i="6"/>
  <c r="BZ51" i="6"/>
  <c r="CA51" i="6"/>
  <c r="CA54" i="6"/>
  <c r="CB54" i="6"/>
  <c r="CC54" i="6"/>
  <c r="BY54" i="6"/>
  <c r="BZ54" i="6"/>
  <c r="DF55" i="6"/>
  <c r="DH55" i="6" s="1"/>
  <c r="DI55" i="6" s="1"/>
  <c r="EB55" i="6"/>
  <c r="DF59" i="6"/>
  <c r="DH59" i="6" s="1"/>
  <c r="DI59" i="6" s="1"/>
  <c r="EB59" i="6"/>
  <c r="CG59" i="6"/>
  <c r="CH59" i="6"/>
  <c r="CI59" i="6"/>
  <c r="CH61" i="6"/>
  <c r="CI61" i="6"/>
  <c r="CG61" i="6"/>
  <c r="EB64" i="6"/>
  <c r="DF64" i="6"/>
  <c r="DH64" i="6" s="1"/>
  <c r="DI64" i="6" s="1"/>
  <c r="CH64" i="6"/>
  <c r="CI64" i="6"/>
  <c r="CG64" i="6"/>
  <c r="DF70" i="6"/>
  <c r="DH70" i="6" s="1"/>
  <c r="DI70" i="6" s="1"/>
  <c r="EB70" i="6"/>
  <c r="CB70" i="6"/>
  <c r="CA70" i="6"/>
  <c r="CC70" i="6"/>
  <c r="BY70" i="6"/>
  <c r="BZ70" i="6"/>
  <c r="DF71" i="6"/>
  <c r="DH71" i="6" s="1"/>
  <c r="DI71" i="6" s="1"/>
  <c r="EB71" i="6"/>
  <c r="CG71" i="6"/>
  <c r="CH71" i="6"/>
  <c r="CI71" i="6"/>
  <c r="CG72" i="6"/>
  <c r="CH72" i="6"/>
  <c r="CI72" i="6"/>
  <c r="CC75" i="6"/>
  <c r="BY75" i="6"/>
  <c r="CB75" i="6"/>
  <c r="BZ75" i="6"/>
  <c r="CA75" i="6"/>
  <c r="CC76" i="6"/>
  <c r="BZ76" i="6"/>
  <c r="BY76" i="6"/>
  <c r="CA76" i="6"/>
  <c r="CB76" i="6"/>
  <c r="CI77" i="6"/>
  <c r="CH77" i="6"/>
  <c r="CG77" i="6"/>
  <c r="CG78" i="6"/>
  <c r="CH78" i="6"/>
  <c r="CI78" i="6"/>
  <c r="CC82" i="6"/>
  <c r="CC31" i="6"/>
  <c r="BY31" i="6"/>
  <c r="CB31" i="6"/>
  <c r="BZ31" i="6"/>
  <c r="CA31" i="6"/>
  <c r="CB34" i="6"/>
  <c r="CA34" i="6"/>
  <c r="CC34" i="6"/>
  <c r="BY34" i="6"/>
  <c r="BZ34" i="6"/>
  <c r="EB40" i="6"/>
  <c r="DF40" i="6"/>
  <c r="DH40" i="6" s="1"/>
  <c r="DI40" i="6" s="1"/>
  <c r="CH48" i="6"/>
  <c r="CI48" i="6"/>
  <c r="CG48" i="6"/>
  <c r="CH20" i="6"/>
  <c r="CI20" i="6"/>
  <c r="CG20" i="6"/>
  <c r="DF23" i="6"/>
  <c r="DH23" i="6" s="1"/>
  <c r="DI23" i="6" s="1"/>
  <c r="EB23" i="6"/>
  <c r="CI25" i="6"/>
  <c r="CH25" i="6"/>
  <c r="CG25" i="6"/>
  <c r="BZ29" i="6"/>
  <c r="CA29" i="6"/>
  <c r="CB29" i="6"/>
  <c r="CC29" i="6"/>
  <c r="BY29" i="6"/>
  <c r="CG30" i="6"/>
  <c r="CH30" i="6"/>
  <c r="CI30" i="6"/>
  <c r="DF39" i="6"/>
  <c r="DH39" i="6" s="1"/>
  <c r="DI39" i="6" s="1"/>
  <c r="EB39" i="6"/>
  <c r="DF43" i="6"/>
  <c r="DH43" i="6" s="1"/>
  <c r="DI43" i="6" s="1"/>
  <c r="EB43" i="6"/>
  <c r="CG43" i="6"/>
  <c r="CH43" i="6"/>
  <c r="CI43" i="6"/>
  <c r="DF47" i="6"/>
  <c r="DH47" i="6" s="1"/>
  <c r="DI47" i="6" s="1"/>
  <c r="EB47" i="6"/>
  <c r="CB50" i="6"/>
  <c r="CC50" i="6"/>
  <c r="BY50" i="6"/>
  <c r="CA50" i="6"/>
  <c r="BZ50" i="6"/>
  <c r="DF51" i="6"/>
  <c r="DH51" i="6" s="1"/>
  <c r="DI51" i="6" s="1"/>
  <c r="EB51" i="6"/>
  <c r="CI57" i="6"/>
  <c r="CG57" i="6"/>
  <c r="CH57" i="6"/>
  <c r="DF61" i="6"/>
  <c r="DH61" i="6" s="1"/>
  <c r="DI61" i="6" s="1"/>
  <c r="EB61" i="6"/>
  <c r="CA61" i="6"/>
  <c r="CB61" i="6"/>
  <c r="CC61" i="6"/>
  <c r="BY61" i="6"/>
  <c r="BZ61" i="6"/>
  <c r="BZ64" i="6"/>
  <c r="CC64" i="6"/>
  <c r="CA64" i="6"/>
  <c r="BY64" i="6"/>
  <c r="CB64" i="6"/>
  <c r="CA65" i="6"/>
  <c r="CB65" i="6"/>
  <c r="CC65" i="6"/>
  <c r="BY65" i="6"/>
  <c r="BZ65" i="6"/>
  <c r="DF67" i="6"/>
  <c r="DH67" i="6" s="1"/>
  <c r="DI67" i="6" s="1"/>
  <c r="EB67" i="6"/>
  <c r="CB71" i="6"/>
  <c r="CC71" i="6"/>
  <c r="BY71" i="6"/>
  <c r="BZ71" i="6"/>
  <c r="CA71" i="6"/>
  <c r="DF72" i="6"/>
  <c r="DH72" i="6" s="1"/>
  <c r="DI72" i="6" s="1"/>
  <c r="EB72" i="6"/>
  <c r="BZ72" i="6"/>
  <c r="BY72" i="6"/>
  <c r="CA72" i="6"/>
  <c r="CC72" i="6"/>
  <c r="CB72" i="6"/>
  <c r="CI73" i="6"/>
  <c r="CH73" i="6"/>
  <c r="CG73" i="6"/>
  <c r="CG74" i="6"/>
  <c r="CI74" i="6"/>
  <c r="CH74" i="6"/>
  <c r="EB77" i="6"/>
  <c r="DF77" i="6"/>
  <c r="DH77" i="6" s="1"/>
  <c r="DI77" i="6" s="1"/>
  <c r="BZ77" i="6"/>
  <c r="CA77" i="6"/>
  <c r="CB77" i="6"/>
  <c r="CC77" i="6"/>
  <c r="BY77" i="6"/>
  <c r="DN83" i="6"/>
  <c r="DD83" i="6" s="1"/>
  <c r="DO83" i="6"/>
  <c r="CG83" i="6"/>
  <c r="CH83" i="6"/>
  <c r="CI85" i="6"/>
  <c r="CG85" i="6"/>
  <c r="CB87" i="6"/>
  <c r="CC87" i="6"/>
  <c r="BY87" i="6"/>
  <c r="BZ87" i="6"/>
  <c r="CA87" i="6"/>
  <c r="DF90" i="6"/>
  <c r="DH90" i="6" s="1"/>
  <c r="DI90" i="6" s="1"/>
  <c r="EB90" i="6"/>
  <c r="CA90" i="6"/>
  <c r="CB90" i="6"/>
  <c r="CC90" i="6"/>
  <c r="BY90" i="6"/>
  <c r="BZ90" i="6"/>
  <c r="DF91" i="6"/>
  <c r="DH91" i="6" s="1"/>
  <c r="DI91" i="6" s="1"/>
  <c r="EB91" i="6"/>
  <c r="CG91" i="6"/>
  <c r="CH91" i="6"/>
  <c r="CI91" i="6"/>
  <c r="DF94" i="6"/>
  <c r="DH94" i="6" s="1"/>
  <c r="DI94" i="6" s="1"/>
  <c r="EB94" i="6"/>
  <c r="CA94" i="6"/>
  <c r="CB94" i="6"/>
  <c r="CC94" i="6"/>
  <c r="BY94" i="6"/>
  <c r="BZ94" i="6"/>
  <c r="DF95" i="6"/>
  <c r="DH95" i="6" s="1"/>
  <c r="DI95" i="6" s="1"/>
  <c r="EB95" i="6"/>
  <c r="CG95" i="6"/>
  <c r="CH95" i="6"/>
  <c r="CI95" i="6"/>
  <c r="DF98" i="6"/>
  <c r="DH98" i="6" s="1"/>
  <c r="DI98" i="6" s="1"/>
  <c r="EB98" i="6"/>
  <c r="CA98" i="6"/>
  <c r="CB98" i="6"/>
  <c r="CC98" i="6"/>
  <c r="BY98" i="6"/>
  <c r="BZ98" i="6"/>
  <c r="DF99" i="6"/>
  <c r="DH99" i="6" s="1"/>
  <c r="DI99" i="6" s="1"/>
  <c r="EB99" i="6"/>
  <c r="CB103" i="6"/>
  <c r="CC103" i="6"/>
  <c r="BY103" i="6"/>
  <c r="BZ103" i="6"/>
  <c r="CA103" i="6"/>
  <c r="CH105" i="6"/>
  <c r="CI105" i="6"/>
  <c r="CG105" i="6"/>
  <c r="CI106" i="6"/>
  <c r="CG106" i="6"/>
  <c r="CH106" i="6"/>
  <c r="EB109" i="6"/>
  <c r="DF109" i="6"/>
  <c r="DH109" i="6" s="1"/>
  <c r="DI109" i="6" s="1"/>
  <c r="BZ109" i="6"/>
  <c r="CA109" i="6"/>
  <c r="CB109" i="6"/>
  <c r="CC109" i="6"/>
  <c r="BY109" i="6"/>
  <c r="DF114" i="6"/>
  <c r="DH114" i="6" s="1"/>
  <c r="DI114" i="6" s="1"/>
  <c r="EB114" i="6"/>
  <c r="CA114" i="6"/>
  <c r="CB114" i="6"/>
  <c r="CC114" i="6"/>
  <c r="BY114" i="6"/>
  <c r="BZ114" i="6"/>
  <c r="DF115" i="6"/>
  <c r="DH115" i="6" s="1"/>
  <c r="DI115" i="6" s="1"/>
  <c r="EB115" i="6"/>
  <c r="CG115" i="6"/>
  <c r="CH115" i="6"/>
  <c r="CI115" i="6"/>
  <c r="CG116" i="6"/>
  <c r="CH116" i="6"/>
  <c r="CI116" i="6"/>
  <c r="CB119" i="6"/>
  <c r="CC119" i="6"/>
  <c r="BY119" i="6"/>
  <c r="BZ119" i="6"/>
  <c r="CA119" i="6"/>
  <c r="CI122" i="6"/>
  <c r="CG122" i="6"/>
  <c r="CH122" i="6"/>
  <c r="CG124" i="6"/>
  <c r="CH124" i="6"/>
  <c r="CI124" i="6"/>
  <c r="CH129" i="6"/>
  <c r="CI129" i="6"/>
  <c r="CG129" i="6"/>
  <c r="DF131" i="6"/>
  <c r="DH131" i="6" s="1"/>
  <c r="DI131" i="6" s="1"/>
  <c r="EB131" i="6"/>
  <c r="CG131" i="6"/>
  <c r="CH131" i="6"/>
  <c r="CI131" i="6"/>
  <c r="DF132" i="6"/>
  <c r="DH132" i="6" s="1"/>
  <c r="DI132" i="6" s="1"/>
  <c r="EB132" i="6"/>
  <c r="CH133" i="6"/>
  <c r="CG133" i="6"/>
  <c r="CI133" i="6"/>
  <c r="CC134" i="6"/>
  <c r="BY134" i="6"/>
  <c r="CA134" i="6"/>
  <c r="BZ134" i="6"/>
  <c r="CB134" i="6"/>
  <c r="DK18" i="6"/>
  <c r="DL19" i="6"/>
  <c r="DK22" i="6"/>
  <c r="CB24" i="6"/>
  <c r="EB26" i="6"/>
  <c r="EB30" i="6"/>
  <c r="CB32" i="6"/>
  <c r="CB36" i="6"/>
  <c r="DO70" i="6"/>
  <c r="DO74" i="6"/>
  <c r="DO78" i="6"/>
  <c r="CB86" i="6"/>
  <c r="CC86" i="6"/>
  <c r="BY86" i="6"/>
  <c r="BZ86" i="6"/>
  <c r="DF87" i="6"/>
  <c r="DH87" i="6" s="1"/>
  <c r="DI87" i="6" s="1"/>
  <c r="EB87" i="6"/>
  <c r="DF96" i="6"/>
  <c r="DH96" i="6" s="1"/>
  <c r="DI96" i="6" s="1"/>
  <c r="EB96" i="6"/>
  <c r="CC96" i="6"/>
  <c r="BY96" i="6"/>
  <c r="BZ96" i="6"/>
  <c r="CA96" i="6"/>
  <c r="CB96" i="6"/>
  <c r="CB99" i="6"/>
  <c r="CC99" i="6"/>
  <c r="BY99" i="6"/>
  <c r="BZ99" i="6"/>
  <c r="CA99" i="6"/>
  <c r="DF100" i="6"/>
  <c r="DH100" i="6" s="1"/>
  <c r="DI100" i="6" s="1"/>
  <c r="EB100" i="6"/>
  <c r="CC100" i="6"/>
  <c r="BY100" i="6"/>
  <c r="BZ100" i="6"/>
  <c r="CA100" i="6"/>
  <c r="CB100" i="6"/>
  <c r="CH101" i="6"/>
  <c r="CI101" i="6"/>
  <c r="CG101" i="6"/>
  <c r="CI102" i="6"/>
  <c r="CG102" i="6"/>
  <c r="CH102" i="6"/>
  <c r="BZ105" i="6"/>
  <c r="CA105" i="6"/>
  <c r="CB105" i="6"/>
  <c r="CC105" i="6"/>
  <c r="BY105" i="6"/>
  <c r="DF110" i="6"/>
  <c r="DH110" i="6" s="1"/>
  <c r="DI110" i="6" s="1"/>
  <c r="EB110" i="6"/>
  <c r="CA110" i="6"/>
  <c r="CB110" i="6"/>
  <c r="CC110" i="6"/>
  <c r="BY110" i="6"/>
  <c r="BZ110" i="6"/>
  <c r="DF111" i="6"/>
  <c r="DH111" i="6" s="1"/>
  <c r="DI111" i="6" s="1"/>
  <c r="EB111" i="6"/>
  <c r="CG111" i="6"/>
  <c r="CH111" i="6"/>
  <c r="CI111" i="6"/>
  <c r="CB115" i="6"/>
  <c r="CC115" i="6"/>
  <c r="BY115" i="6"/>
  <c r="BZ115" i="6"/>
  <c r="CA115" i="6"/>
  <c r="CC116" i="6"/>
  <c r="BY116" i="6"/>
  <c r="BZ116" i="6"/>
  <c r="CA116" i="6"/>
  <c r="CB116" i="6"/>
  <c r="CH117" i="6"/>
  <c r="CI117" i="6"/>
  <c r="CG117" i="6"/>
  <c r="CI118" i="6"/>
  <c r="CG118" i="6"/>
  <c r="CH118" i="6"/>
  <c r="CH120" i="6"/>
  <c r="CI120" i="6"/>
  <c r="CA126" i="6"/>
  <c r="CB126" i="6"/>
  <c r="CC126" i="6"/>
  <c r="BY126" i="6"/>
  <c r="BZ126" i="6"/>
  <c r="DF127" i="6"/>
  <c r="DH127" i="6" s="1"/>
  <c r="DI127" i="6" s="1"/>
  <c r="EB127" i="6"/>
  <c r="CG127" i="6"/>
  <c r="CH127" i="6"/>
  <c r="CI127" i="6"/>
  <c r="CB128" i="6"/>
  <c r="EB129" i="6"/>
  <c r="DF129" i="6"/>
  <c r="DH129" i="6" s="1"/>
  <c r="DI129" i="6" s="1"/>
  <c r="DK17" i="6"/>
  <c r="DK21" i="6"/>
  <c r="DL16" i="6"/>
  <c r="DK19" i="6"/>
  <c r="DL20" i="6"/>
  <c r="DO23" i="6"/>
  <c r="CA24" i="6"/>
  <c r="CI24" i="6"/>
  <c r="DO27" i="6"/>
  <c r="DO31" i="6"/>
  <c r="CA32" i="6"/>
  <c r="CI32" i="6"/>
  <c r="DO35" i="6"/>
  <c r="CA36" i="6"/>
  <c r="CI36" i="6"/>
  <c r="DO39" i="6"/>
  <c r="DO43" i="6"/>
  <c r="DO47" i="6"/>
  <c r="DO51" i="6"/>
  <c r="DO55" i="6"/>
  <c r="DO59" i="6"/>
  <c r="DO63" i="6"/>
  <c r="DO67" i="6"/>
  <c r="DO71" i="6"/>
  <c r="DO75" i="6"/>
  <c r="DO79" i="6"/>
  <c r="DF88" i="6"/>
  <c r="DH88" i="6" s="1"/>
  <c r="DI88" i="6" s="1"/>
  <c r="EB88" i="6"/>
  <c r="CG88" i="6"/>
  <c r="CH88" i="6"/>
  <c r="CI88" i="6"/>
  <c r="CH89" i="6"/>
  <c r="CI89" i="6"/>
  <c r="CG89" i="6"/>
  <c r="CI90" i="6"/>
  <c r="CG90" i="6"/>
  <c r="CH90" i="6"/>
  <c r="CH93" i="6"/>
  <c r="CI93" i="6"/>
  <c r="CG93" i="6"/>
  <c r="CI94" i="6"/>
  <c r="CG94" i="6"/>
  <c r="CH94" i="6"/>
  <c r="CH97" i="6"/>
  <c r="CI97" i="6"/>
  <c r="CG97" i="6"/>
  <c r="CI98" i="6"/>
  <c r="CG98" i="6"/>
  <c r="CH98" i="6"/>
  <c r="EB101" i="6"/>
  <c r="DF101" i="6"/>
  <c r="DH101" i="6" s="1"/>
  <c r="DI101" i="6" s="1"/>
  <c r="BZ101" i="6"/>
  <c r="CA101" i="6"/>
  <c r="CB101" i="6"/>
  <c r="CC101" i="6"/>
  <c r="BY101" i="6"/>
  <c r="DF106" i="6"/>
  <c r="DH106" i="6" s="1"/>
  <c r="DI106" i="6" s="1"/>
  <c r="EB106" i="6"/>
  <c r="CA106" i="6"/>
  <c r="CB106" i="6"/>
  <c r="CC106" i="6"/>
  <c r="BY106" i="6"/>
  <c r="BZ106" i="6"/>
  <c r="DF107" i="6"/>
  <c r="DH107" i="6" s="1"/>
  <c r="DI107" i="6" s="1"/>
  <c r="EB107" i="6"/>
  <c r="CH113" i="6"/>
  <c r="CI113" i="6"/>
  <c r="CG113" i="6"/>
  <c r="CI114" i="6"/>
  <c r="CG114" i="6"/>
  <c r="CH114" i="6"/>
  <c r="BZ117" i="6"/>
  <c r="CA117" i="6"/>
  <c r="CB117" i="6"/>
  <c r="CC117" i="6"/>
  <c r="BY117" i="6"/>
  <c r="CH121" i="6"/>
  <c r="CI121" i="6"/>
  <c r="CG121" i="6"/>
  <c r="CA122" i="6"/>
  <c r="CB122" i="6"/>
  <c r="CC122" i="6"/>
  <c r="BY122" i="6"/>
  <c r="BZ122" i="6"/>
  <c r="DF123" i="6"/>
  <c r="DH123" i="6" s="1"/>
  <c r="DI123" i="6" s="1"/>
  <c r="EB123" i="6"/>
  <c r="CC124" i="6"/>
  <c r="BY124" i="6"/>
  <c r="BZ124" i="6"/>
  <c r="CA124" i="6"/>
  <c r="CB124" i="6"/>
  <c r="BZ125" i="6"/>
  <c r="CA125" i="6"/>
  <c r="CB125" i="6"/>
  <c r="CC125" i="6"/>
  <c r="BY125" i="6"/>
  <c r="CB127" i="6"/>
  <c r="CC127" i="6"/>
  <c r="BY127" i="6"/>
  <c r="BZ127" i="6"/>
  <c r="CA127" i="6"/>
  <c r="DF128" i="6"/>
  <c r="DH128" i="6" s="1"/>
  <c r="DI128" i="6" s="1"/>
  <c r="EB128" i="6"/>
  <c r="CI130" i="6"/>
  <c r="CG130" i="6"/>
  <c r="CH130" i="6"/>
  <c r="DL18" i="6"/>
  <c r="DK16" i="6"/>
  <c r="DL17" i="6"/>
  <c r="DK20" i="6"/>
  <c r="DL21" i="6"/>
  <c r="CH84" i="6"/>
  <c r="CI84" i="6"/>
  <c r="CA88" i="6"/>
  <c r="CB88" i="6"/>
  <c r="EB89" i="6"/>
  <c r="DF89" i="6"/>
  <c r="DH89" i="6" s="1"/>
  <c r="DI89" i="6" s="1"/>
  <c r="CB91" i="6"/>
  <c r="CC91" i="6"/>
  <c r="BY91" i="6"/>
  <c r="BZ91" i="6"/>
  <c r="CA91" i="6"/>
  <c r="CB95" i="6"/>
  <c r="CC95" i="6"/>
  <c r="BY95" i="6"/>
  <c r="BZ95" i="6"/>
  <c r="CA95" i="6"/>
  <c r="BZ97" i="6"/>
  <c r="CA97" i="6"/>
  <c r="CB97" i="6"/>
  <c r="CC97" i="6"/>
  <c r="BY97" i="6"/>
  <c r="DF102" i="6"/>
  <c r="DH102" i="6" s="1"/>
  <c r="DI102" i="6" s="1"/>
  <c r="EB102" i="6"/>
  <c r="DF103" i="6"/>
  <c r="DH103" i="6" s="1"/>
  <c r="DI103" i="6" s="1"/>
  <c r="EB103" i="6"/>
  <c r="DF108" i="6"/>
  <c r="DH108" i="6" s="1"/>
  <c r="DI108" i="6" s="1"/>
  <c r="EB108" i="6"/>
  <c r="CH109" i="6"/>
  <c r="CI109" i="6"/>
  <c r="CG109" i="6"/>
  <c r="BZ113" i="6"/>
  <c r="CA113" i="6"/>
  <c r="CB113" i="6"/>
  <c r="CC113" i="6"/>
  <c r="BY113" i="6"/>
  <c r="DF118" i="6"/>
  <c r="DH118" i="6" s="1"/>
  <c r="DI118" i="6" s="1"/>
  <c r="EB118" i="6"/>
  <c r="DF119" i="6"/>
  <c r="DH119" i="6" s="1"/>
  <c r="DI119" i="6" s="1"/>
  <c r="EB119" i="6"/>
  <c r="CG119" i="6"/>
  <c r="CH119" i="6"/>
  <c r="CI119" i="6"/>
  <c r="EB121" i="6"/>
  <c r="DF121" i="6"/>
  <c r="DH121" i="6" s="1"/>
  <c r="DI121" i="6" s="1"/>
  <c r="BZ121" i="6"/>
  <c r="CA121" i="6"/>
  <c r="CB121" i="6"/>
  <c r="CC121" i="6"/>
  <c r="BY121" i="6"/>
  <c r="CI126" i="6"/>
  <c r="CG126" i="6"/>
  <c r="CH126" i="6"/>
  <c r="CG128" i="6"/>
  <c r="CH128" i="6"/>
  <c r="CI128" i="6"/>
  <c r="CG134" i="6"/>
  <c r="CI134" i="6"/>
  <c r="CH134" i="6"/>
  <c r="CG138" i="6"/>
  <c r="CH138" i="6"/>
  <c r="CI138" i="6"/>
  <c r="CA140" i="6"/>
  <c r="CB140" i="6"/>
  <c r="CC140" i="6"/>
  <c r="BY140" i="6"/>
  <c r="BZ140" i="6"/>
  <c r="CB141" i="6"/>
  <c r="CC141" i="6"/>
  <c r="BY141" i="6"/>
  <c r="BZ141" i="6"/>
  <c r="CA141" i="6"/>
  <c r="CH143" i="6"/>
  <c r="CI143" i="6"/>
  <c r="CG143" i="6"/>
  <c r="CH147" i="6"/>
  <c r="CI147" i="6"/>
  <c r="CG147" i="6"/>
  <c r="CH151" i="6"/>
  <c r="CI151" i="6"/>
  <c r="CG151" i="6"/>
  <c r="CG158" i="6"/>
  <c r="CH158" i="6"/>
  <c r="CI158" i="6"/>
  <c r="DF160" i="6"/>
  <c r="DH160" i="6" s="1"/>
  <c r="DI160" i="6" s="1"/>
  <c r="EB160" i="6"/>
  <c r="CI160" i="6"/>
  <c r="CG160" i="6"/>
  <c r="CH160" i="6"/>
  <c r="CC162" i="6"/>
  <c r="BY162" i="6"/>
  <c r="BZ162" i="6"/>
  <c r="CA162" i="6"/>
  <c r="CB162" i="6"/>
  <c r="CA164" i="6"/>
  <c r="CB164" i="6"/>
  <c r="CC164" i="6"/>
  <c r="BY164" i="6"/>
  <c r="BZ164" i="6"/>
  <c r="DF165" i="6"/>
  <c r="DH165" i="6" s="1"/>
  <c r="DI165" i="6" s="1"/>
  <c r="EB165" i="6"/>
  <c r="CC170" i="6"/>
  <c r="BY170" i="6"/>
  <c r="BZ170" i="6"/>
  <c r="CA170" i="6"/>
  <c r="CB170" i="6"/>
  <c r="BZ175" i="6"/>
  <c r="CA175" i="6"/>
  <c r="CB175" i="6"/>
  <c r="CC175" i="6"/>
  <c r="BY175" i="6"/>
  <c r="DF176" i="6"/>
  <c r="DH176" i="6" s="1"/>
  <c r="DI176" i="6" s="1"/>
  <c r="EB176" i="6"/>
  <c r="CI176" i="6"/>
  <c r="CG176" i="6"/>
  <c r="CH176" i="6"/>
  <c r="DF181" i="6"/>
  <c r="DH181" i="6" s="1"/>
  <c r="DI181" i="6" s="1"/>
  <c r="EB181" i="6"/>
  <c r="CB181" i="6"/>
  <c r="CC181" i="6"/>
  <c r="BY181" i="6"/>
  <c r="BZ181" i="6"/>
  <c r="CA181" i="6"/>
  <c r="CG182" i="6"/>
  <c r="CH182" i="6"/>
  <c r="CI182" i="6"/>
  <c r="CH183" i="6"/>
  <c r="CI183" i="6"/>
  <c r="CG183" i="6"/>
  <c r="DO90" i="6"/>
  <c r="DO94" i="6"/>
  <c r="DO98" i="6"/>
  <c r="DO102" i="6"/>
  <c r="DO106" i="6"/>
  <c r="DO110" i="6"/>
  <c r="DO114" i="6"/>
  <c r="DO118" i="6"/>
  <c r="BY133" i="6"/>
  <c r="DF137" i="6"/>
  <c r="DH137" i="6" s="1"/>
  <c r="DI137" i="6" s="1"/>
  <c r="EB135" i="6"/>
  <c r="DF135" i="6"/>
  <c r="DH135" i="6" s="1"/>
  <c r="DI135" i="6" s="1"/>
  <c r="BZ135" i="6"/>
  <c r="CB135" i="6"/>
  <c r="CC138" i="6"/>
  <c r="BY138" i="6"/>
  <c r="BZ138" i="6"/>
  <c r="CA138" i="6"/>
  <c r="CB138" i="6"/>
  <c r="CH139" i="6"/>
  <c r="CI139" i="6"/>
  <c r="CG139" i="6"/>
  <c r="CG145" i="6"/>
  <c r="CH145" i="6"/>
  <c r="CI145" i="6"/>
  <c r="CG149" i="6"/>
  <c r="CH149" i="6"/>
  <c r="CI149" i="6"/>
  <c r="BZ155" i="6"/>
  <c r="CA155" i="6"/>
  <c r="CB155" i="6"/>
  <c r="CC155" i="6"/>
  <c r="BY155" i="6"/>
  <c r="DF156" i="6"/>
  <c r="DH156" i="6" s="1"/>
  <c r="DI156" i="6" s="1"/>
  <c r="EB156" i="6"/>
  <c r="CB157" i="6"/>
  <c r="CC157" i="6"/>
  <c r="BY157" i="6"/>
  <c r="BZ157" i="6"/>
  <c r="CA157" i="6"/>
  <c r="DF158" i="6"/>
  <c r="DH158" i="6" s="1"/>
  <c r="DI158" i="6" s="1"/>
  <c r="EB158" i="6"/>
  <c r="CA160" i="6"/>
  <c r="CB160" i="6"/>
  <c r="CC160" i="6"/>
  <c r="BY160" i="6"/>
  <c r="BZ160" i="6"/>
  <c r="CH163" i="6"/>
  <c r="CI163" i="6"/>
  <c r="CG163" i="6"/>
  <c r="CG165" i="6"/>
  <c r="CH165" i="6"/>
  <c r="CI165" i="6"/>
  <c r="BZ171" i="6"/>
  <c r="CA171" i="6"/>
  <c r="CB171" i="6"/>
  <c r="CC171" i="6"/>
  <c r="BY171" i="6"/>
  <c r="DF172" i="6"/>
  <c r="DH172" i="6" s="1"/>
  <c r="DI172" i="6" s="1"/>
  <c r="EB172" i="6"/>
  <c r="CG178" i="6"/>
  <c r="CH178" i="6"/>
  <c r="CI178" i="6"/>
  <c r="CH179" i="6"/>
  <c r="CI179" i="6"/>
  <c r="CG179" i="6"/>
  <c r="CC182" i="6"/>
  <c r="BY182" i="6"/>
  <c r="BZ182" i="6"/>
  <c r="CA182" i="6"/>
  <c r="CB182" i="6"/>
  <c r="BZ16" i="9"/>
  <c r="CA16" i="9"/>
  <c r="DO87" i="6"/>
  <c r="DO91" i="6"/>
  <c r="DO95" i="6"/>
  <c r="DO99" i="6"/>
  <c r="DO103" i="6"/>
  <c r="DO107" i="6"/>
  <c r="DO111" i="6"/>
  <c r="DO115" i="6"/>
  <c r="DO119" i="6"/>
  <c r="DO123" i="6"/>
  <c r="DO127" i="6"/>
  <c r="DO131" i="6"/>
  <c r="DF144" i="6"/>
  <c r="DH144" i="6" s="1"/>
  <c r="DI144" i="6" s="1"/>
  <c r="EB144" i="6"/>
  <c r="CG144" i="6"/>
  <c r="CH144" i="6"/>
  <c r="CG146" i="6"/>
  <c r="CH146" i="6"/>
  <c r="BZ147" i="6"/>
  <c r="CA147" i="6"/>
  <c r="CB147" i="6"/>
  <c r="CC147" i="6"/>
  <c r="BY147" i="6"/>
  <c r="DF148" i="6"/>
  <c r="DH148" i="6" s="1"/>
  <c r="DI148" i="6" s="1"/>
  <c r="EB148" i="6"/>
  <c r="CG150" i="6"/>
  <c r="CH150" i="6"/>
  <c r="CI150" i="6"/>
  <c r="DF152" i="6"/>
  <c r="DH152" i="6" s="1"/>
  <c r="DI152" i="6" s="1"/>
  <c r="EB152" i="6"/>
  <c r="CI152" i="6"/>
  <c r="CG152" i="6"/>
  <c r="CH152" i="6"/>
  <c r="CB153" i="6"/>
  <c r="CC153" i="6"/>
  <c r="BY153" i="6"/>
  <c r="BZ153" i="6"/>
  <c r="CA153" i="6"/>
  <c r="CC154" i="6"/>
  <c r="BY154" i="6"/>
  <c r="BZ154" i="6"/>
  <c r="CA154" i="6"/>
  <c r="CB154" i="6"/>
  <c r="CA156" i="6"/>
  <c r="CB156" i="6"/>
  <c r="CC156" i="6"/>
  <c r="DF157" i="6"/>
  <c r="DH157" i="6" s="1"/>
  <c r="DI157" i="6" s="1"/>
  <c r="EB157" i="6"/>
  <c r="CH159" i="6"/>
  <c r="CI159" i="6"/>
  <c r="CG159" i="6"/>
  <c r="CG161" i="6"/>
  <c r="CG166" i="6"/>
  <c r="CH166" i="6"/>
  <c r="CI166" i="6"/>
  <c r="DF168" i="6"/>
  <c r="DH168" i="6" s="1"/>
  <c r="DI168" i="6" s="1"/>
  <c r="EB168" i="6"/>
  <c r="CI168" i="6"/>
  <c r="CG168" i="6"/>
  <c r="CH168" i="6"/>
  <c r="CG169" i="6"/>
  <c r="CH169" i="6"/>
  <c r="CI169" i="6"/>
  <c r="CA172" i="6"/>
  <c r="CB172" i="6"/>
  <c r="CC172" i="6"/>
  <c r="BY172" i="6"/>
  <c r="BZ172" i="6"/>
  <c r="DF173" i="6"/>
  <c r="DH173" i="6" s="1"/>
  <c r="DI173" i="6" s="1"/>
  <c r="EB173" i="6"/>
  <c r="CB173" i="6"/>
  <c r="CC173" i="6"/>
  <c r="BY173" i="6"/>
  <c r="BZ173" i="6"/>
  <c r="CA173" i="6"/>
  <c r="CG174" i="6"/>
  <c r="CH174" i="6"/>
  <c r="CI174" i="6"/>
  <c r="DF184" i="6"/>
  <c r="DH184" i="6" s="1"/>
  <c r="DI184" i="6" s="1"/>
  <c r="EB184" i="6"/>
  <c r="CI184" i="6"/>
  <c r="CG184" i="6"/>
  <c r="CH184" i="6"/>
  <c r="CG185" i="6"/>
  <c r="CH185" i="6"/>
  <c r="CI185" i="6"/>
  <c r="CB17" i="9"/>
  <c r="BZ17" i="9"/>
  <c r="BY17" i="9"/>
  <c r="CA17" i="9"/>
  <c r="CC17" i="9"/>
  <c r="CB133" i="6"/>
  <c r="BZ133" i="6"/>
  <c r="DN136" i="6"/>
  <c r="DD136" i="6" s="1"/>
  <c r="DO136" i="6"/>
  <c r="CH137" i="6"/>
  <c r="CI137" i="6"/>
  <c r="BZ139" i="6"/>
  <c r="CA139" i="6"/>
  <c r="CB139" i="6"/>
  <c r="CC139" i="6"/>
  <c r="BY139" i="6"/>
  <c r="DF140" i="6"/>
  <c r="DH140" i="6" s="1"/>
  <c r="DI140" i="6" s="1"/>
  <c r="EB140" i="6"/>
  <c r="CI140" i="6"/>
  <c r="CG140" i="6"/>
  <c r="CH140" i="6"/>
  <c r="CG142" i="6"/>
  <c r="CH142" i="6"/>
  <c r="CI142" i="6"/>
  <c r="CA144" i="6"/>
  <c r="CB144" i="6"/>
  <c r="CC144" i="6"/>
  <c r="BY144" i="6"/>
  <c r="BZ144" i="6"/>
  <c r="CB145" i="6"/>
  <c r="CC145" i="6"/>
  <c r="BY145" i="6"/>
  <c r="BZ145" i="6"/>
  <c r="CA145" i="6"/>
  <c r="DF146" i="6"/>
  <c r="DH146" i="6" s="1"/>
  <c r="DI146" i="6" s="1"/>
  <c r="EB146" i="6"/>
  <c r="DF150" i="6"/>
  <c r="DH150" i="6" s="1"/>
  <c r="DI150" i="6" s="1"/>
  <c r="EB150" i="6"/>
  <c r="CC150" i="6"/>
  <c r="BY150" i="6"/>
  <c r="BZ150" i="6"/>
  <c r="CA150" i="6"/>
  <c r="CB150" i="6"/>
  <c r="CA152" i="6"/>
  <c r="CB152" i="6"/>
  <c r="CC152" i="6"/>
  <c r="BY152" i="6"/>
  <c r="BZ152" i="6"/>
  <c r="CH155" i="6"/>
  <c r="CI155" i="6"/>
  <c r="CG155" i="6"/>
  <c r="CG157" i="6"/>
  <c r="CH157" i="6"/>
  <c r="CI157" i="6"/>
  <c r="CG162" i="6"/>
  <c r="CH162" i="6"/>
  <c r="CI162" i="6"/>
  <c r="BZ163" i="6"/>
  <c r="CA163" i="6"/>
  <c r="CB163" i="6"/>
  <c r="CC163" i="6"/>
  <c r="BY163" i="6"/>
  <c r="DF164" i="6"/>
  <c r="DH164" i="6" s="1"/>
  <c r="DI164" i="6" s="1"/>
  <c r="EB164" i="6"/>
  <c r="CI164" i="6"/>
  <c r="CG164" i="6"/>
  <c r="CH164" i="6"/>
  <c r="DF166" i="6"/>
  <c r="DH166" i="6" s="1"/>
  <c r="DI166" i="6" s="1"/>
  <c r="EB166" i="6"/>
  <c r="CC166" i="6"/>
  <c r="BY166" i="6"/>
  <c r="BZ166" i="6"/>
  <c r="CA166" i="6"/>
  <c r="CB166" i="6"/>
  <c r="CG170" i="6"/>
  <c r="CH170" i="6"/>
  <c r="CI170" i="6"/>
  <c r="CH171" i="6"/>
  <c r="CI171" i="6"/>
  <c r="CG171" i="6"/>
  <c r="DF174" i="6"/>
  <c r="DH174" i="6" s="1"/>
  <c r="DI174" i="6" s="1"/>
  <c r="EB174" i="6"/>
  <c r="CC174" i="6"/>
  <c r="BY174" i="6"/>
  <c r="BZ174" i="6"/>
  <c r="CA174" i="6"/>
  <c r="CB174" i="6"/>
  <c r="BZ179" i="6"/>
  <c r="CA179" i="6"/>
  <c r="CB179" i="6"/>
  <c r="CC179" i="6"/>
  <c r="BY179" i="6"/>
  <c r="DF180" i="6"/>
  <c r="DH180" i="6" s="1"/>
  <c r="DI180" i="6" s="1"/>
  <c r="EB180" i="6"/>
  <c r="CB185" i="6"/>
  <c r="CC185" i="6"/>
  <c r="BY185" i="6"/>
  <c r="BZ185" i="6"/>
  <c r="CA185" i="6"/>
  <c r="CA33" i="9"/>
  <c r="CB33" i="9"/>
  <c r="CC33" i="9"/>
  <c r="BY33" i="9"/>
  <c r="BZ33" i="9"/>
  <c r="CC40" i="9"/>
  <c r="BY40" i="9"/>
  <c r="BZ40" i="9"/>
  <c r="CA40" i="9"/>
  <c r="CB40" i="9"/>
  <c r="CC56" i="9"/>
  <c r="BY56" i="9"/>
  <c r="BZ56" i="9"/>
  <c r="CA56" i="9"/>
  <c r="CB56" i="9"/>
  <c r="CA65" i="9"/>
  <c r="CB65" i="9"/>
  <c r="CC65" i="9"/>
  <c r="BY65" i="9"/>
  <c r="BZ65" i="9"/>
  <c r="CC72" i="9"/>
  <c r="BY72" i="9"/>
  <c r="BZ72" i="9"/>
  <c r="CA72" i="9"/>
  <c r="CB72" i="9"/>
  <c r="CA97" i="9"/>
  <c r="CB97" i="9"/>
  <c r="CC97" i="9"/>
  <c r="BY97" i="9"/>
  <c r="BZ97" i="9"/>
  <c r="DO140" i="6"/>
  <c r="DO144" i="6"/>
  <c r="DO148" i="6"/>
  <c r="DO152" i="6"/>
  <c r="DO156" i="6"/>
  <c r="DF159" i="6"/>
  <c r="DH159" i="6" s="1"/>
  <c r="DI159" i="6" s="1"/>
  <c r="DO160" i="6"/>
  <c r="DO164" i="6"/>
  <c r="DO168" i="6"/>
  <c r="DN171" i="6"/>
  <c r="DD171" i="6" s="1"/>
  <c r="DO172" i="6"/>
  <c r="DN175" i="6"/>
  <c r="DD175" i="6" s="1"/>
  <c r="DO176" i="6"/>
  <c r="DN179" i="6"/>
  <c r="DD179" i="6" s="1"/>
  <c r="DO180" i="6"/>
  <c r="DN183" i="6"/>
  <c r="DD183" i="6" s="1"/>
  <c r="DO184" i="6"/>
  <c r="CA43" i="9"/>
  <c r="CB43" i="9"/>
  <c r="CC43" i="9"/>
  <c r="BY43" i="9"/>
  <c r="BZ43" i="9"/>
  <c r="CC50" i="9"/>
  <c r="BY50" i="9"/>
  <c r="BZ50" i="9"/>
  <c r="CA50" i="9"/>
  <c r="CB50" i="9"/>
  <c r="CA59" i="9"/>
  <c r="CB59" i="9"/>
  <c r="CC59" i="9"/>
  <c r="BY59" i="9"/>
  <c r="BZ59" i="9"/>
  <c r="CC74" i="9"/>
  <c r="BY74" i="9"/>
  <c r="BZ74" i="9"/>
  <c r="CA74" i="9"/>
  <c r="CB74" i="9"/>
  <c r="CA99" i="9"/>
  <c r="CB99" i="9"/>
  <c r="CC99" i="9"/>
  <c r="BY99" i="9"/>
  <c r="BZ99" i="9"/>
  <c r="CB101" i="9"/>
  <c r="BZ101" i="9"/>
  <c r="CC101" i="9"/>
  <c r="BY101" i="9"/>
  <c r="CA101" i="9"/>
  <c r="BZ22" i="9"/>
  <c r="CA22" i="9"/>
  <c r="CB22" i="9"/>
  <c r="CC28" i="9"/>
  <c r="BY28" i="9"/>
  <c r="BZ28" i="9"/>
  <c r="CA28" i="9"/>
  <c r="CB28" i="9"/>
  <c r="CC36" i="9"/>
  <c r="BY36" i="9"/>
  <c r="BZ36" i="9"/>
  <c r="CA36" i="9"/>
  <c r="CB36" i="9"/>
  <c r="CC44" i="9"/>
  <c r="BY44" i="9"/>
  <c r="BZ44" i="9"/>
  <c r="CA44" i="9"/>
  <c r="CB44" i="9"/>
  <c r="CC52" i="9"/>
  <c r="BY52" i="9"/>
  <c r="BZ52" i="9"/>
  <c r="CA52" i="9"/>
  <c r="CB52" i="9"/>
  <c r="CC60" i="9"/>
  <c r="BY60" i="9"/>
  <c r="BZ60" i="9"/>
  <c r="CA60" i="9"/>
  <c r="CB60" i="9"/>
  <c r="CA61" i="9"/>
  <c r="CB61" i="9"/>
  <c r="CC61" i="9"/>
  <c r="BY61" i="9"/>
  <c r="BZ61" i="9"/>
  <c r="CC68" i="9"/>
  <c r="BY68" i="9"/>
  <c r="BZ68" i="9"/>
  <c r="CA68" i="9"/>
  <c r="CB68" i="9"/>
  <c r="CA85" i="9"/>
  <c r="CB85" i="9"/>
  <c r="CC85" i="9"/>
  <c r="BY85" i="9"/>
  <c r="BZ85" i="9"/>
  <c r="CA93" i="9"/>
  <c r="CB93" i="9"/>
  <c r="CC93" i="9"/>
  <c r="BY93" i="9"/>
  <c r="BZ93" i="9"/>
  <c r="CA31" i="9"/>
  <c r="CB31" i="9"/>
  <c r="CC31" i="9"/>
  <c r="BY31" i="9"/>
  <c r="BZ31" i="9"/>
  <c r="CA39" i="9"/>
  <c r="CB39" i="9"/>
  <c r="CC39" i="9"/>
  <c r="BY39" i="9"/>
  <c r="BZ39" i="9"/>
  <c r="CC46" i="9"/>
  <c r="BY46" i="9"/>
  <c r="BZ46" i="9"/>
  <c r="CA46" i="9"/>
  <c r="CB46" i="9"/>
  <c r="CA47" i="9"/>
  <c r="CB47" i="9"/>
  <c r="CC47" i="9"/>
  <c r="BY47" i="9"/>
  <c r="BZ47" i="9"/>
  <c r="CC54" i="9"/>
  <c r="BY54" i="9"/>
  <c r="BZ54" i="9"/>
  <c r="CA54" i="9"/>
  <c r="CB54" i="9"/>
  <c r="CB55" i="9"/>
  <c r="CC55" i="9"/>
  <c r="BY55" i="9"/>
  <c r="BZ55" i="9"/>
  <c r="CB62" i="9"/>
  <c r="CC78" i="9"/>
  <c r="BY78" i="9"/>
  <c r="BZ78" i="9"/>
  <c r="CA78" i="9"/>
  <c r="CB78" i="9"/>
  <c r="CC94" i="9"/>
  <c r="BY94" i="9"/>
  <c r="BZ94" i="9"/>
  <c r="CA94" i="9"/>
  <c r="CB94" i="9"/>
  <c r="CA107" i="9"/>
  <c r="CB107" i="9"/>
  <c r="BZ107" i="9"/>
  <c r="CA115" i="9"/>
  <c r="CB115" i="9"/>
  <c r="CC115" i="9"/>
  <c r="BY115" i="9"/>
  <c r="BZ115" i="9"/>
  <c r="CA123" i="9"/>
  <c r="CB123" i="9"/>
  <c r="CC123" i="9"/>
  <c r="BY123" i="9"/>
  <c r="CA131" i="9"/>
  <c r="CB131" i="9"/>
  <c r="CC131" i="9"/>
  <c r="BY131" i="9"/>
  <c r="BZ131" i="9"/>
  <c r="BY140" i="9"/>
  <c r="BZ140" i="9"/>
  <c r="CA140" i="9"/>
  <c r="CB140" i="9"/>
  <c r="CB148" i="9"/>
  <c r="CC164" i="9"/>
  <c r="CC172" i="9"/>
  <c r="BY172" i="9"/>
  <c r="BZ172" i="9"/>
  <c r="CA172" i="9"/>
  <c r="CB172" i="9"/>
  <c r="DK19" i="9"/>
  <c r="DK21" i="9"/>
  <c r="CA125" i="9"/>
  <c r="CB125" i="9"/>
  <c r="CC125" i="9"/>
  <c r="BZ126" i="9"/>
  <c r="CA126" i="9"/>
  <c r="CB126" i="9"/>
  <c r="CA141" i="9"/>
  <c r="CB141" i="9"/>
  <c r="CC141" i="9"/>
  <c r="BY141" i="9"/>
  <c r="BZ141" i="9"/>
  <c r="BY149" i="9"/>
  <c r="BZ149" i="9"/>
  <c r="CC158" i="9"/>
  <c r="BY158" i="9"/>
  <c r="BZ158" i="9"/>
  <c r="CA158" i="9"/>
  <c r="CB158" i="9"/>
  <c r="BZ165" i="9"/>
  <c r="CC166" i="9"/>
  <c r="BY166" i="9"/>
  <c r="BZ166" i="9"/>
  <c r="CA166" i="9"/>
  <c r="CB166" i="9"/>
  <c r="CC174" i="9"/>
  <c r="BY174" i="9"/>
  <c r="BZ174" i="9"/>
  <c r="CA174" i="9"/>
  <c r="CB174" i="9"/>
  <c r="CC178" i="9"/>
  <c r="BY178" i="9"/>
  <c r="BZ178" i="9"/>
  <c r="CA178" i="9"/>
  <c r="DL22" i="9"/>
  <c r="CC107" i="9"/>
  <c r="CC106" i="9"/>
  <c r="BZ106" i="9"/>
  <c r="CB106" i="9"/>
  <c r="CA119" i="9"/>
  <c r="CB119" i="9"/>
  <c r="CC119" i="9"/>
  <c r="BY119" i="9"/>
  <c r="BZ119" i="9"/>
  <c r="CB128" i="9"/>
  <c r="CA135" i="9"/>
  <c r="CB135" i="9"/>
  <c r="CC135" i="9"/>
  <c r="BY135" i="9"/>
  <c r="BZ135" i="9"/>
  <c r="CC144" i="9"/>
  <c r="BY144" i="9"/>
  <c r="BZ144" i="9"/>
  <c r="CA144" i="9"/>
  <c r="CB144" i="9"/>
  <c r="CA151" i="9"/>
  <c r="CA175" i="9"/>
  <c r="CB175" i="9"/>
  <c r="CC175" i="9"/>
  <c r="BY175" i="9"/>
  <c r="BZ175" i="9"/>
  <c r="CC180" i="9"/>
  <c r="BY180" i="9"/>
  <c r="BZ180" i="9"/>
  <c r="CA180" i="9"/>
  <c r="CB180" i="9"/>
  <c r="DK16" i="9"/>
  <c r="DK18" i="9"/>
  <c r="DK20" i="9"/>
  <c r="CB103" i="9"/>
  <c r="BZ103" i="9"/>
  <c r="CA113" i="9"/>
  <c r="CB113" i="9"/>
  <c r="CC113" i="9"/>
  <c r="BY113" i="9"/>
  <c r="BZ113" i="9"/>
  <c r="CC138" i="9"/>
  <c r="BY138" i="9"/>
  <c r="BZ138" i="9"/>
  <c r="CA138" i="9"/>
  <c r="CB138" i="9"/>
  <c r="CC146" i="9"/>
  <c r="BY146" i="9"/>
  <c r="BZ146" i="9"/>
  <c r="CA146" i="9"/>
  <c r="CB146" i="9"/>
  <c r="BJ2" i="6" l="1"/>
  <c r="CJ17" i="6"/>
  <c r="ED17" i="6"/>
  <c r="BC17" i="6"/>
  <c r="CN17" i="9"/>
  <c r="BN17" i="9"/>
  <c r="CF17" i="6"/>
  <c r="BQ17" i="9"/>
  <c r="CD17" i="6"/>
  <c r="BJ17" i="9"/>
  <c r="CE17" i="6"/>
  <c r="BL17" i="9"/>
  <c r="BY16" i="9"/>
  <c r="CB16" i="9"/>
  <c r="CC167" i="9"/>
  <c r="BY167" i="9"/>
  <c r="BZ167" i="9"/>
  <c r="CB167" i="9"/>
  <c r="CA167" i="9"/>
  <c r="EL181" i="9"/>
  <c r="EM181" i="9" s="1"/>
  <c r="ES172" i="9"/>
  <c r="ET172" i="9" s="1"/>
  <c r="EU172" i="9" s="1"/>
  <c r="BY125" i="9"/>
  <c r="BZ125" i="9"/>
  <c r="CG173" i="6"/>
  <c r="CH173" i="6"/>
  <c r="CI173" i="6"/>
  <c r="BY156" i="6"/>
  <c r="BZ156" i="6"/>
  <c r="CH161" i="6"/>
  <c r="CI161" i="6"/>
  <c r="CC55" i="6"/>
  <c r="CB55" i="6"/>
  <c r="ES144" i="9"/>
  <c r="ET144" i="9" s="1"/>
  <c r="EU144" i="9" s="1"/>
  <c r="EL137" i="9"/>
  <c r="EM137" i="9" s="1"/>
  <c r="ES135" i="9"/>
  <c r="ET135" i="9" s="1"/>
  <c r="EU135" i="9" s="1"/>
  <c r="CI80" i="6"/>
  <c r="CH80" i="6"/>
  <c r="CA128" i="6"/>
  <c r="CC128" i="6"/>
  <c r="BY128" i="6"/>
  <c r="BZ128" i="6"/>
  <c r="BY165" i="9"/>
  <c r="CA165" i="9"/>
  <c r="CB165" i="9"/>
  <c r="CC165" i="9"/>
  <c r="BZ151" i="9"/>
  <c r="CB151" i="9"/>
  <c r="CC151" i="9"/>
  <c r="BY151" i="9"/>
  <c r="CA148" i="9"/>
  <c r="CC148" i="9"/>
  <c r="BY148" i="9"/>
  <c r="BZ148" i="9"/>
  <c r="BY126" i="9"/>
  <c r="CC126" i="9"/>
  <c r="CH56" i="6"/>
  <c r="CI56" i="6"/>
  <c r="CG56" i="6"/>
  <c r="EK163" i="9"/>
  <c r="EL163" i="9" s="1"/>
  <c r="EM163" i="9" s="1"/>
  <c r="ES158" i="9"/>
  <c r="ET158" i="9" s="1"/>
  <c r="EU158" i="9" s="1"/>
  <c r="CA62" i="9"/>
  <c r="CC62" i="9"/>
  <c r="BY62" i="9"/>
  <c r="BZ62" i="9"/>
  <c r="ET161" i="9"/>
  <c r="EU161" i="9" s="1"/>
  <c r="CB164" i="9"/>
  <c r="BY164" i="9"/>
  <c r="BZ164" i="9"/>
  <c r="CA164" i="9"/>
  <c r="CI148" i="6"/>
  <c r="CG148" i="6"/>
  <c r="CH148" i="6"/>
  <c r="BZ88" i="6"/>
  <c r="CC88" i="6"/>
  <c r="BY88" i="6"/>
  <c r="EK169" i="9"/>
  <c r="EL169" i="9" s="1"/>
  <c r="EM169" i="9" s="1"/>
  <c r="ET167" i="9"/>
  <c r="EU167" i="9" s="1"/>
  <c r="EL160" i="9"/>
  <c r="EM160" i="9" s="1"/>
  <c r="CC149" i="9"/>
  <c r="CA149" i="9"/>
  <c r="CB149" i="9"/>
  <c r="CG112" i="6"/>
  <c r="CH112" i="6"/>
  <c r="CI112" i="6"/>
  <c r="CA82" i="6"/>
  <c r="BY82" i="6"/>
  <c r="CB82" i="6"/>
  <c r="BZ82" i="6"/>
  <c r="CI66" i="6"/>
  <c r="CG66" i="6"/>
  <c r="CH66" i="6"/>
  <c r="ET138" i="9"/>
  <c r="EU138" i="9" s="1"/>
  <c r="BZ128" i="9"/>
  <c r="EL184" i="9"/>
  <c r="EM184" i="9" s="1"/>
  <c r="EL176" i="9"/>
  <c r="EM176" i="9" s="1"/>
  <c r="ES169" i="9"/>
  <c r="ET169" i="9" s="1"/>
  <c r="EU169" i="9" s="1"/>
  <c r="ES163" i="9"/>
  <c r="ET163" i="9" s="1"/>
  <c r="EU163" i="9" s="1"/>
  <c r="ES137" i="9"/>
  <c r="ET137" i="9" s="1"/>
  <c r="EU137" i="9" s="1"/>
  <c r="EK79" i="9"/>
  <c r="ES114" i="9"/>
  <c r="ET114" i="9" s="1"/>
  <c r="EU114" i="9" s="1"/>
  <c r="ES54" i="9"/>
  <c r="ET54" i="9" s="1"/>
  <c r="EU54" i="9" s="1"/>
  <c r="CJ7" i="9"/>
  <c r="ES99" i="6"/>
  <c r="ET99" i="6" s="1"/>
  <c r="EU99" i="6" s="1"/>
  <c r="ES49" i="6"/>
  <c r="ET49" i="6" s="1"/>
  <c r="EU49" i="6" s="1"/>
  <c r="EK38" i="6"/>
  <c r="EL38" i="6" s="1"/>
  <c r="EM38" i="6" s="1"/>
  <c r="EA177" i="9"/>
  <c r="DU177" i="9"/>
  <c r="EE177" i="9" s="1"/>
  <c r="DT177" i="9"/>
  <c r="ED177" i="9" s="1"/>
  <c r="U177" i="9" s="1"/>
  <c r="EK155" i="9"/>
  <c r="CO167" i="6"/>
  <c r="BE167" i="6"/>
  <c r="AW167" i="6"/>
  <c r="CQ167" i="6"/>
  <c r="CK167" i="6"/>
  <c r="BW167" i="6"/>
  <c r="BG167" i="6"/>
  <c r="ED72" i="6"/>
  <c r="CF72" i="6"/>
  <c r="BP79" i="6"/>
  <c r="BO79" i="6"/>
  <c r="BK79" i="6"/>
  <c r="BS79" i="6"/>
  <c r="EK42" i="6"/>
  <c r="EL42" i="6" s="1"/>
  <c r="EM42" i="6" s="1"/>
  <c r="ES65" i="6"/>
  <c r="ET65" i="6" s="1"/>
  <c r="EU65" i="6" s="1"/>
  <c r="BY128" i="9"/>
  <c r="CR17" i="9"/>
  <c r="EK182" i="9"/>
  <c r="EL182" i="9" s="1"/>
  <c r="EM182" i="9" s="1"/>
  <c r="EK177" i="9"/>
  <c r="EL177" i="9" s="1"/>
  <c r="EM177" i="9" s="1"/>
  <c r="ES153" i="9"/>
  <c r="ET153" i="9" s="1"/>
  <c r="EU153" i="9" s="1"/>
  <c r="ES159" i="9"/>
  <c r="ET159" i="9" s="1"/>
  <c r="EU159" i="9" s="1"/>
  <c r="ET147" i="9"/>
  <c r="EU147" i="9" s="1"/>
  <c r="EL156" i="9"/>
  <c r="EM156" i="9" s="1"/>
  <c r="EL139" i="9"/>
  <c r="EM139" i="9" s="1"/>
  <c r="ET105" i="9"/>
  <c r="EU105" i="9" s="1"/>
  <c r="ET113" i="9"/>
  <c r="EU113" i="9" s="1"/>
  <c r="EL70" i="9"/>
  <c r="EM70" i="9" s="1"/>
  <c r="EK58" i="9"/>
  <c r="EL58" i="9" s="1"/>
  <c r="EM58" i="9" s="1"/>
  <c r="ES100" i="6"/>
  <c r="ET100" i="6" s="1"/>
  <c r="EU100" i="6" s="1"/>
  <c r="EK102" i="6"/>
  <c r="EL102" i="6" s="1"/>
  <c r="EM102" i="6" s="1"/>
  <c r="ES75" i="6"/>
  <c r="ET75" i="6" s="1"/>
  <c r="EU75" i="6" s="1"/>
  <c r="ET20" i="9"/>
  <c r="EU20" i="9" s="1"/>
  <c r="EL20" i="9"/>
  <c r="EM20" i="9" s="1"/>
  <c r="BO150" i="9"/>
  <c r="BP150" i="9"/>
  <c r="BJ150" i="9"/>
  <c r="CV150" i="9"/>
  <c r="BL150" i="9"/>
  <c r="BK150" i="9"/>
  <c r="EC126" i="9"/>
  <c r="DU126" i="9"/>
  <c r="EE126" i="9" s="1"/>
  <c r="ES130" i="9"/>
  <c r="ET130" i="9" s="1"/>
  <c r="EU130" i="9" s="1"/>
  <c r="CV151" i="6"/>
  <c r="CM151" i="6"/>
  <c r="BI151" i="6"/>
  <c r="CO162" i="6"/>
  <c r="CT162" i="6"/>
  <c r="EK52" i="6"/>
  <c r="EL52" i="6" s="1"/>
  <c r="EM52" i="6" s="1"/>
  <c r="BN43" i="6"/>
  <c r="BO43" i="6"/>
  <c r="CC128" i="9"/>
  <c r="ES168" i="9"/>
  <c r="ET168" i="9" s="1"/>
  <c r="EU168" i="9" s="1"/>
  <c r="ET156" i="9"/>
  <c r="EU156" i="9" s="1"/>
  <c r="EK152" i="9"/>
  <c r="EL152" i="9" s="1"/>
  <c r="EM152" i="9" s="1"/>
  <c r="ES157" i="9"/>
  <c r="ET157" i="9" s="1"/>
  <c r="EU157" i="9" s="1"/>
  <c r="ES76" i="9"/>
  <c r="ES175" i="6"/>
  <c r="ET175" i="6" s="1"/>
  <c r="EU175" i="6" s="1"/>
  <c r="EK104" i="6"/>
  <c r="EL104" i="6" s="1"/>
  <c r="EM104" i="6" s="1"/>
  <c r="ES62" i="6"/>
  <c r="ET62" i="6" s="1"/>
  <c r="EU62" i="6" s="1"/>
  <c r="EK28" i="6"/>
  <c r="EL28" i="6" s="1"/>
  <c r="EM28" i="6" s="1"/>
  <c r="EK154" i="9"/>
  <c r="ET151" i="9"/>
  <c r="EU151" i="9" s="1"/>
  <c r="BH135" i="9"/>
  <c r="CS135" i="9"/>
  <c r="BX135" i="9"/>
  <c r="DU112" i="9"/>
  <c r="EE112" i="9" s="1"/>
  <c r="EA112" i="9"/>
  <c r="ET59" i="9"/>
  <c r="EU59" i="9" s="1"/>
  <c r="ES32" i="9"/>
  <c r="ET32" i="9" s="1"/>
  <c r="EU32" i="9" s="1"/>
  <c r="EK165" i="6"/>
  <c r="EL165" i="6" s="1"/>
  <c r="EM165" i="6" s="1"/>
  <c r="DN76" i="6"/>
  <c r="DD76" i="6" s="1"/>
  <c r="DO76" i="6"/>
  <c r="ED101" i="6"/>
  <c r="BD101" i="6"/>
  <c r="ES109" i="9"/>
  <c r="ET109" i="9" s="1"/>
  <c r="EU109" i="9" s="1"/>
  <c r="EK92" i="9"/>
  <c r="EL92" i="9" s="1"/>
  <c r="EM92" i="9" s="1"/>
  <c r="ET91" i="9"/>
  <c r="EU91" i="9" s="1"/>
  <c r="ET81" i="9"/>
  <c r="EU81" i="9" s="1"/>
  <c r="ET62" i="9"/>
  <c r="EU62" i="9" s="1"/>
  <c r="EY14" i="9"/>
  <c r="R43" i="8" s="1"/>
  <c r="EK161" i="6"/>
  <c r="EL161" i="6" s="1"/>
  <c r="EM161" i="6" s="1"/>
  <c r="EK143" i="6"/>
  <c r="EL143" i="6" s="1"/>
  <c r="EM143" i="6" s="1"/>
  <c r="ES153" i="6"/>
  <c r="ET153" i="6" s="1"/>
  <c r="EU153" i="6" s="1"/>
  <c r="EK59" i="6"/>
  <c r="EL59" i="6" s="1"/>
  <c r="EM59" i="6" s="1"/>
  <c r="EA173" i="9"/>
  <c r="DY173" i="9"/>
  <c r="DU173" i="9"/>
  <c r="EE173" i="9" s="1"/>
  <c r="EK168" i="9"/>
  <c r="EL168" i="9" s="1"/>
  <c r="EM168" i="9" s="1"/>
  <c r="BJ151" i="6"/>
  <c r="BS151" i="6"/>
  <c r="BP151" i="6"/>
  <c r="BO151" i="6"/>
  <c r="BK151" i="6"/>
  <c r="ES177" i="6"/>
  <c r="ET177" i="6" s="1"/>
  <c r="EU177" i="6" s="1"/>
  <c r="DO68" i="6"/>
  <c r="DN68" i="6"/>
  <c r="DD68" i="6" s="1"/>
  <c r="ES38" i="6"/>
  <c r="ET38" i="6" s="1"/>
  <c r="EU38" i="6" s="1"/>
  <c r="CF73" i="6"/>
  <c r="V73" i="6"/>
  <c r="EW73" i="6" s="1"/>
  <c r="BC73" i="6"/>
  <c r="EK136" i="6"/>
  <c r="EL136" i="6" s="1"/>
  <c r="EM136" i="6" s="1"/>
  <c r="EK96" i="9"/>
  <c r="ES93" i="9"/>
  <c r="ET93" i="9" s="1"/>
  <c r="EU93" i="9" s="1"/>
  <c r="EK102" i="9"/>
  <c r="EL102" i="9" s="1"/>
  <c r="EM102" i="9" s="1"/>
  <c r="ET77" i="9"/>
  <c r="EU77" i="9" s="1"/>
  <c r="EK158" i="6"/>
  <c r="EL158" i="6" s="1"/>
  <c r="EM158" i="6" s="1"/>
  <c r="EK66" i="6"/>
  <c r="EL66" i="6" s="1"/>
  <c r="EM66" i="6" s="1"/>
  <c r="EK47" i="6"/>
  <c r="EL47" i="6" s="1"/>
  <c r="EM47" i="6" s="1"/>
  <c r="ES16" i="6"/>
  <c r="ET16" i="6" s="1"/>
  <c r="EU16" i="6" s="1"/>
  <c r="EK173" i="9"/>
  <c r="EL173" i="9" s="1"/>
  <c r="EM173" i="9" s="1"/>
  <c r="EK133" i="9"/>
  <c r="EL133" i="9" s="1"/>
  <c r="EM133" i="9" s="1"/>
  <c r="ET101" i="9"/>
  <c r="EU101" i="9" s="1"/>
  <c r="EL48" i="9"/>
  <c r="EM48" i="9" s="1"/>
  <c r="ES27" i="9"/>
  <c r="CO170" i="6"/>
  <c r="AX170" i="6"/>
  <c r="CK170" i="6"/>
  <c r="BF170" i="6"/>
  <c r="EK142" i="6"/>
  <c r="EL142" i="6" s="1"/>
  <c r="EM142" i="6" s="1"/>
  <c r="BO137" i="6"/>
  <c r="BJ137" i="6"/>
  <c r="BR137" i="6"/>
  <c r="EK92" i="6"/>
  <c r="EL92" i="6" s="1"/>
  <c r="EM92" i="6" s="1"/>
  <c r="EK43" i="6"/>
  <c r="EL43" i="6" s="1"/>
  <c r="EM43" i="6" s="1"/>
  <c r="CJ86" i="6"/>
  <c r="CF86" i="6"/>
  <c r="BD86" i="6"/>
  <c r="ES37" i="6"/>
  <c r="ET37" i="6" s="1"/>
  <c r="EU37" i="6" s="1"/>
  <c r="CE123" i="6"/>
  <c r="BC123" i="6"/>
  <c r="CF123" i="6"/>
  <c r="V123" i="6"/>
  <c r="EW123" i="6" s="1"/>
  <c r="CJ123" i="6"/>
  <c r="EL120" i="9"/>
  <c r="EM120" i="9" s="1"/>
  <c r="ET96" i="9"/>
  <c r="EU96" i="9" s="1"/>
  <c r="ES164" i="9"/>
  <c r="ET164" i="9" s="1"/>
  <c r="EU164" i="9" s="1"/>
  <c r="DY37" i="9"/>
  <c r="DU37" i="9"/>
  <c r="EE37" i="9" s="1"/>
  <c r="CT74" i="9"/>
  <c r="BH74" i="9"/>
  <c r="BE74" i="9"/>
  <c r="CS74" i="9"/>
  <c r="AZ74" i="9"/>
  <c r="CK74" i="9"/>
  <c r="AW74" i="9"/>
  <c r="BU74" i="9"/>
  <c r="BN51" i="6"/>
  <c r="BO51" i="6"/>
  <c r="EK149" i="6"/>
  <c r="EL149" i="6" s="1"/>
  <c r="EM149" i="6" s="1"/>
  <c r="CL123" i="6"/>
  <c r="BF123" i="6"/>
  <c r="BB123" i="6"/>
  <c r="AX123" i="6"/>
  <c r="BU123" i="6"/>
  <c r="CN123" i="6"/>
  <c r="EK89" i="9"/>
  <c r="EL89" i="9" s="1"/>
  <c r="EM89" i="9" s="1"/>
  <c r="EK30" i="9"/>
  <c r="EL30" i="9" s="1"/>
  <c r="EM30" i="9" s="1"/>
  <c r="EA180" i="9"/>
  <c r="DU180" i="9"/>
  <c r="EE180" i="9" s="1"/>
  <c r="DT180" i="9"/>
  <c r="ED180" i="9" s="1"/>
  <c r="U180" i="9" s="1"/>
  <c r="EL37" i="9"/>
  <c r="EM37" i="9" s="1"/>
  <c r="CT60" i="9"/>
  <c r="BG60" i="9"/>
  <c r="BE60" i="9"/>
  <c r="AY60" i="9"/>
  <c r="CQ60" i="9"/>
  <c r="CL60" i="9"/>
  <c r="BU60" i="9"/>
  <c r="EL82" i="9"/>
  <c r="EM82" i="9" s="1"/>
  <c r="CO180" i="6"/>
  <c r="CQ180" i="6"/>
  <c r="AX180" i="6"/>
  <c r="CP180" i="6"/>
  <c r="BW180" i="6"/>
  <c r="BI180" i="6"/>
  <c r="BH180" i="6"/>
  <c r="BG180" i="6"/>
  <c r="AZ180" i="6"/>
  <c r="AY180" i="6"/>
  <c r="BL119" i="6"/>
  <c r="BS119" i="6"/>
  <c r="BO119" i="6"/>
  <c r="BK119" i="6"/>
  <c r="EK81" i="6"/>
  <c r="EL81" i="6" s="1"/>
  <c r="EM81" i="6" s="1"/>
  <c r="BE70" i="6"/>
  <c r="CO70" i="6"/>
  <c r="CV95" i="6"/>
  <c r="BT95" i="6"/>
  <c r="CS95" i="6"/>
  <c r="BI95" i="6"/>
  <c r="CR95" i="6"/>
  <c r="BE95" i="6"/>
  <c r="CL95" i="6"/>
  <c r="BU95" i="6"/>
  <c r="EL161" i="9"/>
  <c r="EM161" i="9" s="1"/>
  <c r="EL157" i="9"/>
  <c r="EM157" i="9" s="1"/>
  <c r="EK134" i="9"/>
  <c r="EL134" i="9" s="1"/>
  <c r="EM134" i="9" s="1"/>
  <c r="EL114" i="9"/>
  <c r="EM114" i="9" s="1"/>
  <c r="ES118" i="9"/>
  <c r="ET118" i="9" s="1"/>
  <c r="EU118" i="9" s="1"/>
  <c r="EL64" i="9"/>
  <c r="EM64" i="9" s="1"/>
  <c r="ES23" i="9"/>
  <c r="ET23" i="9" s="1"/>
  <c r="EU23" i="9" s="1"/>
  <c r="EK169" i="6"/>
  <c r="EL169" i="6" s="1"/>
  <c r="EM169" i="6" s="1"/>
  <c r="V153" i="6"/>
  <c r="EW153" i="6" s="1"/>
  <c r="CF153" i="6"/>
  <c r="CE153" i="6"/>
  <c r="ED153" i="6"/>
  <c r="CD167" i="6"/>
  <c r="BC167" i="6"/>
  <c r="CF167" i="6"/>
  <c r="V167" i="6"/>
  <c r="EW167" i="6" s="1"/>
  <c r="CE95" i="6"/>
  <c r="V95" i="6"/>
  <c r="EW95" i="6" s="1"/>
  <c r="BD95" i="6"/>
  <c r="ED95" i="6"/>
  <c r="CD95" i="6"/>
  <c r="CF95" i="6"/>
  <c r="CJ95" i="6"/>
  <c r="ET22" i="9"/>
  <c r="EU22" i="9" s="1"/>
  <c r="CC22" i="6"/>
  <c r="CB22" i="6"/>
  <c r="BZ22" i="6"/>
  <c r="CA22" i="6"/>
  <c r="BY22" i="6"/>
  <c r="CA180" i="6"/>
  <c r="CB180" i="6"/>
  <c r="CC180" i="6"/>
  <c r="BY180" i="6"/>
  <c r="BZ180" i="6"/>
  <c r="BZ85" i="6"/>
  <c r="BY85" i="6"/>
  <c r="CA85" i="6"/>
  <c r="CB85" i="6"/>
  <c r="CC85" i="6"/>
  <c r="CG82" i="6"/>
  <c r="CH82" i="6"/>
  <c r="CI82" i="6"/>
  <c r="CC47" i="6"/>
  <c r="BY47" i="6"/>
  <c r="CB47" i="6"/>
  <c r="BZ47" i="6"/>
  <c r="CA47" i="6"/>
  <c r="CB107" i="6"/>
  <c r="CC107" i="6"/>
  <c r="BY107" i="6"/>
  <c r="BZ107" i="6"/>
  <c r="CA107" i="6"/>
  <c r="BZ49" i="6"/>
  <c r="CA49" i="6"/>
  <c r="CB49" i="6"/>
  <c r="CC49" i="6"/>
  <c r="BY49" i="6"/>
  <c r="CA122" i="9"/>
  <c r="CB122" i="9"/>
  <c r="CC122" i="9"/>
  <c r="BY122" i="9"/>
  <c r="BZ122" i="9"/>
  <c r="BZ100" i="9"/>
  <c r="CA100" i="9"/>
  <c r="CB100" i="9"/>
  <c r="CC100" i="9"/>
  <c r="BY100" i="9"/>
  <c r="CB84" i="9"/>
  <c r="CC84" i="9"/>
  <c r="BY84" i="9"/>
  <c r="BZ84" i="9"/>
  <c r="CA84" i="9"/>
  <c r="CB51" i="9"/>
  <c r="CC51" i="9"/>
  <c r="BZ51" i="9"/>
  <c r="CA51" i="9"/>
  <c r="BY51" i="9"/>
  <c r="BZ151" i="6"/>
  <c r="CB151" i="6"/>
  <c r="CA151" i="6"/>
  <c r="CC151" i="6"/>
  <c r="BY151" i="6"/>
  <c r="CC137" i="6"/>
  <c r="BY137" i="6"/>
  <c r="CB137" i="6"/>
  <c r="BZ137" i="6"/>
  <c r="CA137" i="6"/>
  <c r="CG108" i="6"/>
  <c r="CH108" i="6"/>
  <c r="CI108" i="6"/>
  <c r="CH67" i="6"/>
  <c r="CI67" i="6"/>
  <c r="CG67" i="6"/>
  <c r="CH60" i="6"/>
  <c r="CG60" i="6"/>
  <c r="CI60" i="6"/>
  <c r="CC48" i="6"/>
  <c r="BZ48" i="6"/>
  <c r="BY48" i="6"/>
  <c r="CA48" i="6"/>
  <c r="CB48" i="6"/>
  <c r="DX22" i="6"/>
  <c r="DZ22" i="6"/>
  <c r="CI35" i="6"/>
  <c r="CG35" i="6"/>
  <c r="CH35" i="6"/>
  <c r="CG31" i="6"/>
  <c r="CH31" i="6"/>
  <c r="CI31" i="6"/>
  <c r="CA153" i="9"/>
  <c r="CB153" i="9"/>
  <c r="CC153" i="9"/>
  <c r="BY153" i="9"/>
  <c r="BZ153" i="9"/>
  <c r="CI141" i="6"/>
  <c r="CG141" i="6"/>
  <c r="CH141" i="6"/>
  <c r="CI123" i="6"/>
  <c r="CG123" i="6"/>
  <c r="CH123" i="6"/>
  <c r="CG96" i="6"/>
  <c r="CH96" i="6"/>
  <c r="CI96" i="6"/>
  <c r="BZ60" i="6"/>
  <c r="CC60" i="6"/>
  <c r="BY60" i="6"/>
  <c r="CB60" i="6"/>
  <c r="CA60" i="6"/>
  <c r="CH52" i="6"/>
  <c r="CG52" i="6"/>
  <c r="CI52" i="6"/>
  <c r="BY21" i="6"/>
  <c r="BZ21" i="6"/>
  <c r="CA21" i="6"/>
  <c r="CB21" i="6"/>
  <c r="CC21" i="6"/>
  <c r="DX18" i="6"/>
  <c r="DZ18" i="6"/>
  <c r="CI86" i="6"/>
  <c r="CG86" i="6"/>
  <c r="CH86" i="6"/>
  <c r="CA112" i="9"/>
  <c r="CC112" i="9"/>
  <c r="BY112" i="9"/>
  <c r="BZ112" i="9"/>
  <c r="CB112" i="9"/>
  <c r="CB95" i="9"/>
  <c r="CC95" i="9"/>
  <c r="BY95" i="9"/>
  <c r="BZ95" i="9"/>
  <c r="CA95" i="9"/>
  <c r="CA81" i="9"/>
  <c r="BY81" i="9"/>
  <c r="CB81" i="9"/>
  <c r="CC81" i="9"/>
  <c r="BZ81" i="9"/>
  <c r="CA184" i="6"/>
  <c r="CB184" i="6"/>
  <c r="CC184" i="6"/>
  <c r="BY184" i="6"/>
  <c r="BZ184" i="6"/>
  <c r="CC112" i="6"/>
  <c r="BY112" i="6"/>
  <c r="BZ112" i="6"/>
  <c r="CA112" i="6"/>
  <c r="CB112" i="6"/>
  <c r="CG107" i="6"/>
  <c r="CH107" i="6"/>
  <c r="CI107" i="6"/>
  <c r="CA41" i="6"/>
  <c r="CB41" i="6"/>
  <c r="CC41" i="6"/>
  <c r="BY41" i="6"/>
  <c r="BZ41" i="6"/>
  <c r="CC35" i="6"/>
  <c r="BY35" i="6"/>
  <c r="BZ35" i="6"/>
  <c r="CA35" i="6"/>
  <c r="CB35" i="6"/>
  <c r="CI54" i="6"/>
  <c r="CG54" i="6"/>
  <c r="CH54" i="6"/>
  <c r="BY27" i="6"/>
  <c r="BZ27" i="6"/>
  <c r="CB27" i="6"/>
  <c r="CA27" i="6"/>
  <c r="CC27" i="6"/>
  <c r="CH28" i="6"/>
  <c r="CG28" i="6"/>
  <c r="CI28" i="6"/>
  <c r="CI39" i="6"/>
  <c r="CG39" i="6"/>
  <c r="CH39" i="6"/>
  <c r="BZ177" i="6"/>
  <c r="CA177" i="6"/>
  <c r="CB177" i="6"/>
  <c r="CC177" i="6"/>
  <c r="BY177" i="6"/>
  <c r="CI156" i="6"/>
  <c r="CG156" i="6"/>
  <c r="CH156" i="6"/>
  <c r="CH132" i="6"/>
  <c r="CG132" i="6"/>
  <c r="CI132" i="6"/>
  <c r="CB111" i="6"/>
  <c r="CC111" i="6"/>
  <c r="BY111" i="6"/>
  <c r="BZ111" i="6"/>
  <c r="CA111" i="6"/>
  <c r="CC118" i="6"/>
  <c r="BY118" i="6"/>
  <c r="BZ118" i="6"/>
  <c r="CA118" i="6"/>
  <c r="CB118" i="6"/>
  <c r="CG104" i="6"/>
  <c r="CH104" i="6"/>
  <c r="CI104" i="6"/>
  <c r="BZ89" i="6"/>
  <c r="CA89" i="6"/>
  <c r="CB89" i="6"/>
  <c r="CC89" i="6"/>
  <c r="BY89" i="6"/>
  <c r="CI79" i="6"/>
  <c r="CG79" i="6"/>
  <c r="CH79" i="6"/>
  <c r="BY40" i="6"/>
  <c r="BZ40" i="6"/>
  <c r="CC40" i="6"/>
  <c r="CA40" i="6"/>
  <c r="CB40" i="6"/>
  <c r="CI17" i="6"/>
  <c r="CH17" i="6"/>
  <c r="CG17" i="6"/>
  <c r="CI180" i="6"/>
  <c r="CG180" i="6"/>
  <c r="CH180" i="6"/>
  <c r="CC176" i="6"/>
  <c r="BY176" i="6"/>
  <c r="BZ176" i="6"/>
  <c r="CA176" i="6"/>
  <c r="CB176" i="6"/>
  <c r="CI172" i="6"/>
  <c r="CG172" i="6"/>
  <c r="CH172" i="6"/>
  <c r="CG103" i="6"/>
  <c r="CH103" i="6"/>
  <c r="CI103" i="6"/>
  <c r="CG51" i="6"/>
  <c r="CH51" i="6"/>
  <c r="CI51" i="6"/>
  <c r="BZ28" i="6"/>
  <c r="CC28" i="6"/>
  <c r="BY28" i="6"/>
  <c r="CB28" i="6"/>
  <c r="CA28" i="6"/>
  <c r="CG21" i="6"/>
  <c r="CH21" i="6"/>
  <c r="CI21" i="6"/>
  <c r="CC93" i="6"/>
  <c r="BY93" i="6"/>
  <c r="BZ93" i="6"/>
  <c r="CA93" i="6"/>
  <c r="CB93" i="6"/>
  <c r="BY64" i="9"/>
  <c r="BZ64" i="9"/>
  <c r="CA64" i="9"/>
  <c r="CB64" i="9"/>
  <c r="CC64" i="9"/>
  <c r="CA35" i="9"/>
  <c r="CC35" i="9"/>
  <c r="CB35" i="9"/>
  <c r="BY35" i="9"/>
  <c r="BZ35" i="9"/>
  <c r="CC120" i="6"/>
  <c r="BY120" i="6"/>
  <c r="BZ120" i="6"/>
  <c r="CA120" i="6"/>
  <c r="CB120" i="6"/>
  <c r="CC108" i="6"/>
  <c r="BY108" i="6"/>
  <c r="BZ108" i="6"/>
  <c r="CA108" i="6"/>
  <c r="CB108" i="6"/>
  <c r="CG87" i="6"/>
  <c r="CH87" i="6"/>
  <c r="CI87" i="6"/>
  <c r="CA73" i="6"/>
  <c r="CB73" i="6"/>
  <c r="CC73" i="6"/>
  <c r="BY73" i="6"/>
  <c r="BZ73" i="6"/>
  <c r="BY59" i="6"/>
  <c r="BZ59" i="6"/>
  <c r="CB59" i="6"/>
  <c r="CA59" i="6"/>
  <c r="CC59" i="6"/>
  <c r="CH53" i="6"/>
  <c r="CG53" i="6"/>
  <c r="CI53" i="6"/>
  <c r="CG47" i="6"/>
  <c r="CH47" i="6"/>
  <c r="CI47" i="6"/>
  <c r="DZ19" i="6"/>
  <c r="DX19" i="6"/>
  <c r="CC23" i="6"/>
  <c r="BY23" i="6"/>
  <c r="BZ23" i="6"/>
  <c r="CA23" i="6"/>
  <c r="CB23" i="6"/>
  <c r="CP180" i="9"/>
  <c r="BU180" i="9"/>
  <c r="BE180" i="9"/>
  <c r="AW180" i="9"/>
  <c r="CT180" i="9"/>
  <c r="CL180" i="9"/>
  <c r="BI180" i="9"/>
  <c r="BA180" i="9"/>
  <c r="CU180" i="9"/>
  <c r="BT180" i="9"/>
  <c r="AY180" i="9"/>
  <c r="CS180" i="9"/>
  <c r="BH180" i="9"/>
  <c r="AX180" i="9"/>
  <c r="CO180" i="9"/>
  <c r="BX180" i="9"/>
  <c r="CQ180" i="9"/>
  <c r="BV180" i="9"/>
  <c r="CM180" i="9"/>
  <c r="BB180" i="9"/>
  <c r="CK180" i="9"/>
  <c r="AZ180" i="9"/>
  <c r="BG180" i="9"/>
  <c r="BF180" i="9"/>
  <c r="BW180" i="9"/>
  <c r="BN172" i="9"/>
  <c r="BM172" i="9"/>
  <c r="CR172" i="9"/>
  <c r="BL172" i="9"/>
  <c r="BS172" i="9"/>
  <c r="BK172" i="9"/>
  <c r="BO172" i="9"/>
  <c r="BR172" i="9"/>
  <c r="CV172" i="9"/>
  <c r="BQ172" i="9"/>
  <c r="BP172" i="9"/>
  <c r="CN172" i="9"/>
  <c r="BJ172" i="9"/>
  <c r="CT175" i="9"/>
  <c r="CL175" i="9"/>
  <c r="BI175" i="9"/>
  <c r="BA175" i="9"/>
  <c r="CS175" i="9"/>
  <c r="CK175" i="9"/>
  <c r="BX175" i="9"/>
  <c r="BH175" i="9"/>
  <c r="AZ175" i="9"/>
  <c r="CP175" i="9"/>
  <c r="BU175" i="9"/>
  <c r="BE175" i="9"/>
  <c r="AW175" i="9"/>
  <c r="CQ175" i="9"/>
  <c r="BB175" i="9"/>
  <c r="CO175" i="9"/>
  <c r="AY175" i="9"/>
  <c r="BW175" i="9"/>
  <c r="AX175" i="9"/>
  <c r="CM175" i="9"/>
  <c r="BV175" i="9"/>
  <c r="BT175" i="9"/>
  <c r="BG175" i="9"/>
  <c r="CU175" i="9"/>
  <c r="BF175" i="9"/>
  <c r="EC170" i="9"/>
  <c r="DT170" i="9"/>
  <c r="ED170" i="9" s="1"/>
  <c r="U170" i="9" s="1"/>
  <c r="DY170" i="9"/>
  <c r="EA170" i="9"/>
  <c r="DU170" i="9"/>
  <c r="EE170" i="9" s="1"/>
  <c r="EK162" i="9"/>
  <c r="EL162" i="9" s="1"/>
  <c r="EM162" i="9" s="1"/>
  <c r="EA157" i="9"/>
  <c r="DY157" i="9"/>
  <c r="DU157" i="9"/>
  <c r="EE157" i="9" s="1"/>
  <c r="DT157" i="9"/>
  <c r="ED157" i="9" s="1"/>
  <c r="U157" i="9" s="1"/>
  <c r="EC157" i="9"/>
  <c r="DU161" i="9"/>
  <c r="EE161" i="9" s="1"/>
  <c r="EC161" i="9"/>
  <c r="DT161" i="9"/>
  <c r="ED161" i="9" s="1"/>
  <c r="U161" i="9" s="1"/>
  <c r="EA161" i="9"/>
  <c r="DY161" i="9"/>
  <c r="BL169" i="9"/>
  <c r="CV169" i="9"/>
  <c r="CN169" i="9"/>
  <c r="BS169" i="9"/>
  <c r="BK169" i="9"/>
  <c r="BQ169" i="9"/>
  <c r="CR169" i="9"/>
  <c r="BN169" i="9"/>
  <c r="BM169" i="9"/>
  <c r="BJ169" i="9"/>
  <c r="BO169" i="9"/>
  <c r="BR169" i="9"/>
  <c r="BP169" i="9"/>
  <c r="DY134" i="9"/>
  <c r="DU134" i="9"/>
  <c r="EE134" i="9" s="1"/>
  <c r="EC134" i="9"/>
  <c r="DT134" i="9"/>
  <c r="ED134" i="9" s="1"/>
  <c r="U134" i="9" s="1"/>
  <c r="EA134" i="9"/>
  <c r="CQ146" i="9"/>
  <c r="BV146" i="9"/>
  <c r="BF146" i="9"/>
  <c r="AX146" i="9"/>
  <c r="CP146" i="9"/>
  <c r="BU146" i="9"/>
  <c r="BE146" i="9"/>
  <c r="AW146" i="9"/>
  <c r="CO146" i="9"/>
  <c r="BT146" i="9"/>
  <c r="CU146" i="9"/>
  <c r="CM146" i="9"/>
  <c r="BB146" i="9"/>
  <c r="CT146" i="9"/>
  <c r="CL146" i="9"/>
  <c r="BI146" i="9"/>
  <c r="BA146" i="9"/>
  <c r="BH146" i="9"/>
  <c r="BG146" i="9"/>
  <c r="BX146" i="9"/>
  <c r="CS146" i="9"/>
  <c r="BW146" i="9"/>
  <c r="AZ146" i="9"/>
  <c r="AY146" i="9"/>
  <c r="CK146" i="9"/>
  <c r="EK130" i="9"/>
  <c r="EL130" i="9" s="1"/>
  <c r="EM130" i="9" s="1"/>
  <c r="EK129" i="9"/>
  <c r="EL129" i="9" s="1"/>
  <c r="EM129" i="9" s="1"/>
  <c r="CQ163" i="9"/>
  <c r="BV163" i="9"/>
  <c r="CP163" i="9"/>
  <c r="BU163" i="9"/>
  <c r="BE163" i="9"/>
  <c r="AW163" i="9"/>
  <c r="CO163" i="9"/>
  <c r="BT163" i="9"/>
  <c r="CU163" i="9"/>
  <c r="CM163" i="9"/>
  <c r="BB163" i="9"/>
  <c r="CT163" i="9"/>
  <c r="CL163" i="9"/>
  <c r="BI163" i="9"/>
  <c r="BA163" i="9"/>
  <c r="BW163" i="9"/>
  <c r="AZ163" i="9"/>
  <c r="CS163" i="9"/>
  <c r="AY163" i="9"/>
  <c r="AX163" i="9"/>
  <c r="CK163" i="9"/>
  <c r="BH163" i="9"/>
  <c r="BG163" i="9"/>
  <c r="BX163" i="9"/>
  <c r="BF163" i="9"/>
  <c r="CR129" i="9"/>
  <c r="BO129" i="9"/>
  <c r="BN129" i="9"/>
  <c r="BM129" i="9"/>
  <c r="BL129" i="9"/>
  <c r="CV129" i="9"/>
  <c r="CN129" i="9"/>
  <c r="BS129" i="9"/>
  <c r="BK129" i="9"/>
  <c r="BP129" i="9"/>
  <c r="BJ129" i="9"/>
  <c r="BR129" i="9"/>
  <c r="BQ129" i="9"/>
  <c r="BM115" i="9"/>
  <c r="CV115" i="9"/>
  <c r="CN115" i="9"/>
  <c r="BS115" i="9"/>
  <c r="BK115" i="9"/>
  <c r="BQ115" i="9"/>
  <c r="CR115" i="9"/>
  <c r="BO115" i="9"/>
  <c r="BN115" i="9"/>
  <c r="BL115" i="9"/>
  <c r="BJ115" i="9"/>
  <c r="BP115" i="9"/>
  <c r="BR115" i="9"/>
  <c r="CS112" i="9"/>
  <c r="CK112" i="9"/>
  <c r="BW112" i="9"/>
  <c r="BG112" i="9"/>
  <c r="AY112" i="9"/>
  <c r="CQ112" i="9"/>
  <c r="BV112" i="9"/>
  <c r="BF112" i="9"/>
  <c r="AX112" i="9"/>
  <c r="CP112" i="9"/>
  <c r="BU112" i="9"/>
  <c r="BE112" i="9"/>
  <c r="AW112" i="9"/>
  <c r="CO112" i="9"/>
  <c r="BT112" i="9"/>
  <c r="CM112" i="9"/>
  <c r="BB112" i="9"/>
  <c r="CT112" i="9"/>
  <c r="BX112" i="9"/>
  <c r="BH112" i="9"/>
  <c r="AZ112" i="9"/>
  <c r="CU112" i="9"/>
  <c r="BI112" i="9"/>
  <c r="CL112" i="9"/>
  <c r="BA112" i="9"/>
  <c r="EC114" i="9"/>
  <c r="DT114" i="9"/>
  <c r="ED114" i="9" s="1"/>
  <c r="U114" i="9" s="1"/>
  <c r="DY114" i="9"/>
  <c r="DU114" i="9"/>
  <c r="EE114" i="9" s="1"/>
  <c r="EA114" i="9"/>
  <c r="BW109" i="9"/>
  <c r="BG109" i="9"/>
  <c r="AY109" i="9"/>
  <c r="CP109" i="9"/>
  <c r="BU109" i="9"/>
  <c r="BE109" i="9"/>
  <c r="AW109" i="9"/>
  <c r="CO109" i="9"/>
  <c r="BT109" i="9"/>
  <c r="CU109" i="9"/>
  <c r="CS109" i="9"/>
  <c r="CK109" i="9"/>
  <c r="BX109" i="9"/>
  <c r="BH109" i="9"/>
  <c r="AZ109" i="9"/>
  <c r="BF109" i="9"/>
  <c r="BV109" i="9"/>
  <c r="BB109" i="9"/>
  <c r="CT109" i="9"/>
  <c r="BA109" i="9"/>
  <c r="CQ109" i="9"/>
  <c r="AX109" i="9"/>
  <c r="CM109" i="9"/>
  <c r="CL109" i="9"/>
  <c r="BI109" i="9"/>
  <c r="ES106" i="9"/>
  <c r="ET106" i="9" s="1"/>
  <c r="EU106" i="9" s="1"/>
  <c r="EL104" i="9"/>
  <c r="EM104" i="9" s="1"/>
  <c r="ES95" i="9"/>
  <c r="ET95" i="9" s="1"/>
  <c r="EU95" i="9" s="1"/>
  <c r="EC88" i="9"/>
  <c r="DT88" i="9"/>
  <c r="ED88" i="9" s="1"/>
  <c r="U88" i="9" s="1"/>
  <c r="EA88" i="9"/>
  <c r="DY88" i="9"/>
  <c r="DU88" i="9"/>
  <c r="EE88" i="9" s="1"/>
  <c r="EA105" i="9"/>
  <c r="DY105" i="9"/>
  <c r="EC105" i="9"/>
  <c r="DU105" i="9"/>
  <c r="EE105" i="9" s="1"/>
  <c r="DT105" i="9"/>
  <c r="ED105" i="9" s="1"/>
  <c r="U105" i="9" s="1"/>
  <c r="DY91" i="9"/>
  <c r="EC91" i="9"/>
  <c r="DT91" i="9"/>
  <c r="ED91" i="9" s="1"/>
  <c r="U91" i="9" s="1"/>
  <c r="EA91" i="9"/>
  <c r="DU91" i="9"/>
  <c r="EE91" i="9" s="1"/>
  <c r="EA113" i="9"/>
  <c r="DY113" i="9"/>
  <c r="DU113" i="9"/>
  <c r="EE113" i="9" s="1"/>
  <c r="DT113" i="9"/>
  <c r="ED113" i="9" s="1"/>
  <c r="U113" i="9" s="1"/>
  <c r="EC113" i="9"/>
  <c r="EA94" i="9"/>
  <c r="DY94" i="9"/>
  <c r="DU94" i="9"/>
  <c r="EE94" i="9" s="1"/>
  <c r="EC94" i="9"/>
  <c r="DT94" i="9"/>
  <c r="ED94" i="9" s="1"/>
  <c r="U94" i="9" s="1"/>
  <c r="ET86" i="9"/>
  <c r="EU86" i="9" s="1"/>
  <c r="CR93" i="9"/>
  <c r="BO93" i="9"/>
  <c r="BM93" i="9"/>
  <c r="CV93" i="9"/>
  <c r="CN93" i="9"/>
  <c r="BS93" i="9"/>
  <c r="BK93" i="9"/>
  <c r="BR93" i="9"/>
  <c r="BJ93" i="9"/>
  <c r="BQ93" i="9"/>
  <c r="BP93" i="9"/>
  <c r="BN93" i="9"/>
  <c r="BL93" i="9"/>
  <c r="ES88" i="9"/>
  <c r="ET88" i="9" s="1"/>
  <c r="EU88" i="9" s="1"/>
  <c r="ES90" i="9"/>
  <c r="ET90" i="9" s="1"/>
  <c r="EU90" i="9" s="1"/>
  <c r="EK73" i="9"/>
  <c r="EL73" i="9" s="1"/>
  <c r="EM73" i="9" s="1"/>
  <c r="ET57" i="9"/>
  <c r="EU57" i="9" s="1"/>
  <c r="EL67" i="9"/>
  <c r="EM67" i="9" s="1"/>
  <c r="ET55" i="9"/>
  <c r="EU55" i="9" s="1"/>
  <c r="EL69" i="9"/>
  <c r="EM69" i="9" s="1"/>
  <c r="DU62" i="9"/>
  <c r="EE62" i="9" s="1"/>
  <c r="EC62" i="9"/>
  <c r="DT62" i="9"/>
  <c r="ED62" i="9" s="1"/>
  <c r="U62" i="9" s="1"/>
  <c r="EA62" i="9"/>
  <c r="DY62" i="9"/>
  <c r="EC58" i="9"/>
  <c r="DT58" i="9"/>
  <c r="ED58" i="9" s="1"/>
  <c r="U58" i="9" s="1"/>
  <c r="EA58" i="9"/>
  <c r="DY58" i="9"/>
  <c r="DU58" i="9"/>
  <c r="EE58" i="9" s="1"/>
  <c r="ES46" i="9"/>
  <c r="ET46" i="9" s="1"/>
  <c r="EU46" i="9" s="1"/>
  <c r="BQ45" i="9"/>
  <c r="BP45" i="9"/>
  <c r="BN45" i="9"/>
  <c r="BM45" i="9"/>
  <c r="BL45" i="9"/>
  <c r="CV45" i="9"/>
  <c r="CN45" i="9"/>
  <c r="BS45" i="9"/>
  <c r="BK45" i="9"/>
  <c r="BR45" i="9"/>
  <c r="BO45" i="9"/>
  <c r="BJ45" i="9"/>
  <c r="CR45" i="9"/>
  <c r="EK41" i="9"/>
  <c r="EL41" i="9" s="1"/>
  <c r="EM41" i="9" s="1"/>
  <c r="CR28" i="9"/>
  <c r="BO28" i="9"/>
  <c r="BN28" i="9"/>
  <c r="BM28" i="9"/>
  <c r="BL28" i="9"/>
  <c r="CV28" i="9"/>
  <c r="CN28" i="9"/>
  <c r="BS28" i="9"/>
  <c r="BK28" i="9"/>
  <c r="BR28" i="9"/>
  <c r="BJ28" i="9"/>
  <c r="BQ28" i="9"/>
  <c r="BP28" i="9"/>
  <c r="EK25" i="9"/>
  <c r="EL25" i="9" s="1"/>
  <c r="EM25" i="9" s="1"/>
  <c r="BW28" i="9"/>
  <c r="BG28" i="9"/>
  <c r="AY28" i="9"/>
  <c r="CQ28" i="9"/>
  <c r="BV28" i="9"/>
  <c r="BF28" i="9"/>
  <c r="AX28" i="9"/>
  <c r="CP28" i="9"/>
  <c r="BU28" i="9"/>
  <c r="BE28" i="9"/>
  <c r="AW28" i="9"/>
  <c r="CO28" i="9"/>
  <c r="BT28" i="9"/>
  <c r="CU28" i="9"/>
  <c r="CM28" i="9"/>
  <c r="BB28" i="9"/>
  <c r="CT28" i="9"/>
  <c r="CL28" i="9"/>
  <c r="BI28" i="9"/>
  <c r="BA28" i="9"/>
  <c r="CS28" i="9"/>
  <c r="CK28" i="9"/>
  <c r="BX28" i="9"/>
  <c r="BH28" i="9"/>
  <c r="AZ28" i="9"/>
  <c r="ET25" i="9"/>
  <c r="EU25" i="9" s="1"/>
  <c r="BC7" i="9"/>
  <c r="EK45" i="9"/>
  <c r="EL45" i="9" s="1"/>
  <c r="EM45" i="9" s="1"/>
  <c r="CU21" i="9"/>
  <c r="CM21" i="9"/>
  <c r="BB21" i="9"/>
  <c r="CT21" i="9"/>
  <c r="CL21" i="9"/>
  <c r="BI21" i="9"/>
  <c r="BA21" i="9"/>
  <c r="CS21" i="9"/>
  <c r="CK21" i="9"/>
  <c r="BX21" i="9"/>
  <c r="BH21" i="9"/>
  <c r="AZ21" i="9"/>
  <c r="BW21" i="9"/>
  <c r="BG21" i="9"/>
  <c r="AY21" i="9"/>
  <c r="CQ21" i="9"/>
  <c r="BV21" i="9"/>
  <c r="BF21" i="9"/>
  <c r="AX21" i="9"/>
  <c r="CP21" i="9"/>
  <c r="BU21" i="9"/>
  <c r="BE21" i="9"/>
  <c r="AW21" i="9"/>
  <c r="CO21" i="9"/>
  <c r="BT21" i="9"/>
  <c r="ES18" i="9"/>
  <c r="ET18" i="9" s="1"/>
  <c r="EU18" i="9" s="1"/>
  <c r="DO153" i="9"/>
  <c r="DN153" i="9"/>
  <c r="DD153" i="9" s="1"/>
  <c r="DF153" i="9" s="1"/>
  <c r="DH153" i="9" s="1"/>
  <c r="DI153" i="9" s="1"/>
  <c r="BR163" i="6"/>
  <c r="BJ163" i="6"/>
  <c r="BQ163" i="6"/>
  <c r="BP163" i="6"/>
  <c r="BO163" i="6"/>
  <c r="BN163" i="6"/>
  <c r="BM163" i="6"/>
  <c r="BL163" i="6"/>
  <c r="BS163" i="6"/>
  <c r="BK163" i="6"/>
  <c r="DN153" i="6"/>
  <c r="DD153" i="6" s="1"/>
  <c r="DO153" i="6"/>
  <c r="AG44" i="9"/>
  <c r="CW44" i="9"/>
  <c r="CW44" i="6" s="1"/>
  <c r="AI44" i="6" s="1"/>
  <c r="CW20" i="9"/>
  <c r="AG20" i="9"/>
  <c r="CW30" i="9"/>
  <c r="AG30" i="9"/>
  <c r="CW50" i="9"/>
  <c r="AG50" i="9"/>
  <c r="CW62" i="9"/>
  <c r="AG62" i="9"/>
  <c r="CW49" i="9"/>
  <c r="AG49" i="9"/>
  <c r="AG72" i="9"/>
  <c r="CW72" i="9"/>
  <c r="AG58" i="9"/>
  <c r="CW58" i="9"/>
  <c r="CW84" i="9"/>
  <c r="AG84" i="9"/>
  <c r="CW97" i="9"/>
  <c r="AG97" i="9"/>
  <c r="AG106" i="9"/>
  <c r="CW106" i="9"/>
  <c r="CW103" i="9"/>
  <c r="CW103" i="6" s="1"/>
  <c r="AI103" i="6" s="1"/>
  <c r="AG103" i="9"/>
  <c r="AG125" i="9"/>
  <c r="CW125" i="9"/>
  <c r="CW125" i="6" s="1"/>
  <c r="AI125" i="6" s="1"/>
  <c r="CW117" i="9"/>
  <c r="AG117" i="9"/>
  <c r="CW127" i="9"/>
  <c r="CW127" i="6" s="1"/>
  <c r="AI127" i="6" s="1"/>
  <c r="AG127" i="9"/>
  <c r="CW140" i="9"/>
  <c r="CW140" i="6" s="1"/>
  <c r="AI140" i="6" s="1"/>
  <c r="AG140" i="9"/>
  <c r="CW149" i="9"/>
  <c r="AG149" i="9"/>
  <c r="AG156" i="9"/>
  <c r="CW156" i="9"/>
  <c r="CW176" i="9"/>
  <c r="AG176" i="9"/>
  <c r="CW169" i="9"/>
  <c r="AG169" i="9"/>
  <c r="AG181" i="9"/>
  <c r="CW181" i="9"/>
  <c r="CW181" i="6" s="1"/>
  <c r="AI181" i="6" s="1"/>
  <c r="DO178" i="9"/>
  <c r="DN178" i="9"/>
  <c r="DD178" i="9" s="1"/>
  <c r="DF178" i="9" s="1"/>
  <c r="DH178" i="9" s="1"/>
  <c r="DI178" i="9" s="1"/>
  <c r="DX179" i="9"/>
  <c r="R179" i="9" s="1"/>
  <c r="DZ179" i="9"/>
  <c r="S179" i="9" s="1"/>
  <c r="DO177" i="6"/>
  <c r="DN177" i="6"/>
  <c r="DD177" i="6" s="1"/>
  <c r="DO185" i="6"/>
  <c r="DN185" i="6"/>
  <c r="DD185" i="6" s="1"/>
  <c r="DZ182" i="6"/>
  <c r="DX182" i="6"/>
  <c r="DO167" i="6"/>
  <c r="DN167" i="6"/>
  <c r="DD167" i="6" s="1"/>
  <c r="DN162" i="9"/>
  <c r="DD162" i="9" s="1"/>
  <c r="DF162" i="9" s="1"/>
  <c r="DH162" i="9" s="1"/>
  <c r="DI162" i="9" s="1"/>
  <c r="DO162" i="9"/>
  <c r="EL19" i="9"/>
  <c r="EM19" i="9" s="1"/>
  <c r="EK183" i="6"/>
  <c r="EL183" i="6" s="1"/>
  <c r="EM183" i="6" s="1"/>
  <c r="DX171" i="9"/>
  <c r="R171" i="9" s="1"/>
  <c r="DZ171" i="9"/>
  <c r="S171" i="9" s="1"/>
  <c r="DX165" i="9"/>
  <c r="R165" i="9" s="1"/>
  <c r="DZ165" i="9"/>
  <c r="S165" i="9" s="1"/>
  <c r="DZ163" i="9"/>
  <c r="S163" i="9" s="1"/>
  <c r="DX163" i="9"/>
  <c r="R163" i="9" s="1"/>
  <c r="DZ156" i="6"/>
  <c r="DX156" i="6"/>
  <c r="DO174" i="9"/>
  <c r="DN174" i="9"/>
  <c r="DD174" i="9" s="1"/>
  <c r="DF174" i="9" s="1"/>
  <c r="DH174" i="9" s="1"/>
  <c r="DI174" i="9" s="1"/>
  <c r="DX173" i="9"/>
  <c r="R173" i="9" s="1"/>
  <c r="DZ173" i="9"/>
  <c r="S173" i="9" s="1"/>
  <c r="CJ155" i="6"/>
  <c r="BD155" i="6"/>
  <c r="ED155" i="6"/>
  <c r="CF155" i="6"/>
  <c r="BC155" i="6"/>
  <c r="V155" i="6"/>
  <c r="EW155" i="6" s="1"/>
  <c r="CE155" i="6"/>
  <c r="CD155" i="6"/>
  <c r="CP156" i="6"/>
  <c r="BB156" i="6"/>
  <c r="CO156" i="6"/>
  <c r="BI156" i="6"/>
  <c r="BA156" i="6"/>
  <c r="CS156" i="6"/>
  <c r="CK156" i="6"/>
  <c r="BU156" i="6"/>
  <c r="BE156" i="6"/>
  <c r="AW156" i="6"/>
  <c r="CQ156" i="6"/>
  <c r="CN156" i="6"/>
  <c r="AZ156" i="6"/>
  <c r="CM156" i="6"/>
  <c r="AY156" i="6"/>
  <c r="CL156" i="6"/>
  <c r="AX156" i="6"/>
  <c r="CV156" i="6"/>
  <c r="BX156" i="6"/>
  <c r="BH156" i="6"/>
  <c r="CU156" i="6"/>
  <c r="BW156" i="6"/>
  <c r="BG156" i="6"/>
  <c r="CT156" i="6"/>
  <c r="BV156" i="6"/>
  <c r="BF156" i="6"/>
  <c r="CR156" i="6"/>
  <c r="BT156" i="6"/>
  <c r="CD169" i="6"/>
  <c r="CJ169" i="6"/>
  <c r="BD169" i="6"/>
  <c r="ED169" i="6"/>
  <c r="CF169" i="6"/>
  <c r="BC169" i="6"/>
  <c r="V169" i="6"/>
  <c r="EW169" i="6" s="1"/>
  <c r="CE169" i="6"/>
  <c r="EK159" i="6"/>
  <c r="EL159" i="6" s="1"/>
  <c r="EM159" i="6" s="1"/>
  <c r="DO137" i="9"/>
  <c r="DN137" i="9"/>
  <c r="DD137" i="9" s="1"/>
  <c r="DF137" i="9" s="1"/>
  <c r="DH137" i="9" s="1"/>
  <c r="DI137" i="9" s="1"/>
  <c r="DX128" i="9"/>
  <c r="R128" i="9" s="1"/>
  <c r="DZ128" i="9"/>
  <c r="S128" i="9" s="1"/>
  <c r="BR185" i="6"/>
  <c r="BJ185" i="6"/>
  <c r="BQ185" i="6"/>
  <c r="BO185" i="6"/>
  <c r="BN185" i="6"/>
  <c r="BM185" i="6"/>
  <c r="BL185" i="6"/>
  <c r="BK185" i="6"/>
  <c r="BS185" i="6"/>
  <c r="BP185" i="6"/>
  <c r="CP152" i="6"/>
  <c r="BB152" i="6"/>
  <c r="CR152" i="6"/>
  <c r="BT152" i="6"/>
  <c r="CO152" i="6"/>
  <c r="BW152" i="6"/>
  <c r="BA152" i="6"/>
  <c r="CN152" i="6"/>
  <c r="BV152" i="6"/>
  <c r="AZ152" i="6"/>
  <c r="CM152" i="6"/>
  <c r="BU152" i="6"/>
  <c r="BI152" i="6"/>
  <c r="AY152" i="6"/>
  <c r="CV152" i="6"/>
  <c r="CL152" i="6"/>
  <c r="BH152" i="6"/>
  <c r="AX152" i="6"/>
  <c r="CU152" i="6"/>
  <c r="CK152" i="6"/>
  <c r="BG152" i="6"/>
  <c r="AW152" i="6"/>
  <c r="CT152" i="6"/>
  <c r="BF152" i="6"/>
  <c r="CS152" i="6"/>
  <c r="BE152" i="6"/>
  <c r="CQ152" i="6"/>
  <c r="BX152" i="6"/>
  <c r="CO146" i="6"/>
  <c r="BI146" i="6"/>
  <c r="BA146" i="6"/>
  <c r="CV146" i="6"/>
  <c r="CN146" i="6"/>
  <c r="BX146" i="6"/>
  <c r="BH146" i="6"/>
  <c r="AZ146" i="6"/>
  <c r="CU146" i="6"/>
  <c r="CM146" i="6"/>
  <c r="BW146" i="6"/>
  <c r="BG146" i="6"/>
  <c r="AY146" i="6"/>
  <c r="CT146" i="6"/>
  <c r="CL146" i="6"/>
  <c r="BV146" i="6"/>
  <c r="BF146" i="6"/>
  <c r="AX146" i="6"/>
  <c r="CS146" i="6"/>
  <c r="CK146" i="6"/>
  <c r="BU146" i="6"/>
  <c r="BE146" i="6"/>
  <c r="AW146" i="6"/>
  <c r="CR146" i="6"/>
  <c r="BT146" i="6"/>
  <c r="CQ146" i="6"/>
  <c r="CP146" i="6"/>
  <c r="BB146" i="6"/>
  <c r="ES136" i="6"/>
  <c r="ET136" i="6" s="1"/>
  <c r="EU136" i="6" s="1"/>
  <c r="CJ177" i="6"/>
  <c r="BD177" i="6"/>
  <c r="ED177" i="6"/>
  <c r="CF177" i="6"/>
  <c r="BC177" i="6"/>
  <c r="V177" i="6"/>
  <c r="EW177" i="6" s="1"/>
  <c r="CE177" i="6"/>
  <c r="CD177" i="6"/>
  <c r="DZ147" i="9"/>
  <c r="S147" i="9" s="1"/>
  <c r="DX147" i="9"/>
  <c r="R147" i="9" s="1"/>
  <c r="BO181" i="6"/>
  <c r="BN181" i="6"/>
  <c r="BS181" i="6"/>
  <c r="BR181" i="6"/>
  <c r="BQ181" i="6"/>
  <c r="BP181" i="6"/>
  <c r="BM181" i="6"/>
  <c r="BL181" i="6"/>
  <c r="BK181" i="6"/>
  <c r="BJ181" i="6"/>
  <c r="DO141" i="9"/>
  <c r="DN141" i="9"/>
  <c r="DD141" i="9" s="1"/>
  <c r="DF141" i="9" s="1"/>
  <c r="DH141" i="9" s="1"/>
  <c r="DI141" i="9" s="1"/>
  <c r="CU168" i="6"/>
  <c r="CM168" i="6"/>
  <c r="BW168" i="6"/>
  <c r="BG168" i="6"/>
  <c r="AY168" i="6"/>
  <c r="CT168" i="6"/>
  <c r="CL168" i="6"/>
  <c r="BV168" i="6"/>
  <c r="BF168" i="6"/>
  <c r="AX168" i="6"/>
  <c r="CS168" i="6"/>
  <c r="CK168" i="6"/>
  <c r="BU168" i="6"/>
  <c r="BE168" i="6"/>
  <c r="AW168" i="6"/>
  <c r="CR168" i="6"/>
  <c r="BT168" i="6"/>
  <c r="CQ168" i="6"/>
  <c r="CP168" i="6"/>
  <c r="BB168" i="6"/>
  <c r="CO168" i="6"/>
  <c r="BI168" i="6"/>
  <c r="BA168" i="6"/>
  <c r="CV168" i="6"/>
  <c r="CN168" i="6"/>
  <c r="BX168" i="6"/>
  <c r="BH168" i="6"/>
  <c r="AZ168" i="6"/>
  <c r="CO150" i="6"/>
  <c r="BI150" i="6"/>
  <c r="BA150" i="6"/>
  <c r="CV150" i="6"/>
  <c r="CN150" i="6"/>
  <c r="BX150" i="6"/>
  <c r="BH150" i="6"/>
  <c r="AZ150" i="6"/>
  <c r="CU150" i="6"/>
  <c r="CM150" i="6"/>
  <c r="BW150" i="6"/>
  <c r="BG150" i="6"/>
  <c r="AY150" i="6"/>
  <c r="CT150" i="6"/>
  <c r="CL150" i="6"/>
  <c r="BV150" i="6"/>
  <c r="BF150" i="6"/>
  <c r="AX150" i="6"/>
  <c r="CS150" i="6"/>
  <c r="CK150" i="6"/>
  <c r="BU150" i="6"/>
  <c r="BE150" i="6"/>
  <c r="AW150" i="6"/>
  <c r="CR150" i="6"/>
  <c r="BT150" i="6"/>
  <c r="CQ150" i="6"/>
  <c r="CP150" i="6"/>
  <c r="BB150" i="6"/>
  <c r="DZ139" i="9"/>
  <c r="S139" i="9" s="1"/>
  <c r="DX139" i="9"/>
  <c r="R139" i="9" s="1"/>
  <c r="DO122" i="6"/>
  <c r="DN122" i="6"/>
  <c r="DD122" i="6" s="1"/>
  <c r="EB133" i="6"/>
  <c r="DL125" i="9"/>
  <c r="DR125" i="9"/>
  <c r="DJ125" i="9"/>
  <c r="DP125" i="9"/>
  <c r="DS125" i="9" s="1"/>
  <c r="DM125" i="9"/>
  <c r="DK125" i="9"/>
  <c r="DQ125" i="9"/>
  <c r="BC135" i="6"/>
  <c r="V135" i="6"/>
  <c r="EW135" i="6" s="1"/>
  <c r="CJ135" i="6"/>
  <c r="CE135" i="6"/>
  <c r="CD135" i="6"/>
  <c r="BD135" i="6"/>
  <c r="ED135" i="6"/>
  <c r="CF135" i="6"/>
  <c r="CJ122" i="6"/>
  <c r="BD122" i="6"/>
  <c r="ED122" i="6"/>
  <c r="CF122" i="6"/>
  <c r="BC122" i="6"/>
  <c r="V122" i="6"/>
  <c r="EW122" i="6" s="1"/>
  <c r="CE122" i="6"/>
  <c r="CD122" i="6"/>
  <c r="DZ101" i="9"/>
  <c r="S101" i="9" s="1"/>
  <c r="DX101" i="9"/>
  <c r="R101" i="9" s="1"/>
  <c r="DZ97" i="9"/>
  <c r="S97" i="9" s="1"/>
  <c r="DX97" i="9"/>
  <c r="R97" i="9" s="1"/>
  <c r="DX113" i="9"/>
  <c r="R113" i="9" s="1"/>
  <c r="DZ113" i="9"/>
  <c r="S113" i="9" s="1"/>
  <c r="CP142" i="6"/>
  <c r="BB142" i="6"/>
  <c r="CO142" i="6"/>
  <c r="BI142" i="6"/>
  <c r="BA142" i="6"/>
  <c r="CV142" i="6"/>
  <c r="CN142" i="6"/>
  <c r="BX142" i="6"/>
  <c r="BH142" i="6"/>
  <c r="AZ142" i="6"/>
  <c r="CU142" i="6"/>
  <c r="CM142" i="6"/>
  <c r="BW142" i="6"/>
  <c r="BG142" i="6"/>
  <c r="AY142" i="6"/>
  <c r="CT142" i="6"/>
  <c r="CL142" i="6"/>
  <c r="BV142" i="6"/>
  <c r="BF142" i="6"/>
  <c r="AX142" i="6"/>
  <c r="CS142" i="6"/>
  <c r="CK142" i="6"/>
  <c r="BU142" i="6"/>
  <c r="BE142" i="6"/>
  <c r="AW142" i="6"/>
  <c r="CR142" i="6"/>
  <c r="BT142" i="6"/>
  <c r="CQ142" i="6"/>
  <c r="CT130" i="6"/>
  <c r="CL130" i="6"/>
  <c r="BV130" i="6"/>
  <c r="BF130" i="6"/>
  <c r="AX130" i="6"/>
  <c r="CR130" i="6"/>
  <c r="BT130" i="6"/>
  <c r="CQ130" i="6"/>
  <c r="CP130" i="6"/>
  <c r="BB130" i="6"/>
  <c r="CV130" i="6"/>
  <c r="CN130" i="6"/>
  <c r="BX130" i="6"/>
  <c r="BH130" i="6"/>
  <c r="AZ130" i="6"/>
  <c r="CU130" i="6"/>
  <c r="CM130" i="6"/>
  <c r="BW130" i="6"/>
  <c r="BG130" i="6"/>
  <c r="AY130" i="6"/>
  <c r="CK130" i="6"/>
  <c r="AW130" i="6"/>
  <c r="BU130" i="6"/>
  <c r="BI130" i="6"/>
  <c r="CS130" i="6"/>
  <c r="BE130" i="6"/>
  <c r="CO130" i="6"/>
  <c r="BA130" i="6"/>
  <c r="DZ115" i="6"/>
  <c r="DX115" i="6"/>
  <c r="DZ114" i="6"/>
  <c r="DX114" i="6"/>
  <c r="DN113" i="6"/>
  <c r="DD113" i="6" s="1"/>
  <c r="DO113" i="6"/>
  <c r="ED145" i="6"/>
  <c r="CE145" i="6"/>
  <c r="CD145" i="6"/>
  <c r="CJ145" i="6"/>
  <c r="BD145" i="6"/>
  <c r="CF145" i="6"/>
  <c r="BC145" i="6"/>
  <c r="V145" i="6"/>
  <c r="EW145" i="6" s="1"/>
  <c r="CF141" i="6"/>
  <c r="BC141" i="6"/>
  <c r="V141" i="6"/>
  <c r="EW141" i="6" s="1"/>
  <c r="ED141" i="6"/>
  <c r="CE141" i="6"/>
  <c r="CD141" i="6"/>
  <c r="CJ141" i="6"/>
  <c r="BD141" i="6"/>
  <c r="CT136" i="6"/>
  <c r="CL136" i="6"/>
  <c r="BV136" i="6"/>
  <c r="BF136" i="6"/>
  <c r="AX136" i="6"/>
  <c r="CS136" i="6"/>
  <c r="CK136" i="6"/>
  <c r="BU136" i="6"/>
  <c r="BE136" i="6"/>
  <c r="AW136" i="6"/>
  <c r="CR136" i="6"/>
  <c r="BT136" i="6"/>
  <c r="CQ136" i="6"/>
  <c r="CP136" i="6"/>
  <c r="BB136" i="6"/>
  <c r="CO136" i="6"/>
  <c r="BI136" i="6"/>
  <c r="BA136" i="6"/>
  <c r="CV136" i="6"/>
  <c r="CN136" i="6"/>
  <c r="BX136" i="6"/>
  <c r="BH136" i="6"/>
  <c r="AZ136" i="6"/>
  <c r="CU136" i="6"/>
  <c r="CM136" i="6"/>
  <c r="BW136" i="6"/>
  <c r="BG136" i="6"/>
  <c r="AY136" i="6"/>
  <c r="DZ122" i="6"/>
  <c r="DX122" i="6"/>
  <c r="DN116" i="9"/>
  <c r="DD116" i="9" s="1"/>
  <c r="DF116" i="9" s="1"/>
  <c r="DH116" i="9" s="1"/>
  <c r="DI116" i="9" s="1"/>
  <c r="DO116" i="9"/>
  <c r="DZ121" i="9"/>
  <c r="S121" i="9" s="1"/>
  <c r="DX121" i="9"/>
  <c r="R121" i="9" s="1"/>
  <c r="DN118" i="9"/>
  <c r="DD118" i="9" s="1"/>
  <c r="DF118" i="9" s="1"/>
  <c r="DH118" i="9" s="1"/>
  <c r="DI118" i="9" s="1"/>
  <c r="DO118" i="9"/>
  <c r="DX97" i="6"/>
  <c r="DZ97" i="6"/>
  <c r="DZ125" i="6"/>
  <c r="DX125" i="6"/>
  <c r="DX84" i="6"/>
  <c r="DZ84" i="6"/>
  <c r="DX74" i="9"/>
  <c r="R74" i="9" s="1"/>
  <c r="DZ74" i="9"/>
  <c r="S74" i="9" s="1"/>
  <c r="CJ113" i="6"/>
  <c r="BD113" i="6"/>
  <c r="CF113" i="6"/>
  <c r="BC113" i="6"/>
  <c r="V113" i="6"/>
  <c r="EW113" i="6" s="1"/>
  <c r="ED113" i="6"/>
  <c r="CE113" i="6"/>
  <c r="CD113" i="6"/>
  <c r="DZ105" i="6"/>
  <c r="DX105" i="6"/>
  <c r="DR102" i="9"/>
  <c r="DJ102" i="9"/>
  <c r="DQ102" i="9"/>
  <c r="DP102" i="9"/>
  <c r="DS102" i="9" s="1"/>
  <c r="DM102" i="9"/>
  <c r="DL102" i="9"/>
  <c r="DK102" i="9"/>
  <c r="CT102" i="6"/>
  <c r="CL102" i="6"/>
  <c r="BV102" i="6"/>
  <c r="BF102" i="6"/>
  <c r="AX102" i="6"/>
  <c r="CR102" i="6"/>
  <c r="BT102" i="6"/>
  <c r="CP102" i="6"/>
  <c r="BB102" i="6"/>
  <c r="CO102" i="6"/>
  <c r="BI102" i="6"/>
  <c r="BA102" i="6"/>
  <c r="CQ102" i="6"/>
  <c r="CN102" i="6"/>
  <c r="AZ102" i="6"/>
  <c r="CM102" i="6"/>
  <c r="AY102" i="6"/>
  <c r="CK102" i="6"/>
  <c r="AW102" i="6"/>
  <c r="CV102" i="6"/>
  <c r="BX102" i="6"/>
  <c r="BH102" i="6"/>
  <c r="CU102" i="6"/>
  <c r="BW102" i="6"/>
  <c r="BG102" i="6"/>
  <c r="CS102" i="6"/>
  <c r="BU102" i="6"/>
  <c r="BE102" i="6"/>
  <c r="DX93" i="9"/>
  <c r="R93" i="9" s="1"/>
  <c r="DZ93" i="9"/>
  <c r="S93" i="9" s="1"/>
  <c r="CV88" i="6"/>
  <c r="CN88" i="6"/>
  <c r="BX88" i="6"/>
  <c r="BH88" i="6"/>
  <c r="AZ88" i="6"/>
  <c r="CU88" i="6"/>
  <c r="CM88" i="6"/>
  <c r="BW88" i="6"/>
  <c r="BG88" i="6"/>
  <c r="AY88" i="6"/>
  <c r="CT88" i="6"/>
  <c r="CL88" i="6"/>
  <c r="BV88" i="6"/>
  <c r="BF88" i="6"/>
  <c r="AX88" i="6"/>
  <c r="CS88" i="6"/>
  <c r="CK88" i="6"/>
  <c r="BU88" i="6"/>
  <c r="BE88" i="6"/>
  <c r="AW88" i="6"/>
  <c r="CR88" i="6"/>
  <c r="BT88" i="6"/>
  <c r="CQ88" i="6"/>
  <c r="CP88" i="6"/>
  <c r="BB88" i="6"/>
  <c r="CO88" i="6"/>
  <c r="BI88" i="6"/>
  <c r="BA88" i="6"/>
  <c r="ED116" i="6"/>
  <c r="CF116" i="6"/>
  <c r="BC116" i="6"/>
  <c r="V116" i="6"/>
  <c r="EW116" i="6" s="1"/>
  <c r="CE116" i="6"/>
  <c r="CD116" i="6"/>
  <c r="CJ116" i="6"/>
  <c r="BD116" i="6"/>
  <c r="BQ114" i="6"/>
  <c r="BP114" i="6"/>
  <c r="BO114" i="6"/>
  <c r="BN114" i="6"/>
  <c r="BM114" i="6"/>
  <c r="BL114" i="6"/>
  <c r="BS114" i="6"/>
  <c r="BK114" i="6"/>
  <c r="BR114" i="6"/>
  <c r="BJ114" i="6"/>
  <c r="DO92" i="6"/>
  <c r="DN92" i="6"/>
  <c r="DD92" i="6" s="1"/>
  <c r="DN88" i="9"/>
  <c r="DD88" i="9" s="1"/>
  <c r="DF88" i="9" s="1"/>
  <c r="DH88" i="9" s="1"/>
  <c r="DI88" i="9" s="1"/>
  <c r="DO88" i="9"/>
  <c r="DZ83" i="6"/>
  <c r="DX83" i="6"/>
  <c r="BP112" i="6"/>
  <c r="BO112" i="6"/>
  <c r="BN112" i="6"/>
  <c r="BM112" i="6"/>
  <c r="BL112" i="6"/>
  <c r="BS112" i="6"/>
  <c r="BK112" i="6"/>
  <c r="BR112" i="6"/>
  <c r="BJ112" i="6"/>
  <c r="BQ112" i="6"/>
  <c r="DZ89" i="9"/>
  <c r="S89" i="9" s="1"/>
  <c r="DX89" i="9"/>
  <c r="R89" i="9" s="1"/>
  <c r="BL73" i="6"/>
  <c r="BR73" i="6"/>
  <c r="BJ73" i="6"/>
  <c r="BQ73" i="6"/>
  <c r="BP73" i="6"/>
  <c r="BN73" i="6"/>
  <c r="BM73" i="6"/>
  <c r="BS73" i="6"/>
  <c r="BO73" i="6"/>
  <c r="BK73" i="6"/>
  <c r="DZ87" i="6"/>
  <c r="DX87" i="6"/>
  <c r="CR118" i="6"/>
  <c r="BT118" i="6"/>
  <c r="CQ118" i="6"/>
  <c r="CP118" i="6"/>
  <c r="BB118" i="6"/>
  <c r="CO118" i="6"/>
  <c r="BI118" i="6"/>
  <c r="BA118" i="6"/>
  <c r="CV118" i="6"/>
  <c r="CN118" i="6"/>
  <c r="BX118" i="6"/>
  <c r="BH118" i="6"/>
  <c r="AZ118" i="6"/>
  <c r="CU118" i="6"/>
  <c r="CM118" i="6"/>
  <c r="BW118" i="6"/>
  <c r="BG118" i="6"/>
  <c r="AY118" i="6"/>
  <c r="CT118" i="6"/>
  <c r="CL118" i="6"/>
  <c r="BV118" i="6"/>
  <c r="BF118" i="6"/>
  <c r="AX118" i="6"/>
  <c r="CS118" i="6"/>
  <c r="CK118" i="6"/>
  <c r="BU118" i="6"/>
  <c r="BE118" i="6"/>
  <c r="AW118" i="6"/>
  <c r="DZ102" i="6"/>
  <c r="DX102" i="6"/>
  <c r="BS117" i="6"/>
  <c r="BK117" i="6"/>
  <c r="BR117" i="6"/>
  <c r="BJ117" i="6"/>
  <c r="BQ117" i="6"/>
  <c r="BP117" i="6"/>
  <c r="BO117" i="6"/>
  <c r="BN117" i="6"/>
  <c r="BM117" i="6"/>
  <c r="BL117" i="6"/>
  <c r="CJ109" i="6"/>
  <c r="BD109" i="6"/>
  <c r="CF109" i="6"/>
  <c r="BC109" i="6"/>
  <c r="V109" i="6"/>
  <c r="EW109" i="6" s="1"/>
  <c r="ED109" i="6"/>
  <c r="CE109" i="6"/>
  <c r="CD109" i="6"/>
  <c r="CD83" i="6"/>
  <c r="CJ83" i="6"/>
  <c r="CF83" i="6"/>
  <c r="BD83" i="6"/>
  <c r="ED83" i="6"/>
  <c r="CE83" i="6"/>
  <c r="BC83" i="6"/>
  <c r="V83" i="6"/>
  <c r="EW83" i="6" s="1"/>
  <c r="DZ73" i="9"/>
  <c r="S73" i="9" s="1"/>
  <c r="DX73" i="9"/>
  <c r="R73" i="9" s="1"/>
  <c r="CF98" i="6"/>
  <c r="BC98" i="6"/>
  <c r="V98" i="6"/>
  <c r="EW98" i="6" s="1"/>
  <c r="ED98" i="6"/>
  <c r="CD98" i="6"/>
  <c r="BD98" i="6"/>
  <c r="CJ98" i="6"/>
  <c r="CE98" i="6"/>
  <c r="CP81" i="6"/>
  <c r="BB81" i="6"/>
  <c r="CO81" i="6"/>
  <c r="BI81" i="6"/>
  <c r="BA81" i="6"/>
  <c r="CV81" i="6"/>
  <c r="CN81" i="6"/>
  <c r="BX81" i="6"/>
  <c r="BH81" i="6"/>
  <c r="AZ81" i="6"/>
  <c r="CU81" i="6"/>
  <c r="CM81" i="6"/>
  <c r="BW81" i="6"/>
  <c r="BG81" i="6"/>
  <c r="AY81" i="6"/>
  <c r="CT81" i="6"/>
  <c r="CL81" i="6"/>
  <c r="BV81" i="6"/>
  <c r="BF81" i="6"/>
  <c r="AX81" i="6"/>
  <c r="CS81" i="6"/>
  <c r="CK81" i="6"/>
  <c r="BU81" i="6"/>
  <c r="BE81" i="6"/>
  <c r="AW81" i="6"/>
  <c r="CR81" i="6"/>
  <c r="BT81" i="6"/>
  <c r="CQ81" i="6"/>
  <c r="CP65" i="6"/>
  <c r="BB65" i="6"/>
  <c r="CT65" i="6"/>
  <c r="CL65" i="6"/>
  <c r="BV65" i="6"/>
  <c r="BF65" i="6"/>
  <c r="AX65" i="6"/>
  <c r="CM65" i="6"/>
  <c r="BT65" i="6"/>
  <c r="BI65" i="6"/>
  <c r="AY65" i="6"/>
  <c r="CV65" i="6"/>
  <c r="CK65" i="6"/>
  <c r="BH65" i="6"/>
  <c r="AW65" i="6"/>
  <c r="CU65" i="6"/>
  <c r="BG65" i="6"/>
  <c r="CS65" i="6"/>
  <c r="BE65" i="6"/>
  <c r="CR65" i="6"/>
  <c r="CQ65" i="6"/>
  <c r="BX65" i="6"/>
  <c r="CO65" i="6"/>
  <c r="BW65" i="6"/>
  <c r="BA65" i="6"/>
  <c r="CN65" i="6"/>
  <c r="BU65" i="6"/>
  <c r="AZ65" i="6"/>
  <c r="DZ46" i="9"/>
  <c r="S46" i="9" s="1"/>
  <c r="DX46" i="9"/>
  <c r="R46" i="9" s="1"/>
  <c r="DZ45" i="9"/>
  <c r="S45" i="9" s="1"/>
  <c r="DX45" i="9"/>
  <c r="R45" i="9" s="1"/>
  <c r="DZ36" i="9"/>
  <c r="S36" i="9" s="1"/>
  <c r="DX36" i="9"/>
  <c r="R36" i="9" s="1"/>
  <c r="CF75" i="6"/>
  <c r="BC75" i="6"/>
  <c r="V75" i="6"/>
  <c r="EW75" i="6" s="1"/>
  <c r="CE75" i="6"/>
  <c r="ED75" i="6"/>
  <c r="CD75" i="6"/>
  <c r="CJ75" i="6"/>
  <c r="BD75" i="6"/>
  <c r="EK69" i="6"/>
  <c r="EL69" i="6" s="1"/>
  <c r="EM69" i="6" s="1"/>
  <c r="DK68" i="9"/>
  <c r="DR68" i="9"/>
  <c r="DJ68" i="9"/>
  <c r="DQ68" i="9"/>
  <c r="DP68" i="9"/>
  <c r="DS68" i="9" s="1"/>
  <c r="DM68" i="9"/>
  <c r="DL68" i="9"/>
  <c r="EK58" i="6"/>
  <c r="EL58" i="6" s="1"/>
  <c r="EM58" i="6" s="1"/>
  <c r="DO45" i="6"/>
  <c r="DN45" i="6"/>
  <c r="DD45" i="6" s="1"/>
  <c r="CP82" i="6"/>
  <c r="CO82" i="6"/>
  <c r="BB82" i="6"/>
  <c r="CV82" i="6"/>
  <c r="CN82" i="6"/>
  <c r="BI82" i="6"/>
  <c r="BA82" i="6"/>
  <c r="CU82" i="6"/>
  <c r="CM82" i="6"/>
  <c r="BX82" i="6"/>
  <c r="BH82" i="6"/>
  <c r="AZ82" i="6"/>
  <c r="CT82" i="6"/>
  <c r="CL82" i="6"/>
  <c r="BW82" i="6"/>
  <c r="BG82" i="6"/>
  <c r="AY82" i="6"/>
  <c r="CS82" i="6"/>
  <c r="CK82" i="6"/>
  <c r="BV82" i="6"/>
  <c r="BF82" i="6"/>
  <c r="AX82" i="6"/>
  <c r="CR82" i="6"/>
  <c r="BU82" i="6"/>
  <c r="BE82" i="6"/>
  <c r="AW82" i="6"/>
  <c r="CQ82" i="6"/>
  <c r="BT82" i="6"/>
  <c r="BL72" i="6"/>
  <c r="BR72" i="6"/>
  <c r="BJ72" i="6"/>
  <c r="BQ72" i="6"/>
  <c r="BP72" i="6"/>
  <c r="BN72" i="6"/>
  <c r="BM72" i="6"/>
  <c r="BS72" i="6"/>
  <c r="BO72" i="6"/>
  <c r="BK72" i="6"/>
  <c r="CF68" i="6"/>
  <c r="BC68" i="6"/>
  <c r="V68" i="6"/>
  <c r="EW68" i="6" s="1"/>
  <c r="ED68" i="6"/>
  <c r="CE68" i="6"/>
  <c r="BD68" i="6"/>
  <c r="CJ68" i="6"/>
  <c r="CD68" i="6"/>
  <c r="DN57" i="9"/>
  <c r="DD57" i="9" s="1"/>
  <c r="DF57" i="9" s="1"/>
  <c r="DH57" i="9" s="1"/>
  <c r="DI57" i="9" s="1"/>
  <c r="DO57" i="9"/>
  <c r="DZ52" i="6"/>
  <c r="DX52" i="6"/>
  <c r="DX40" i="9"/>
  <c r="R40" i="9" s="1"/>
  <c r="DZ40" i="9"/>
  <c r="S40" i="9" s="1"/>
  <c r="CU93" i="6"/>
  <c r="CM93" i="6"/>
  <c r="BW93" i="6"/>
  <c r="BG93" i="6"/>
  <c r="AY93" i="6"/>
  <c r="CT93" i="6"/>
  <c r="CL93" i="6"/>
  <c r="BV93" i="6"/>
  <c r="BF93" i="6"/>
  <c r="AX93" i="6"/>
  <c r="CS93" i="6"/>
  <c r="CK93" i="6"/>
  <c r="BU93" i="6"/>
  <c r="BE93" i="6"/>
  <c r="AW93" i="6"/>
  <c r="CR93" i="6"/>
  <c r="BT93" i="6"/>
  <c r="CQ93" i="6"/>
  <c r="CP93" i="6"/>
  <c r="BB93" i="6"/>
  <c r="CO93" i="6"/>
  <c r="BI93" i="6"/>
  <c r="BA93" i="6"/>
  <c r="CV93" i="6"/>
  <c r="CN93" i="6"/>
  <c r="BX93" i="6"/>
  <c r="BH93" i="6"/>
  <c r="AZ93" i="6"/>
  <c r="BR65" i="6"/>
  <c r="BJ65" i="6"/>
  <c r="BN65" i="6"/>
  <c r="BS65" i="6"/>
  <c r="BQ65" i="6"/>
  <c r="BP65" i="6"/>
  <c r="BO65" i="6"/>
  <c r="BM65" i="6"/>
  <c r="BL65" i="6"/>
  <c r="BK65" i="6"/>
  <c r="DO50" i="6"/>
  <c r="DN50" i="6"/>
  <c r="DD50" i="6" s="1"/>
  <c r="DX49" i="9"/>
  <c r="R49" i="9" s="1"/>
  <c r="DZ49" i="9"/>
  <c r="S49" i="9" s="1"/>
  <c r="DO52" i="6"/>
  <c r="DN52" i="6"/>
  <c r="DD52" i="6" s="1"/>
  <c r="DZ32" i="9"/>
  <c r="S32" i="9" s="1"/>
  <c r="DX32" i="9"/>
  <c r="R32" i="9" s="1"/>
  <c r="BM100" i="6"/>
  <c r="BS100" i="6"/>
  <c r="BK100" i="6"/>
  <c r="BQ100" i="6"/>
  <c r="BP100" i="6"/>
  <c r="BO100" i="6"/>
  <c r="BN100" i="6"/>
  <c r="BL100" i="6"/>
  <c r="BJ100" i="6"/>
  <c r="BR100" i="6"/>
  <c r="CO90" i="6"/>
  <c r="BI90" i="6"/>
  <c r="BA90" i="6"/>
  <c r="CV90" i="6"/>
  <c r="CN90" i="6"/>
  <c r="BX90" i="6"/>
  <c r="BH90" i="6"/>
  <c r="AZ90" i="6"/>
  <c r="CU90" i="6"/>
  <c r="CM90" i="6"/>
  <c r="BW90" i="6"/>
  <c r="BG90" i="6"/>
  <c r="AY90" i="6"/>
  <c r="CT90" i="6"/>
  <c r="CL90" i="6"/>
  <c r="BV90" i="6"/>
  <c r="BF90" i="6"/>
  <c r="AX90" i="6"/>
  <c r="CS90" i="6"/>
  <c r="CK90" i="6"/>
  <c r="BU90" i="6"/>
  <c r="BE90" i="6"/>
  <c r="AW90" i="6"/>
  <c r="CR90" i="6"/>
  <c r="BT90" i="6"/>
  <c r="CQ90" i="6"/>
  <c r="CP90" i="6"/>
  <c r="BB90" i="6"/>
  <c r="DO62" i="9"/>
  <c r="DN62" i="9"/>
  <c r="DD62" i="9" s="1"/>
  <c r="DF62" i="9" s="1"/>
  <c r="DH62" i="9" s="1"/>
  <c r="DI62" i="9" s="1"/>
  <c r="DO61" i="9"/>
  <c r="DN61" i="9"/>
  <c r="DD61" i="9" s="1"/>
  <c r="DF61" i="9" s="1"/>
  <c r="DH61" i="9" s="1"/>
  <c r="DI61" i="9" s="1"/>
  <c r="DX37" i="6"/>
  <c r="DZ37" i="6"/>
  <c r="DZ70" i="6"/>
  <c r="DX70" i="6"/>
  <c r="DZ58" i="6"/>
  <c r="DX58" i="6"/>
  <c r="DX101" i="6"/>
  <c r="DZ101" i="6"/>
  <c r="DZ112" i="6"/>
  <c r="DX112" i="6"/>
  <c r="DZ135" i="6"/>
  <c r="DX135" i="6"/>
  <c r="DZ163" i="6"/>
  <c r="DX163" i="6"/>
  <c r="ED54" i="6"/>
  <c r="CJ54" i="6"/>
  <c r="BD54" i="6"/>
  <c r="CF54" i="6"/>
  <c r="BC54" i="6"/>
  <c r="V54" i="6"/>
  <c r="EW54" i="6" s="1"/>
  <c r="CE54" i="6"/>
  <c r="CD54" i="6"/>
  <c r="DX25" i="6"/>
  <c r="DZ25" i="6"/>
  <c r="CQ47" i="6"/>
  <c r="CP47" i="6"/>
  <c r="BB47" i="6"/>
  <c r="CO47" i="6"/>
  <c r="BI47" i="6"/>
  <c r="BA47" i="6"/>
  <c r="CV47" i="6"/>
  <c r="CN47" i="6"/>
  <c r="BX47" i="6"/>
  <c r="BH47" i="6"/>
  <c r="AZ47" i="6"/>
  <c r="CU47" i="6"/>
  <c r="CM47" i="6"/>
  <c r="BW47" i="6"/>
  <c r="BG47" i="6"/>
  <c r="AY47" i="6"/>
  <c r="CT47" i="6"/>
  <c r="CL47" i="6"/>
  <c r="BV47" i="6"/>
  <c r="BF47" i="6"/>
  <c r="AX47" i="6"/>
  <c r="CS47" i="6"/>
  <c r="CK47" i="6"/>
  <c r="BU47" i="6"/>
  <c r="BE47" i="6"/>
  <c r="AW47" i="6"/>
  <c r="CR47" i="6"/>
  <c r="BT47" i="6"/>
  <c r="ED36" i="6"/>
  <c r="CF36" i="6"/>
  <c r="CE36" i="6"/>
  <c r="BD36" i="6"/>
  <c r="CD36" i="6"/>
  <c r="BC36" i="6"/>
  <c r="V36" i="6"/>
  <c r="EW36" i="6" s="1"/>
  <c r="CJ36" i="6"/>
  <c r="CJ61" i="6"/>
  <c r="BD61" i="6"/>
  <c r="ED61" i="6"/>
  <c r="CF61" i="6"/>
  <c r="BC61" i="6"/>
  <c r="V61" i="6"/>
  <c r="EW61" i="6" s="1"/>
  <c r="CE61" i="6"/>
  <c r="CD61" i="6"/>
  <c r="ED66" i="6"/>
  <c r="CE66" i="6"/>
  <c r="CD66" i="6"/>
  <c r="BC66" i="6"/>
  <c r="CJ66" i="6"/>
  <c r="CF66" i="6"/>
  <c r="V66" i="6"/>
  <c r="EW66" i="6" s="1"/>
  <c r="BD66" i="6"/>
  <c r="CT59" i="6"/>
  <c r="CL59" i="6"/>
  <c r="BV59" i="6"/>
  <c r="BF59" i="6"/>
  <c r="AX59" i="6"/>
  <c r="CS59" i="6"/>
  <c r="CK59" i="6"/>
  <c r="BU59" i="6"/>
  <c r="BE59" i="6"/>
  <c r="AW59" i="6"/>
  <c r="CR59" i="6"/>
  <c r="BT59" i="6"/>
  <c r="CQ59" i="6"/>
  <c r="CP59" i="6"/>
  <c r="BB59" i="6"/>
  <c r="CO59" i="6"/>
  <c r="BI59" i="6"/>
  <c r="BA59" i="6"/>
  <c r="CV59" i="6"/>
  <c r="CN59" i="6"/>
  <c r="BX59" i="6"/>
  <c r="BH59" i="6"/>
  <c r="AZ59" i="6"/>
  <c r="CU59" i="6"/>
  <c r="CM59" i="6"/>
  <c r="BW59" i="6"/>
  <c r="BG59" i="6"/>
  <c r="AY59" i="6"/>
  <c r="ED38" i="6"/>
  <c r="CJ38" i="6"/>
  <c r="BD38" i="6"/>
  <c r="CF38" i="6"/>
  <c r="BC38" i="6"/>
  <c r="V38" i="6"/>
  <c r="EW38" i="6" s="1"/>
  <c r="CE38" i="6"/>
  <c r="CD38" i="6"/>
  <c r="DR35" i="9"/>
  <c r="DJ35" i="9"/>
  <c r="DL35" i="9"/>
  <c r="DK35" i="9"/>
  <c r="DQ35" i="9"/>
  <c r="DP35" i="9"/>
  <c r="DS35" i="9" s="1"/>
  <c r="DM35" i="9"/>
  <c r="CW62" i="6"/>
  <c r="AI62" i="6" s="1"/>
  <c r="BN45" i="6"/>
  <c r="BM45" i="6"/>
  <c r="BL45" i="6"/>
  <c r="BS45" i="6"/>
  <c r="BK45" i="6"/>
  <c r="BR45" i="6"/>
  <c r="BJ45" i="6"/>
  <c r="BQ45" i="6"/>
  <c r="BP45" i="6"/>
  <c r="BO45" i="6"/>
  <c r="BR41" i="6"/>
  <c r="BJ41" i="6"/>
  <c r="BQ41" i="6"/>
  <c r="BP41" i="6"/>
  <c r="BO41" i="6"/>
  <c r="BN41" i="6"/>
  <c r="BM41" i="6"/>
  <c r="BL41" i="6"/>
  <c r="BS41" i="6"/>
  <c r="BK41" i="6"/>
  <c r="CJ56" i="6"/>
  <c r="BD56" i="6"/>
  <c r="CF56" i="6"/>
  <c r="BC56" i="6"/>
  <c r="V56" i="6"/>
  <c r="EW56" i="6" s="1"/>
  <c r="ED56" i="6"/>
  <c r="CE56" i="6"/>
  <c r="CD56" i="6"/>
  <c r="BR34" i="6"/>
  <c r="BJ34" i="6"/>
  <c r="BQ34" i="6"/>
  <c r="BO34" i="6"/>
  <c r="BN34" i="6"/>
  <c r="BM34" i="6"/>
  <c r="BL34" i="6"/>
  <c r="BS34" i="6"/>
  <c r="BP34" i="6"/>
  <c r="BK34" i="6"/>
  <c r="DM30" i="9"/>
  <c r="DL30" i="9"/>
  <c r="DK30" i="9"/>
  <c r="DR30" i="9"/>
  <c r="DJ30" i="9"/>
  <c r="DQ30" i="9"/>
  <c r="DP30" i="9"/>
  <c r="DS30" i="9" s="1"/>
  <c r="DO25" i="6"/>
  <c r="DN25" i="6"/>
  <c r="DD25" i="6" s="1"/>
  <c r="CF39" i="6"/>
  <c r="BC39" i="6"/>
  <c r="V39" i="6"/>
  <c r="EW39" i="6" s="1"/>
  <c r="CE39" i="6"/>
  <c r="ED39" i="6"/>
  <c r="CD39" i="6"/>
  <c r="CJ39" i="6"/>
  <c r="BD39" i="6"/>
  <c r="DM24" i="9"/>
  <c r="DL24" i="9"/>
  <c r="DK24" i="9"/>
  <c r="DR24" i="9"/>
  <c r="DJ24" i="9"/>
  <c r="DQ24" i="9"/>
  <c r="DP24" i="9"/>
  <c r="DS24" i="9" s="1"/>
  <c r="CQ31" i="6"/>
  <c r="CO31" i="6"/>
  <c r="BI31" i="6"/>
  <c r="BA31" i="6"/>
  <c r="CU31" i="6"/>
  <c r="CM31" i="6"/>
  <c r="BW31" i="6"/>
  <c r="BG31" i="6"/>
  <c r="AY31" i="6"/>
  <c r="CT31" i="6"/>
  <c r="CL31" i="6"/>
  <c r="BV31" i="6"/>
  <c r="BF31" i="6"/>
  <c r="AX31" i="6"/>
  <c r="CV31" i="6"/>
  <c r="BX31" i="6"/>
  <c r="BH31" i="6"/>
  <c r="CS31" i="6"/>
  <c r="BU31" i="6"/>
  <c r="BE31" i="6"/>
  <c r="CR31" i="6"/>
  <c r="BT31" i="6"/>
  <c r="CP31" i="6"/>
  <c r="BB31" i="6"/>
  <c r="CN31" i="6"/>
  <c r="AZ31" i="6"/>
  <c r="CK31" i="6"/>
  <c r="AW31" i="6"/>
  <c r="BN28" i="6"/>
  <c r="BL28" i="6"/>
  <c r="BR28" i="6"/>
  <c r="BJ28" i="6"/>
  <c r="BQ28" i="6"/>
  <c r="BM28" i="6"/>
  <c r="BK28" i="6"/>
  <c r="BS28" i="6"/>
  <c r="BP28" i="6"/>
  <c r="BO28" i="6"/>
  <c r="CQ25" i="6"/>
  <c r="CO25" i="6"/>
  <c r="BI25" i="6"/>
  <c r="BA25" i="6"/>
  <c r="CU25" i="6"/>
  <c r="CM25" i="6"/>
  <c r="BW25" i="6"/>
  <c r="BG25" i="6"/>
  <c r="AY25" i="6"/>
  <c r="CT25" i="6"/>
  <c r="CL25" i="6"/>
  <c r="BV25" i="6"/>
  <c r="BF25" i="6"/>
  <c r="AX25" i="6"/>
  <c r="CR25" i="6"/>
  <c r="BT25" i="6"/>
  <c r="CP25" i="6"/>
  <c r="BB25" i="6"/>
  <c r="CN25" i="6"/>
  <c r="AZ25" i="6"/>
  <c r="CK25" i="6"/>
  <c r="AW25" i="6"/>
  <c r="CV25" i="6"/>
  <c r="BX25" i="6"/>
  <c r="BH25" i="6"/>
  <c r="CS25" i="6"/>
  <c r="BU25" i="6"/>
  <c r="BE25" i="6"/>
  <c r="DU184" i="9"/>
  <c r="EE184" i="9" s="1"/>
  <c r="EC184" i="9"/>
  <c r="DT184" i="9"/>
  <c r="ED184" i="9" s="1"/>
  <c r="U184" i="9" s="1"/>
  <c r="EA184" i="9"/>
  <c r="DY184" i="9"/>
  <c r="EA179" i="9"/>
  <c r="DT179" i="9"/>
  <c r="ED179" i="9" s="1"/>
  <c r="U179" i="9" s="1"/>
  <c r="EC179" i="9"/>
  <c r="DY179" i="9"/>
  <c r="DU179" i="9"/>
  <c r="EE179" i="9" s="1"/>
  <c r="DU171" i="9"/>
  <c r="EE171" i="9" s="1"/>
  <c r="EC171" i="9"/>
  <c r="DT171" i="9"/>
  <c r="ED171" i="9" s="1"/>
  <c r="U171" i="9" s="1"/>
  <c r="EA171" i="9"/>
  <c r="DY171" i="9"/>
  <c r="CT150" i="9"/>
  <c r="CL150" i="9"/>
  <c r="BI150" i="9"/>
  <c r="BA150" i="9"/>
  <c r="CP150" i="9"/>
  <c r="BU150" i="9"/>
  <c r="BE150" i="9"/>
  <c r="AW150" i="9"/>
  <c r="CU150" i="9"/>
  <c r="BT150" i="9"/>
  <c r="AY150" i="9"/>
  <c r="CS150" i="9"/>
  <c r="BH150" i="9"/>
  <c r="AX150" i="9"/>
  <c r="BG150" i="9"/>
  <c r="CQ150" i="9"/>
  <c r="BF150" i="9"/>
  <c r="CO150" i="9"/>
  <c r="BX150" i="9"/>
  <c r="CM150" i="9"/>
  <c r="BW150" i="9"/>
  <c r="BB150" i="9"/>
  <c r="CK150" i="9"/>
  <c r="AZ150" i="9"/>
  <c r="BV150" i="9"/>
  <c r="DU136" i="9"/>
  <c r="EE136" i="9" s="1"/>
  <c r="EC136" i="9"/>
  <c r="DT136" i="9"/>
  <c r="ED136" i="9" s="1"/>
  <c r="U136" i="9" s="1"/>
  <c r="DY136" i="9"/>
  <c r="EA136" i="9"/>
  <c r="CR151" i="9"/>
  <c r="BO151" i="9"/>
  <c r="CV151" i="9"/>
  <c r="CN151" i="9"/>
  <c r="BS151" i="9"/>
  <c r="BK151" i="9"/>
  <c r="BR151" i="9"/>
  <c r="BQ151" i="9"/>
  <c r="BP151" i="9"/>
  <c r="BN151" i="9"/>
  <c r="BM151" i="9"/>
  <c r="BL151" i="9"/>
  <c r="BJ151" i="9"/>
  <c r="BR144" i="9"/>
  <c r="BJ144" i="9"/>
  <c r="BQ144" i="9"/>
  <c r="BN144" i="9"/>
  <c r="CV144" i="9"/>
  <c r="BP144" i="9"/>
  <c r="BO144" i="9"/>
  <c r="CR144" i="9"/>
  <c r="BM144" i="9"/>
  <c r="BL144" i="9"/>
  <c r="BK144" i="9"/>
  <c r="CN144" i="9"/>
  <c r="BS144" i="9"/>
  <c r="DY127" i="9"/>
  <c r="DU127" i="9"/>
  <c r="EE127" i="9" s="1"/>
  <c r="EC127" i="9"/>
  <c r="DT127" i="9"/>
  <c r="ED127" i="9" s="1"/>
  <c r="U127" i="9" s="1"/>
  <c r="EA127" i="9"/>
  <c r="EL127" i="9"/>
  <c r="EM127" i="9" s="1"/>
  <c r="EC121" i="9"/>
  <c r="DT121" i="9"/>
  <c r="ED121" i="9" s="1"/>
  <c r="U121" i="9" s="1"/>
  <c r="EA121" i="9"/>
  <c r="DY121" i="9"/>
  <c r="DU121" i="9"/>
  <c r="EE121" i="9" s="1"/>
  <c r="EC117" i="9"/>
  <c r="DT117" i="9"/>
  <c r="ED117" i="9" s="1"/>
  <c r="U117" i="9" s="1"/>
  <c r="EA117" i="9"/>
  <c r="DY117" i="9"/>
  <c r="DU117" i="9"/>
  <c r="EE117" i="9" s="1"/>
  <c r="DY116" i="9"/>
  <c r="EC116" i="9"/>
  <c r="DT116" i="9"/>
  <c r="ED116" i="9" s="1"/>
  <c r="U116" i="9" s="1"/>
  <c r="EA116" i="9"/>
  <c r="DU116" i="9"/>
  <c r="EE116" i="9" s="1"/>
  <c r="BN163" i="9"/>
  <c r="BM163" i="9"/>
  <c r="BL163" i="9"/>
  <c r="CV163" i="9"/>
  <c r="CN163" i="9"/>
  <c r="BS163" i="9"/>
  <c r="BK163" i="9"/>
  <c r="BR163" i="9"/>
  <c r="BJ163" i="9"/>
  <c r="BQ163" i="9"/>
  <c r="BP163" i="9"/>
  <c r="CR163" i="9"/>
  <c r="BO163" i="9"/>
  <c r="BW118" i="9"/>
  <c r="BG118" i="9"/>
  <c r="AY118" i="9"/>
  <c r="CP118" i="9"/>
  <c r="BU118" i="9"/>
  <c r="BE118" i="9"/>
  <c r="AW118" i="9"/>
  <c r="CT118" i="9"/>
  <c r="CL118" i="9"/>
  <c r="BI118" i="9"/>
  <c r="BA118" i="9"/>
  <c r="AX118" i="9"/>
  <c r="CU118" i="9"/>
  <c r="CS118" i="9"/>
  <c r="CQ118" i="9"/>
  <c r="BX118" i="9"/>
  <c r="BH118" i="9"/>
  <c r="CO118" i="9"/>
  <c r="BV118" i="9"/>
  <c r="BF118" i="9"/>
  <c r="CM118" i="9"/>
  <c r="BT118" i="9"/>
  <c r="AZ118" i="9"/>
  <c r="BB118" i="9"/>
  <c r="CK118" i="9"/>
  <c r="CR109" i="9"/>
  <c r="BO109" i="9"/>
  <c r="BM109" i="9"/>
  <c r="BL109" i="9"/>
  <c r="CV109" i="9"/>
  <c r="CN109" i="9"/>
  <c r="BS109" i="9"/>
  <c r="BK109" i="9"/>
  <c r="BP109" i="9"/>
  <c r="BR109" i="9"/>
  <c r="BQ109" i="9"/>
  <c r="BN109" i="9"/>
  <c r="BJ109" i="9"/>
  <c r="DY87" i="9"/>
  <c r="EC87" i="9"/>
  <c r="DT87" i="9"/>
  <c r="ED87" i="9" s="1"/>
  <c r="U87" i="9" s="1"/>
  <c r="EA87" i="9"/>
  <c r="DU87" i="9"/>
  <c r="EE87" i="9" s="1"/>
  <c r="DU110" i="9"/>
  <c r="EE110" i="9" s="1"/>
  <c r="EC110" i="9"/>
  <c r="DT110" i="9"/>
  <c r="ED110" i="9" s="1"/>
  <c r="U110" i="9" s="1"/>
  <c r="EA110" i="9"/>
  <c r="DY110" i="9"/>
  <c r="EA98" i="9"/>
  <c r="DY98" i="9"/>
  <c r="DU98" i="9"/>
  <c r="EE98" i="9" s="1"/>
  <c r="EC98" i="9"/>
  <c r="DT98" i="9"/>
  <c r="ED98" i="9" s="1"/>
  <c r="U98" i="9" s="1"/>
  <c r="EL98" i="9"/>
  <c r="EM98" i="9" s="1"/>
  <c r="BW85" i="9"/>
  <c r="BG85" i="9"/>
  <c r="AY85" i="9"/>
  <c r="CP85" i="9"/>
  <c r="CT85" i="9"/>
  <c r="CK85" i="9"/>
  <c r="BU85" i="9"/>
  <c r="AZ85" i="9"/>
  <c r="BT85" i="9"/>
  <c r="BI85" i="9"/>
  <c r="AX85" i="9"/>
  <c r="CU85" i="9"/>
  <c r="BH85" i="9"/>
  <c r="AW85" i="9"/>
  <c r="CS85" i="9"/>
  <c r="BF85" i="9"/>
  <c r="CQ85" i="9"/>
  <c r="BE85" i="9"/>
  <c r="CO85" i="9"/>
  <c r="CL85" i="9"/>
  <c r="BV85" i="9"/>
  <c r="BA85" i="9"/>
  <c r="CM85" i="9"/>
  <c r="BX85" i="9"/>
  <c r="BB85" i="9"/>
  <c r="BR102" i="9"/>
  <c r="BJ102" i="9"/>
  <c r="BN102" i="9"/>
  <c r="BL102" i="9"/>
  <c r="CV102" i="9"/>
  <c r="BK102" i="9"/>
  <c r="BS102" i="9"/>
  <c r="CR102" i="9"/>
  <c r="BQ102" i="9"/>
  <c r="BP102" i="9"/>
  <c r="BO102" i="9"/>
  <c r="BM102" i="9"/>
  <c r="CN102" i="9"/>
  <c r="DU75" i="9"/>
  <c r="EE75" i="9" s="1"/>
  <c r="EC75" i="9"/>
  <c r="EA75" i="9"/>
  <c r="DY75" i="9"/>
  <c r="DT75" i="9"/>
  <c r="ED75" i="9" s="1"/>
  <c r="U75" i="9" s="1"/>
  <c r="DU67" i="9"/>
  <c r="EE67" i="9" s="1"/>
  <c r="EC67" i="9"/>
  <c r="DT67" i="9"/>
  <c r="ED67" i="9" s="1"/>
  <c r="U67" i="9" s="1"/>
  <c r="EA67" i="9"/>
  <c r="DY67" i="9"/>
  <c r="BR49" i="9"/>
  <c r="BJ49" i="9"/>
  <c r="BQ49" i="9"/>
  <c r="BP49" i="9"/>
  <c r="CR49" i="9"/>
  <c r="BO49" i="9"/>
  <c r="BN49" i="9"/>
  <c r="BM49" i="9"/>
  <c r="BL49" i="9"/>
  <c r="CV49" i="9"/>
  <c r="CN49" i="9"/>
  <c r="BS49" i="9"/>
  <c r="BK49" i="9"/>
  <c r="CV44" i="9"/>
  <c r="CN44" i="9"/>
  <c r="BS44" i="9"/>
  <c r="BK44" i="9"/>
  <c r="BR44" i="9"/>
  <c r="BJ44" i="9"/>
  <c r="BP44" i="9"/>
  <c r="CR44" i="9"/>
  <c r="BO44" i="9"/>
  <c r="BN44" i="9"/>
  <c r="BM44" i="9"/>
  <c r="BQ44" i="9"/>
  <c r="BL44" i="9"/>
  <c r="DU27" i="9"/>
  <c r="EE27" i="9" s="1"/>
  <c r="EC27" i="9"/>
  <c r="DT27" i="9"/>
  <c r="ED27" i="9" s="1"/>
  <c r="U27" i="9" s="1"/>
  <c r="EA27" i="9"/>
  <c r="DY27" i="9"/>
  <c r="BR34" i="9"/>
  <c r="BJ34" i="9"/>
  <c r="BQ34" i="9"/>
  <c r="BP34" i="9"/>
  <c r="CR34" i="9"/>
  <c r="BO34" i="9"/>
  <c r="BN34" i="9"/>
  <c r="BM34" i="9"/>
  <c r="BL34" i="9"/>
  <c r="CV34" i="9"/>
  <c r="CN34" i="9"/>
  <c r="BS34" i="9"/>
  <c r="BK34" i="9"/>
  <c r="BR21" i="9"/>
  <c r="BJ21" i="9"/>
  <c r="BQ21" i="9"/>
  <c r="BP21" i="9"/>
  <c r="CR21" i="9"/>
  <c r="BO21" i="9"/>
  <c r="BN21" i="9"/>
  <c r="BM21" i="9"/>
  <c r="BL21" i="9"/>
  <c r="CV21" i="9"/>
  <c r="CN21" i="9"/>
  <c r="BS21" i="9"/>
  <c r="BK21" i="9"/>
  <c r="DN180" i="9"/>
  <c r="DD180" i="9" s="1"/>
  <c r="DF180" i="9" s="1"/>
  <c r="DH180" i="9" s="1"/>
  <c r="DI180" i="9" s="1"/>
  <c r="DO180" i="9"/>
  <c r="DU18" i="9"/>
  <c r="EE18" i="9" s="1"/>
  <c r="EC18" i="9"/>
  <c r="DT18" i="9"/>
  <c r="ED18" i="9" s="1"/>
  <c r="U18" i="9" s="1"/>
  <c r="EA18" i="9"/>
  <c r="DY18" i="9"/>
  <c r="CS31" i="9"/>
  <c r="CK31" i="9"/>
  <c r="BX31" i="9"/>
  <c r="BH31" i="9"/>
  <c r="AZ31" i="9"/>
  <c r="BW31" i="9"/>
  <c r="BG31" i="9"/>
  <c r="AY31" i="9"/>
  <c r="CQ31" i="9"/>
  <c r="BV31" i="9"/>
  <c r="BF31" i="9"/>
  <c r="AX31" i="9"/>
  <c r="CP31" i="9"/>
  <c r="BU31" i="9"/>
  <c r="BE31" i="9"/>
  <c r="AW31" i="9"/>
  <c r="CO31" i="9"/>
  <c r="BT31" i="9"/>
  <c r="CU31" i="9"/>
  <c r="CM31" i="9"/>
  <c r="BB31" i="9"/>
  <c r="CT31" i="9"/>
  <c r="CL31" i="9"/>
  <c r="BI31" i="9"/>
  <c r="BA31" i="9"/>
  <c r="ET27" i="9"/>
  <c r="EU27" i="9" s="1"/>
  <c r="DZ183" i="6"/>
  <c r="DX183" i="6"/>
  <c r="DX177" i="6"/>
  <c r="DZ177" i="6"/>
  <c r="DZ176" i="9"/>
  <c r="S176" i="9" s="1"/>
  <c r="DX176" i="9"/>
  <c r="R176" i="9" s="1"/>
  <c r="DN175" i="9"/>
  <c r="DD175" i="9" s="1"/>
  <c r="DF175" i="9" s="1"/>
  <c r="DH175" i="9" s="1"/>
  <c r="DI175" i="9" s="1"/>
  <c r="DO175" i="9"/>
  <c r="CW18" i="9"/>
  <c r="CW18" i="6" s="1"/>
  <c r="AI18" i="6" s="1"/>
  <c r="AG18" i="9"/>
  <c r="CW33" i="9"/>
  <c r="AG33" i="9"/>
  <c r="CW34" i="9"/>
  <c r="CW34" i="6" s="1"/>
  <c r="AI34" i="6" s="1"/>
  <c r="AG34" i="9"/>
  <c r="CW54" i="9"/>
  <c r="AG54" i="9"/>
  <c r="CW48" i="9"/>
  <c r="AG48" i="9"/>
  <c r="CW53" i="9"/>
  <c r="AG53" i="9"/>
  <c r="CW68" i="9"/>
  <c r="AG68" i="9"/>
  <c r="CW70" i="9"/>
  <c r="CW70" i="6" s="1"/>
  <c r="AI70" i="6" s="1"/>
  <c r="AG70" i="9"/>
  <c r="CW114" i="9"/>
  <c r="AG114" i="9"/>
  <c r="CW105" i="9"/>
  <c r="AG105" i="9"/>
  <c r="AG87" i="9"/>
  <c r="CW87" i="9"/>
  <c r="CW109" i="9"/>
  <c r="AG109" i="9"/>
  <c r="CW129" i="9"/>
  <c r="CW129" i="6" s="1"/>
  <c r="AI129" i="6" s="1"/>
  <c r="AG129" i="9"/>
  <c r="CW121" i="9"/>
  <c r="AG121" i="9"/>
  <c r="AG124" i="9"/>
  <c r="CW124" i="9"/>
  <c r="CW143" i="9"/>
  <c r="CW143" i="6" s="1"/>
  <c r="AI143" i="6" s="1"/>
  <c r="AG143" i="9"/>
  <c r="CW147" i="9"/>
  <c r="AG147" i="9"/>
  <c r="AG150" i="9"/>
  <c r="CW150" i="9"/>
  <c r="CW150" i="6" s="1"/>
  <c r="AI150" i="6" s="1"/>
  <c r="CW157" i="9"/>
  <c r="CW157" i="6" s="1"/>
  <c r="AI157" i="6" s="1"/>
  <c r="AG157" i="9"/>
  <c r="CW170" i="9"/>
  <c r="AG170" i="9"/>
  <c r="AG179" i="9"/>
  <c r="CW179" i="9"/>
  <c r="CW179" i="6" s="1"/>
  <c r="AI179" i="6" s="1"/>
  <c r="DN182" i="6"/>
  <c r="DD182" i="6" s="1"/>
  <c r="DO182" i="6"/>
  <c r="DZ162" i="9"/>
  <c r="S162" i="9" s="1"/>
  <c r="DX162" i="9"/>
  <c r="R162" i="9" s="1"/>
  <c r="CD170" i="6"/>
  <c r="CJ170" i="6"/>
  <c r="BD170" i="6"/>
  <c r="CF170" i="6"/>
  <c r="BC170" i="6"/>
  <c r="V170" i="6"/>
  <c r="EW170" i="6" s="1"/>
  <c r="ED170" i="6"/>
  <c r="CE170" i="6"/>
  <c r="CJ178" i="6"/>
  <c r="BD178" i="6"/>
  <c r="CF178" i="6"/>
  <c r="BC178" i="6"/>
  <c r="V178" i="6"/>
  <c r="EW178" i="6" s="1"/>
  <c r="ED178" i="6"/>
  <c r="CE178" i="6"/>
  <c r="CD178" i="6"/>
  <c r="CQ161" i="6"/>
  <c r="CP161" i="6"/>
  <c r="BB161" i="6"/>
  <c r="CO161" i="6"/>
  <c r="BI161" i="6"/>
  <c r="BA161" i="6"/>
  <c r="CV161" i="6"/>
  <c r="CN161" i="6"/>
  <c r="BX161" i="6"/>
  <c r="BH161" i="6"/>
  <c r="AZ161" i="6"/>
  <c r="CU161" i="6"/>
  <c r="CM161" i="6"/>
  <c r="BW161" i="6"/>
  <c r="BG161" i="6"/>
  <c r="AY161" i="6"/>
  <c r="CT161" i="6"/>
  <c r="CL161" i="6"/>
  <c r="BV161" i="6"/>
  <c r="BF161" i="6"/>
  <c r="AX161" i="6"/>
  <c r="CR161" i="6"/>
  <c r="BT161" i="6"/>
  <c r="CS161" i="6"/>
  <c r="CK161" i="6"/>
  <c r="BU161" i="6"/>
  <c r="BE161" i="6"/>
  <c r="AW161" i="6"/>
  <c r="CV183" i="6"/>
  <c r="CN183" i="6"/>
  <c r="BX183" i="6"/>
  <c r="BH183" i="6"/>
  <c r="AZ183" i="6"/>
  <c r="CU183" i="6"/>
  <c r="CM183" i="6"/>
  <c r="BW183" i="6"/>
  <c r="BG183" i="6"/>
  <c r="AY183" i="6"/>
  <c r="CQ183" i="6"/>
  <c r="CP183" i="6"/>
  <c r="BV183" i="6"/>
  <c r="BB183" i="6"/>
  <c r="CO183" i="6"/>
  <c r="BU183" i="6"/>
  <c r="BA183" i="6"/>
  <c r="CL183" i="6"/>
  <c r="BT183" i="6"/>
  <c r="AX183" i="6"/>
  <c r="CK183" i="6"/>
  <c r="BI183" i="6"/>
  <c r="AW183" i="6"/>
  <c r="CT183" i="6"/>
  <c r="BF183" i="6"/>
  <c r="CS183" i="6"/>
  <c r="BE183" i="6"/>
  <c r="CR183" i="6"/>
  <c r="CE171" i="6"/>
  <c r="ED171" i="6"/>
  <c r="CD171" i="6"/>
  <c r="CJ171" i="6"/>
  <c r="BD171" i="6"/>
  <c r="CF171" i="6"/>
  <c r="BC171" i="6"/>
  <c r="V171" i="6"/>
  <c r="EW171" i="6" s="1"/>
  <c r="ED160" i="6"/>
  <c r="CD160" i="6"/>
  <c r="CJ160" i="6"/>
  <c r="BD160" i="6"/>
  <c r="CE160" i="6"/>
  <c r="CF160" i="6"/>
  <c r="V160" i="6"/>
  <c r="EW160" i="6" s="1"/>
  <c r="BC160" i="6"/>
  <c r="CE156" i="6"/>
  <c r="ED156" i="6"/>
  <c r="CD156" i="6"/>
  <c r="CF156" i="6"/>
  <c r="BC156" i="6"/>
  <c r="V156" i="6"/>
  <c r="EW156" i="6" s="1"/>
  <c r="CJ156" i="6"/>
  <c r="BD156" i="6"/>
  <c r="BO182" i="6"/>
  <c r="BN182" i="6"/>
  <c r="BP182" i="6"/>
  <c r="BM182" i="6"/>
  <c r="BL182" i="6"/>
  <c r="BK182" i="6"/>
  <c r="BJ182" i="6"/>
  <c r="BS182" i="6"/>
  <c r="BR182" i="6"/>
  <c r="BQ182" i="6"/>
  <c r="BQ140" i="6"/>
  <c r="BP140" i="6"/>
  <c r="BO140" i="6"/>
  <c r="BN140" i="6"/>
  <c r="BM140" i="6"/>
  <c r="BL140" i="6"/>
  <c r="BS140" i="6"/>
  <c r="BK140" i="6"/>
  <c r="BR140" i="6"/>
  <c r="BJ140" i="6"/>
  <c r="EB137" i="9"/>
  <c r="T137" i="9" s="1"/>
  <c r="DZ137" i="9"/>
  <c r="S137" i="9" s="1"/>
  <c r="DX137" i="9"/>
  <c r="R137" i="9" s="1"/>
  <c r="CS175" i="6"/>
  <c r="CK175" i="6"/>
  <c r="BU175" i="6"/>
  <c r="BE175" i="6"/>
  <c r="AW175" i="6"/>
  <c r="CR175" i="6"/>
  <c r="BT175" i="6"/>
  <c r="CQ175" i="6"/>
  <c r="CP175" i="6"/>
  <c r="BB175" i="6"/>
  <c r="CO175" i="6"/>
  <c r="BI175" i="6"/>
  <c r="BA175" i="6"/>
  <c r="CV175" i="6"/>
  <c r="CN175" i="6"/>
  <c r="BX175" i="6"/>
  <c r="BH175" i="6"/>
  <c r="AZ175" i="6"/>
  <c r="CU175" i="6"/>
  <c r="CM175" i="6"/>
  <c r="BW175" i="6"/>
  <c r="BG175" i="6"/>
  <c r="AY175" i="6"/>
  <c r="CT175" i="6"/>
  <c r="CL175" i="6"/>
  <c r="BV175" i="6"/>
  <c r="BF175" i="6"/>
  <c r="AX175" i="6"/>
  <c r="BR156" i="6"/>
  <c r="BJ156" i="6"/>
  <c r="BQ156" i="6"/>
  <c r="BM156" i="6"/>
  <c r="BS156" i="6"/>
  <c r="BK156" i="6"/>
  <c r="BP156" i="6"/>
  <c r="BO156" i="6"/>
  <c r="BN156" i="6"/>
  <c r="BL156" i="6"/>
  <c r="DL151" i="9"/>
  <c r="DP151" i="9"/>
  <c r="DS151" i="9" s="1"/>
  <c r="DQ151" i="9"/>
  <c r="DM151" i="9"/>
  <c r="DK151" i="9"/>
  <c r="DJ151" i="9"/>
  <c r="DR151" i="9"/>
  <c r="DZ149" i="9"/>
  <c r="S149" i="9" s="1"/>
  <c r="DX149" i="9"/>
  <c r="R149" i="9" s="1"/>
  <c r="DO142" i="9"/>
  <c r="DN142" i="9"/>
  <c r="DD142" i="9" s="1"/>
  <c r="DF142" i="9" s="1"/>
  <c r="DH142" i="9" s="1"/>
  <c r="DI142" i="9" s="1"/>
  <c r="CR157" i="6"/>
  <c r="BT157" i="6"/>
  <c r="CQ157" i="6"/>
  <c r="CP157" i="6"/>
  <c r="BB157" i="6"/>
  <c r="CU157" i="6"/>
  <c r="CM157" i="6"/>
  <c r="BW157" i="6"/>
  <c r="BG157" i="6"/>
  <c r="AY157" i="6"/>
  <c r="CS157" i="6"/>
  <c r="CK157" i="6"/>
  <c r="BU157" i="6"/>
  <c r="BE157" i="6"/>
  <c r="AW157" i="6"/>
  <c r="CV157" i="6"/>
  <c r="AX157" i="6"/>
  <c r="CT157" i="6"/>
  <c r="CO157" i="6"/>
  <c r="CN157" i="6"/>
  <c r="BI157" i="6"/>
  <c r="CL157" i="6"/>
  <c r="BH157" i="6"/>
  <c r="BF157" i="6"/>
  <c r="BX157" i="6"/>
  <c r="BA157" i="6"/>
  <c r="BV157" i="6"/>
  <c r="AZ157" i="6"/>
  <c r="DO134" i="9"/>
  <c r="DN134" i="9"/>
  <c r="DD134" i="9" s="1"/>
  <c r="DF134" i="9" s="1"/>
  <c r="DH134" i="9" s="1"/>
  <c r="DI134" i="9" s="1"/>
  <c r="BO168" i="6"/>
  <c r="BN168" i="6"/>
  <c r="BM168" i="6"/>
  <c r="BL168" i="6"/>
  <c r="BS168" i="6"/>
  <c r="BK168" i="6"/>
  <c r="BR168" i="6"/>
  <c r="BJ168" i="6"/>
  <c r="BQ168" i="6"/>
  <c r="BP168" i="6"/>
  <c r="DM154" i="9"/>
  <c r="DL154" i="9"/>
  <c r="DK154" i="9"/>
  <c r="DR154" i="9"/>
  <c r="DJ154" i="9"/>
  <c r="DQ154" i="9"/>
  <c r="DP154" i="9"/>
  <c r="DS154" i="9" s="1"/>
  <c r="CD146" i="6"/>
  <c r="CJ146" i="6"/>
  <c r="BD146" i="6"/>
  <c r="CF146" i="6"/>
  <c r="BC146" i="6"/>
  <c r="V146" i="6"/>
  <c r="EW146" i="6" s="1"/>
  <c r="ED146" i="6"/>
  <c r="CE146" i="6"/>
  <c r="DO139" i="6"/>
  <c r="DN139" i="6"/>
  <c r="DD139" i="6" s="1"/>
  <c r="DN138" i="6"/>
  <c r="DD138" i="6" s="1"/>
  <c r="DO138" i="6"/>
  <c r="DX131" i="9"/>
  <c r="R131" i="9" s="1"/>
  <c r="DZ131" i="9"/>
  <c r="S131" i="9" s="1"/>
  <c r="ED149" i="6"/>
  <c r="CE149" i="6"/>
  <c r="CD149" i="6"/>
  <c r="CJ149" i="6"/>
  <c r="BD149" i="6"/>
  <c r="CF149" i="6"/>
  <c r="BC149" i="6"/>
  <c r="V149" i="6"/>
  <c r="EW149" i="6" s="1"/>
  <c r="DN120" i="9"/>
  <c r="DD120" i="9" s="1"/>
  <c r="DF120" i="9" s="1"/>
  <c r="DH120" i="9" s="1"/>
  <c r="DI120" i="9" s="1"/>
  <c r="DO120" i="9"/>
  <c r="DO110" i="9"/>
  <c r="DN110" i="9"/>
  <c r="DD110" i="9" s="1"/>
  <c r="DF110" i="9" s="1"/>
  <c r="DH110" i="9" s="1"/>
  <c r="DI110" i="9" s="1"/>
  <c r="ED139" i="6"/>
  <c r="CJ139" i="6"/>
  <c r="BD139" i="6"/>
  <c r="CF139" i="6"/>
  <c r="BC139" i="6"/>
  <c r="V139" i="6"/>
  <c r="EW139" i="6" s="1"/>
  <c r="CE139" i="6"/>
  <c r="CD139" i="6"/>
  <c r="BS135" i="6"/>
  <c r="BK135" i="6"/>
  <c r="BR135" i="6"/>
  <c r="BJ135" i="6"/>
  <c r="BQ135" i="6"/>
  <c r="BP135" i="6"/>
  <c r="BO135" i="6"/>
  <c r="BM135" i="6"/>
  <c r="BL135" i="6"/>
  <c r="BN135" i="6"/>
  <c r="BN124" i="6"/>
  <c r="BL124" i="6"/>
  <c r="BR124" i="6"/>
  <c r="BJ124" i="6"/>
  <c r="BQ124" i="6"/>
  <c r="BO124" i="6"/>
  <c r="BM124" i="6"/>
  <c r="BK124" i="6"/>
  <c r="BS124" i="6"/>
  <c r="BP124" i="6"/>
  <c r="CP147" i="6"/>
  <c r="BB147" i="6"/>
  <c r="CO147" i="6"/>
  <c r="BI147" i="6"/>
  <c r="BA147" i="6"/>
  <c r="CV147" i="6"/>
  <c r="CN147" i="6"/>
  <c r="BX147" i="6"/>
  <c r="BH147" i="6"/>
  <c r="AZ147" i="6"/>
  <c r="CU147" i="6"/>
  <c r="CM147" i="6"/>
  <c r="BW147" i="6"/>
  <c r="BG147" i="6"/>
  <c r="AY147" i="6"/>
  <c r="CT147" i="6"/>
  <c r="CL147" i="6"/>
  <c r="BV147" i="6"/>
  <c r="BF147" i="6"/>
  <c r="AX147" i="6"/>
  <c r="CS147" i="6"/>
  <c r="CK147" i="6"/>
  <c r="BU147" i="6"/>
  <c r="BE147" i="6"/>
  <c r="AW147" i="6"/>
  <c r="CR147" i="6"/>
  <c r="BT147" i="6"/>
  <c r="CQ147" i="6"/>
  <c r="DP130" i="9"/>
  <c r="DS130" i="9" s="1"/>
  <c r="DJ130" i="9"/>
  <c r="DR130" i="9"/>
  <c r="DQ130" i="9"/>
  <c r="DM130" i="9"/>
  <c r="DK130" i="9"/>
  <c r="DL130" i="9"/>
  <c r="DO112" i="9"/>
  <c r="DN112" i="9"/>
  <c r="DD112" i="9" s="1"/>
  <c r="DF112" i="9" s="1"/>
  <c r="DH112" i="9" s="1"/>
  <c r="DI112" i="9" s="1"/>
  <c r="BR142" i="6"/>
  <c r="BJ142" i="6"/>
  <c r="BQ142" i="6"/>
  <c r="BP142" i="6"/>
  <c r="BO142" i="6"/>
  <c r="BN142" i="6"/>
  <c r="BM142" i="6"/>
  <c r="BL142" i="6"/>
  <c r="BS142" i="6"/>
  <c r="BK142" i="6"/>
  <c r="DO112" i="6"/>
  <c r="DN112" i="6"/>
  <c r="DD112" i="6" s="1"/>
  <c r="CJ144" i="6"/>
  <c r="BD144" i="6"/>
  <c r="CF144" i="6"/>
  <c r="BC144" i="6"/>
  <c r="V144" i="6"/>
  <c r="EW144" i="6" s="1"/>
  <c r="CE144" i="6"/>
  <c r="ED144" i="6"/>
  <c r="CD144" i="6"/>
  <c r="CR121" i="6"/>
  <c r="BT121" i="6"/>
  <c r="CQ121" i="6"/>
  <c r="CP121" i="6"/>
  <c r="BB121" i="6"/>
  <c r="CO121" i="6"/>
  <c r="BI121" i="6"/>
  <c r="BA121" i="6"/>
  <c r="CV121" i="6"/>
  <c r="CN121" i="6"/>
  <c r="BX121" i="6"/>
  <c r="BH121" i="6"/>
  <c r="AZ121" i="6"/>
  <c r="CU121" i="6"/>
  <c r="CM121" i="6"/>
  <c r="BW121" i="6"/>
  <c r="BG121" i="6"/>
  <c r="AY121" i="6"/>
  <c r="CT121" i="6"/>
  <c r="CL121" i="6"/>
  <c r="BV121" i="6"/>
  <c r="BF121" i="6"/>
  <c r="AX121" i="6"/>
  <c r="CS121" i="6"/>
  <c r="CK121" i="6"/>
  <c r="BU121" i="6"/>
  <c r="BE121" i="6"/>
  <c r="AW121" i="6"/>
  <c r="DN117" i="9"/>
  <c r="DD117" i="9" s="1"/>
  <c r="DF117" i="9" s="1"/>
  <c r="DH117" i="9" s="1"/>
  <c r="DI117" i="9" s="1"/>
  <c r="DO117" i="9"/>
  <c r="DO107" i="9"/>
  <c r="DN107" i="9"/>
  <c r="DD107" i="9" s="1"/>
  <c r="DF107" i="9" s="1"/>
  <c r="DH107" i="9" s="1"/>
  <c r="DI107" i="9" s="1"/>
  <c r="DN106" i="9"/>
  <c r="DD106" i="9" s="1"/>
  <c r="DF106" i="9" s="1"/>
  <c r="DH106" i="9" s="1"/>
  <c r="DI106" i="9" s="1"/>
  <c r="DO106" i="9"/>
  <c r="CV148" i="6"/>
  <c r="CN148" i="6"/>
  <c r="BX148" i="6"/>
  <c r="BH148" i="6"/>
  <c r="AZ148" i="6"/>
  <c r="CU148" i="6"/>
  <c r="CM148" i="6"/>
  <c r="BW148" i="6"/>
  <c r="BG148" i="6"/>
  <c r="AY148" i="6"/>
  <c r="CT148" i="6"/>
  <c r="CL148" i="6"/>
  <c r="BV148" i="6"/>
  <c r="BF148" i="6"/>
  <c r="AX148" i="6"/>
  <c r="CS148" i="6"/>
  <c r="CK148" i="6"/>
  <c r="BU148" i="6"/>
  <c r="BE148" i="6"/>
  <c r="AW148" i="6"/>
  <c r="CR148" i="6"/>
  <c r="BT148" i="6"/>
  <c r="CQ148" i="6"/>
  <c r="CP148" i="6"/>
  <c r="BB148" i="6"/>
  <c r="CO148" i="6"/>
  <c r="BI148" i="6"/>
  <c r="BA148" i="6"/>
  <c r="DX119" i="9"/>
  <c r="R119" i="9" s="1"/>
  <c r="DZ119" i="9"/>
  <c r="S119" i="9" s="1"/>
  <c r="EB118" i="9"/>
  <c r="T118" i="9" s="1"/>
  <c r="DZ118" i="9"/>
  <c r="S118" i="9" s="1"/>
  <c r="DX118" i="9"/>
  <c r="R118" i="9" s="1"/>
  <c r="CJ108" i="6"/>
  <c r="BD108" i="6"/>
  <c r="ED108" i="6"/>
  <c r="CF108" i="6"/>
  <c r="BC108" i="6"/>
  <c r="V108" i="6"/>
  <c r="EW108" i="6" s="1"/>
  <c r="CE108" i="6"/>
  <c r="CD108" i="6"/>
  <c r="DN85" i="9"/>
  <c r="DD85" i="9" s="1"/>
  <c r="DF85" i="9" s="1"/>
  <c r="DH85" i="9" s="1"/>
  <c r="DI85" i="9" s="1"/>
  <c r="DO85" i="9"/>
  <c r="DZ88" i="6"/>
  <c r="DX88" i="6"/>
  <c r="DO84" i="6"/>
  <c r="DN84" i="6"/>
  <c r="DD84" i="6" s="1"/>
  <c r="CE104" i="6"/>
  <c r="CJ104" i="6"/>
  <c r="BD104" i="6"/>
  <c r="ED104" i="6"/>
  <c r="CF104" i="6"/>
  <c r="BC104" i="6"/>
  <c r="V104" i="6"/>
  <c r="EW104" i="6" s="1"/>
  <c r="CD104" i="6"/>
  <c r="EB88" i="9"/>
  <c r="T88" i="9" s="1"/>
  <c r="DZ88" i="9"/>
  <c r="S88" i="9" s="1"/>
  <c r="DX88" i="9"/>
  <c r="R88" i="9" s="1"/>
  <c r="CV79" i="6"/>
  <c r="CN79" i="6"/>
  <c r="BX79" i="6"/>
  <c r="BH79" i="6"/>
  <c r="AZ79" i="6"/>
  <c r="CU79" i="6"/>
  <c r="CM79" i="6"/>
  <c r="BW79" i="6"/>
  <c r="BG79" i="6"/>
  <c r="AY79" i="6"/>
  <c r="CT79" i="6"/>
  <c r="CL79" i="6"/>
  <c r="BV79" i="6"/>
  <c r="BF79" i="6"/>
  <c r="AX79" i="6"/>
  <c r="CS79" i="6"/>
  <c r="CK79" i="6"/>
  <c r="BU79" i="6"/>
  <c r="BE79" i="6"/>
  <c r="AW79" i="6"/>
  <c r="CR79" i="6"/>
  <c r="BT79" i="6"/>
  <c r="CQ79" i="6"/>
  <c r="CP79" i="6"/>
  <c r="BB79" i="6"/>
  <c r="CO79" i="6"/>
  <c r="BI79" i="6"/>
  <c r="BA79" i="6"/>
  <c r="CT120" i="6"/>
  <c r="CL120" i="6"/>
  <c r="BV120" i="6"/>
  <c r="BF120" i="6"/>
  <c r="AX120" i="6"/>
  <c r="CS120" i="6"/>
  <c r="CK120" i="6"/>
  <c r="BU120" i="6"/>
  <c r="BE120" i="6"/>
  <c r="AW120" i="6"/>
  <c r="CR120" i="6"/>
  <c r="BT120" i="6"/>
  <c r="CQ120" i="6"/>
  <c r="CP120" i="6"/>
  <c r="BB120" i="6"/>
  <c r="CO120" i="6"/>
  <c r="BI120" i="6"/>
  <c r="BA120" i="6"/>
  <c r="CV120" i="6"/>
  <c r="CN120" i="6"/>
  <c r="BX120" i="6"/>
  <c r="BH120" i="6"/>
  <c r="AZ120" i="6"/>
  <c r="CU120" i="6"/>
  <c r="CM120" i="6"/>
  <c r="BW120" i="6"/>
  <c r="BG120" i="6"/>
  <c r="AY120" i="6"/>
  <c r="CT111" i="6"/>
  <c r="CL111" i="6"/>
  <c r="BV111" i="6"/>
  <c r="BF111" i="6"/>
  <c r="AX111" i="6"/>
  <c r="CS111" i="6"/>
  <c r="CK111" i="6"/>
  <c r="BU111" i="6"/>
  <c r="BE111" i="6"/>
  <c r="AW111" i="6"/>
  <c r="CR111" i="6"/>
  <c r="BT111" i="6"/>
  <c r="CQ111" i="6"/>
  <c r="CP111" i="6"/>
  <c r="BB111" i="6"/>
  <c r="CO111" i="6"/>
  <c r="BI111" i="6"/>
  <c r="BA111" i="6"/>
  <c r="CV111" i="6"/>
  <c r="CN111" i="6"/>
  <c r="BX111" i="6"/>
  <c r="BH111" i="6"/>
  <c r="AZ111" i="6"/>
  <c r="CU111" i="6"/>
  <c r="CM111" i="6"/>
  <c r="BW111" i="6"/>
  <c r="BG111" i="6"/>
  <c r="AY111" i="6"/>
  <c r="BM101" i="6"/>
  <c r="BS101" i="6"/>
  <c r="BK101" i="6"/>
  <c r="BQ101" i="6"/>
  <c r="BP101" i="6"/>
  <c r="BR101" i="6"/>
  <c r="BO101" i="6"/>
  <c r="BN101" i="6"/>
  <c r="BL101" i="6"/>
  <c r="BJ101" i="6"/>
  <c r="DZ90" i="9"/>
  <c r="S90" i="9" s="1"/>
  <c r="DX90" i="9"/>
  <c r="R90" i="9" s="1"/>
  <c r="CP105" i="6"/>
  <c r="BB105" i="6"/>
  <c r="CV105" i="6"/>
  <c r="CN105" i="6"/>
  <c r="BX105" i="6"/>
  <c r="BH105" i="6"/>
  <c r="AZ105" i="6"/>
  <c r="CU105" i="6"/>
  <c r="CM105" i="6"/>
  <c r="BW105" i="6"/>
  <c r="BG105" i="6"/>
  <c r="AY105" i="6"/>
  <c r="CT105" i="6"/>
  <c r="CL105" i="6"/>
  <c r="BV105" i="6"/>
  <c r="BF105" i="6"/>
  <c r="AX105" i="6"/>
  <c r="CR105" i="6"/>
  <c r="BT105" i="6"/>
  <c r="CQ105" i="6"/>
  <c r="BI105" i="6"/>
  <c r="CS105" i="6"/>
  <c r="BE105" i="6"/>
  <c r="CO105" i="6"/>
  <c r="BA105" i="6"/>
  <c r="CK105" i="6"/>
  <c r="AW105" i="6"/>
  <c r="BU105" i="6"/>
  <c r="DN83" i="9"/>
  <c r="DD83" i="9" s="1"/>
  <c r="DF83" i="9" s="1"/>
  <c r="DH83" i="9" s="1"/>
  <c r="DI83" i="9" s="1"/>
  <c r="DO83" i="9"/>
  <c r="DO80" i="9"/>
  <c r="DN80" i="9"/>
  <c r="DD80" i="9" s="1"/>
  <c r="DF80" i="9" s="1"/>
  <c r="DH80" i="9" s="1"/>
  <c r="DI80" i="9" s="1"/>
  <c r="CQ127" i="6"/>
  <c r="CO127" i="6"/>
  <c r="BI127" i="6"/>
  <c r="BA127" i="6"/>
  <c r="CU127" i="6"/>
  <c r="CM127" i="6"/>
  <c r="BW127" i="6"/>
  <c r="BG127" i="6"/>
  <c r="AY127" i="6"/>
  <c r="CT127" i="6"/>
  <c r="CL127" i="6"/>
  <c r="BV127" i="6"/>
  <c r="BF127" i="6"/>
  <c r="AX127" i="6"/>
  <c r="CV127" i="6"/>
  <c r="BX127" i="6"/>
  <c r="BH127" i="6"/>
  <c r="CS127" i="6"/>
  <c r="BU127" i="6"/>
  <c r="BE127" i="6"/>
  <c r="CR127" i="6"/>
  <c r="BT127" i="6"/>
  <c r="CP127" i="6"/>
  <c r="BB127" i="6"/>
  <c r="CN127" i="6"/>
  <c r="AZ127" i="6"/>
  <c r="CK127" i="6"/>
  <c r="AW127" i="6"/>
  <c r="BL118" i="6"/>
  <c r="BS118" i="6"/>
  <c r="BK118" i="6"/>
  <c r="BR118" i="6"/>
  <c r="BJ118" i="6"/>
  <c r="BQ118" i="6"/>
  <c r="BP118" i="6"/>
  <c r="BO118" i="6"/>
  <c r="BN118" i="6"/>
  <c r="BM118" i="6"/>
  <c r="CB132" i="6"/>
  <c r="CC132" i="6"/>
  <c r="CA132" i="6"/>
  <c r="BZ132" i="6"/>
  <c r="BY132" i="6"/>
  <c r="BR81" i="6"/>
  <c r="BJ81" i="6"/>
  <c r="BQ81" i="6"/>
  <c r="BP81" i="6"/>
  <c r="BO81" i="6"/>
  <c r="BN81" i="6"/>
  <c r="BM81" i="6"/>
  <c r="BL81" i="6"/>
  <c r="BS81" i="6"/>
  <c r="BK81" i="6"/>
  <c r="DO59" i="9"/>
  <c r="DN59" i="9"/>
  <c r="DD59" i="9" s="1"/>
  <c r="DF59" i="9" s="1"/>
  <c r="DH59" i="9" s="1"/>
  <c r="DI59" i="9" s="1"/>
  <c r="CQ99" i="6"/>
  <c r="CO99" i="6"/>
  <c r="BI99" i="6"/>
  <c r="BA99" i="6"/>
  <c r="CU99" i="6"/>
  <c r="CM99" i="6"/>
  <c r="BW99" i="6"/>
  <c r="BG99" i="6"/>
  <c r="AY99" i="6"/>
  <c r="CT99" i="6"/>
  <c r="CL99" i="6"/>
  <c r="BV99" i="6"/>
  <c r="BF99" i="6"/>
  <c r="AX99" i="6"/>
  <c r="CK99" i="6"/>
  <c r="AW99" i="6"/>
  <c r="CV99" i="6"/>
  <c r="BX99" i="6"/>
  <c r="BH99" i="6"/>
  <c r="CS99" i="6"/>
  <c r="BU99" i="6"/>
  <c r="BE99" i="6"/>
  <c r="CR99" i="6"/>
  <c r="BT99" i="6"/>
  <c r="CP99" i="6"/>
  <c r="BB99" i="6"/>
  <c r="CN99" i="6"/>
  <c r="AZ99" i="6"/>
  <c r="BL62" i="6"/>
  <c r="BS62" i="6"/>
  <c r="BK62" i="6"/>
  <c r="BR62" i="6"/>
  <c r="BJ62" i="6"/>
  <c r="BQ62" i="6"/>
  <c r="BP62" i="6"/>
  <c r="BO62" i="6"/>
  <c r="BN62" i="6"/>
  <c r="BM62" i="6"/>
  <c r="DZ51" i="6"/>
  <c r="DX51" i="6"/>
  <c r="DO37" i="6"/>
  <c r="DN37" i="6"/>
  <c r="DD37" i="6" s="1"/>
  <c r="DO20" i="9"/>
  <c r="DN20" i="9"/>
  <c r="DD20" i="9" s="1"/>
  <c r="DF20" i="9" s="1"/>
  <c r="DH20" i="9" s="1"/>
  <c r="DI20" i="9" s="1"/>
  <c r="CS85" i="6"/>
  <c r="CK85" i="6"/>
  <c r="BV85" i="6"/>
  <c r="BF85" i="6"/>
  <c r="AX85" i="6"/>
  <c r="CR85" i="6"/>
  <c r="BU85" i="6"/>
  <c r="BE85" i="6"/>
  <c r="AW85" i="6"/>
  <c r="CQ85" i="6"/>
  <c r="BT85" i="6"/>
  <c r="CP85" i="6"/>
  <c r="CO85" i="6"/>
  <c r="BB85" i="6"/>
  <c r="CV85" i="6"/>
  <c r="CN85" i="6"/>
  <c r="BI85" i="6"/>
  <c r="BA85" i="6"/>
  <c r="CU85" i="6"/>
  <c r="CM85" i="6"/>
  <c r="BX85" i="6"/>
  <c r="BH85" i="6"/>
  <c r="AZ85" i="6"/>
  <c r="CT85" i="6"/>
  <c r="CL85" i="6"/>
  <c r="BW85" i="6"/>
  <c r="BG85" i="6"/>
  <c r="AY85" i="6"/>
  <c r="BS82" i="6"/>
  <c r="BK82" i="6"/>
  <c r="BR82" i="6"/>
  <c r="BJ82" i="6"/>
  <c r="BQ82" i="6"/>
  <c r="BP82" i="6"/>
  <c r="BO82" i="6"/>
  <c r="BN82" i="6"/>
  <c r="BM82" i="6"/>
  <c r="BL82" i="6"/>
  <c r="CV78" i="6"/>
  <c r="CN78" i="6"/>
  <c r="BX78" i="6"/>
  <c r="BH78" i="6"/>
  <c r="AZ78" i="6"/>
  <c r="CU78" i="6"/>
  <c r="CM78" i="6"/>
  <c r="BW78" i="6"/>
  <c r="BG78" i="6"/>
  <c r="AY78" i="6"/>
  <c r="CT78" i="6"/>
  <c r="CL78" i="6"/>
  <c r="BV78" i="6"/>
  <c r="BF78" i="6"/>
  <c r="AX78" i="6"/>
  <c r="CS78" i="6"/>
  <c r="CK78" i="6"/>
  <c r="BU78" i="6"/>
  <c r="BE78" i="6"/>
  <c r="AW78" i="6"/>
  <c r="CR78" i="6"/>
  <c r="BT78" i="6"/>
  <c r="CP78" i="6"/>
  <c r="BB78" i="6"/>
  <c r="CO78" i="6"/>
  <c r="BI78" i="6"/>
  <c r="BA78" i="6"/>
  <c r="CQ78" i="6"/>
  <c r="CV69" i="6"/>
  <c r="CN69" i="6"/>
  <c r="BX69" i="6"/>
  <c r="BH69" i="6"/>
  <c r="AZ69" i="6"/>
  <c r="CU69" i="6"/>
  <c r="CM69" i="6"/>
  <c r="BW69" i="6"/>
  <c r="BG69" i="6"/>
  <c r="AY69" i="6"/>
  <c r="CT69" i="6"/>
  <c r="CL69" i="6"/>
  <c r="BV69" i="6"/>
  <c r="BF69" i="6"/>
  <c r="AX69" i="6"/>
  <c r="CR69" i="6"/>
  <c r="BT69" i="6"/>
  <c r="CQ69" i="6"/>
  <c r="AW69" i="6"/>
  <c r="CS69" i="6"/>
  <c r="CP69" i="6"/>
  <c r="CO69" i="6"/>
  <c r="CK69" i="6"/>
  <c r="BI69" i="6"/>
  <c r="BE69" i="6"/>
  <c r="BB69" i="6"/>
  <c r="BU69" i="6"/>
  <c r="BA69" i="6"/>
  <c r="CO63" i="6"/>
  <c r="BI63" i="6"/>
  <c r="BA63" i="6"/>
  <c r="CV63" i="6"/>
  <c r="CN63" i="6"/>
  <c r="BX63" i="6"/>
  <c r="BH63" i="6"/>
  <c r="AZ63" i="6"/>
  <c r="CU63" i="6"/>
  <c r="CM63" i="6"/>
  <c r="BW63" i="6"/>
  <c r="BG63" i="6"/>
  <c r="AY63" i="6"/>
  <c r="CT63" i="6"/>
  <c r="CL63" i="6"/>
  <c r="BV63" i="6"/>
  <c r="BF63" i="6"/>
  <c r="AX63" i="6"/>
  <c r="CS63" i="6"/>
  <c r="CK63" i="6"/>
  <c r="BU63" i="6"/>
  <c r="BE63" i="6"/>
  <c r="AW63" i="6"/>
  <c r="CR63" i="6"/>
  <c r="BT63" i="6"/>
  <c r="CQ63" i="6"/>
  <c r="CP63" i="6"/>
  <c r="BB63" i="6"/>
  <c r="DO63" i="9"/>
  <c r="DN63" i="9"/>
  <c r="DD63" i="9" s="1"/>
  <c r="DF63" i="9" s="1"/>
  <c r="DH63" i="9" s="1"/>
  <c r="DI63" i="9" s="1"/>
  <c r="DX33" i="6"/>
  <c r="DZ33" i="6"/>
  <c r="BO93" i="6"/>
  <c r="BN93" i="6"/>
  <c r="BM93" i="6"/>
  <c r="BL93" i="6"/>
  <c r="BS93" i="6"/>
  <c r="BK93" i="6"/>
  <c r="BR93" i="6"/>
  <c r="BJ93" i="6"/>
  <c r="BQ93" i="6"/>
  <c r="BP93" i="6"/>
  <c r="CJ77" i="6"/>
  <c r="BD77" i="6"/>
  <c r="CF77" i="6"/>
  <c r="BC77" i="6"/>
  <c r="V77" i="6"/>
  <c r="EW77" i="6" s="1"/>
  <c r="CD77" i="6"/>
  <c r="ED77" i="6"/>
  <c r="CE77" i="6"/>
  <c r="CD58" i="6"/>
  <c r="ED58" i="6"/>
  <c r="CJ58" i="6"/>
  <c r="BD58" i="6"/>
  <c r="CF58" i="6"/>
  <c r="BC58" i="6"/>
  <c r="V58" i="6"/>
  <c r="EW58" i="6" s="1"/>
  <c r="CE58" i="6"/>
  <c r="DZ50" i="9"/>
  <c r="S50" i="9" s="1"/>
  <c r="DX50" i="9"/>
  <c r="R50" i="9" s="1"/>
  <c r="DN41" i="9"/>
  <c r="DD41" i="9" s="1"/>
  <c r="DF41" i="9" s="1"/>
  <c r="DH41" i="9" s="1"/>
  <c r="DI41" i="9" s="1"/>
  <c r="DO41" i="9"/>
  <c r="BN84" i="6"/>
  <c r="BM84" i="6"/>
  <c r="BL84" i="6"/>
  <c r="BS84" i="6"/>
  <c r="BK84" i="6"/>
  <c r="BR84" i="6"/>
  <c r="BJ84" i="6"/>
  <c r="BQ84" i="6"/>
  <c r="BP84" i="6"/>
  <c r="BO84" i="6"/>
  <c r="CJ43" i="6"/>
  <c r="BD43" i="6"/>
  <c r="CF43" i="6"/>
  <c r="BC43" i="6"/>
  <c r="V43" i="6"/>
  <c r="EW43" i="6" s="1"/>
  <c r="CE43" i="6"/>
  <c r="ED43" i="6"/>
  <c r="CD43" i="6"/>
  <c r="DZ39" i="6"/>
  <c r="DX39" i="6"/>
  <c r="ED100" i="6"/>
  <c r="CF100" i="6"/>
  <c r="BC100" i="6"/>
  <c r="V100" i="6"/>
  <c r="EW100" i="6" s="1"/>
  <c r="CD100" i="6"/>
  <c r="CJ100" i="6"/>
  <c r="CE100" i="6"/>
  <c r="BD100" i="6"/>
  <c r="DX95" i="6"/>
  <c r="DZ95" i="6"/>
  <c r="BQ90" i="6"/>
  <c r="BP90" i="6"/>
  <c r="BO90" i="6"/>
  <c r="BN90" i="6"/>
  <c r="BM90" i="6"/>
  <c r="BL90" i="6"/>
  <c r="BS90" i="6"/>
  <c r="BK90" i="6"/>
  <c r="BR90" i="6"/>
  <c r="BJ90" i="6"/>
  <c r="CE87" i="6"/>
  <c r="ED87" i="6"/>
  <c r="CD87" i="6"/>
  <c r="CJ87" i="6"/>
  <c r="BD87" i="6"/>
  <c r="CF87" i="6"/>
  <c r="BC87" i="6"/>
  <c r="V87" i="6"/>
  <c r="EW87" i="6" s="1"/>
  <c r="DO62" i="6"/>
  <c r="DN62" i="6"/>
  <c r="DD62" i="6" s="1"/>
  <c r="DX44" i="6"/>
  <c r="DZ44" i="6"/>
  <c r="CE60" i="6"/>
  <c r="BD60" i="6"/>
  <c r="CD60" i="6"/>
  <c r="BC60" i="6"/>
  <c r="V60" i="6"/>
  <c r="EW60" i="6" s="1"/>
  <c r="CJ60" i="6"/>
  <c r="ED60" i="6"/>
  <c r="CF60" i="6"/>
  <c r="CO48" i="6"/>
  <c r="BI48" i="6"/>
  <c r="BA48" i="6"/>
  <c r="CV48" i="6"/>
  <c r="CN48" i="6"/>
  <c r="BX48" i="6"/>
  <c r="BH48" i="6"/>
  <c r="AZ48" i="6"/>
  <c r="CU48" i="6"/>
  <c r="CM48" i="6"/>
  <c r="BW48" i="6"/>
  <c r="BG48" i="6"/>
  <c r="AY48" i="6"/>
  <c r="CT48" i="6"/>
  <c r="CL48" i="6"/>
  <c r="BV48" i="6"/>
  <c r="BF48" i="6"/>
  <c r="AX48" i="6"/>
  <c r="CS48" i="6"/>
  <c r="CK48" i="6"/>
  <c r="BU48" i="6"/>
  <c r="BE48" i="6"/>
  <c r="AW48" i="6"/>
  <c r="CR48" i="6"/>
  <c r="BT48" i="6"/>
  <c r="CQ48" i="6"/>
  <c r="CP48" i="6"/>
  <c r="BB48" i="6"/>
  <c r="DZ62" i="6"/>
  <c r="DX62" i="6"/>
  <c r="DX64" i="6"/>
  <c r="DZ64" i="6"/>
  <c r="DZ76" i="6"/>
  <c r="DX76" i="6"/>
  <c r="DZ126" i="6"/>
  <c r="DX126" i="6"/>
  <c r="DX152" i="6"/>
  <c r="DZ152" i="6"/>
  <c r="DZ165" i="6"/>
  <c r="DX165" i="6"/>
  <c r="CD57" i="6"/>
  <c r="CJ57" i="6"/>
  <c r="BD57" i="6"/>
  <c r="ED57" i="6"/>
  <c r="CF57" i="6"/>
  <c r="BC57" i="6"/>
  <c r="V57" i="6"/>
  <c r="EW57" i="6" s="1"/>
  <c r="CE57" i="6"/>
  <c r="CD22" i="6"/>
  <c r="CJ22" i="6"/>
  <c r="BD22" i="6"/>
  <c r="BC22" i="6"/>
  <c r="CF22" i="6"/>
  <c r="CE22" i="6"/>
  <c r="ED22" i="6"/>
  <c r="V22" i="6"/>
  <c r="BS47" i="6"/>
  <c r="BK47" i="6"/>
  <c r="BR47" i="6"/>
  <c r="BJ47" i="6"/>
  <c r="BQ47" i="6"/>
  <c r="BP47" i="6"/>
  <c r="BO47" i="6"/>
  <c r="BN47" i="6"/>
  <c r="BM47" i="6"/>
  <c r="BL47" i="6"/>
  <c r="CE42" i="6"/>
  <c r="CD42" i="6"/>
  <c r="ED42" i="6"/>
  <c r="CJ42" i="6"/>
  <c r="BD42" i="6"/>
  <c r="CF42" i="6"/>
  <c r="BC42" i="6"/>
  <c r="V42" i="6"/>
  <c r="EW42" i="6" s="1"/>
  <c r="BZ36" i="6"/>
  <c r="CC36" i="6"/>
  <c r="BY36" i="6"/>
  <c r="DP26" i="9"/>
  <c r="DS26" i="9" s="1"/>
  <c r="DM26" i="9"/>
  <c r="DL26" i="9"/>
  <c r="DK26" i="9"/>
  <c r="DR26" i="9"/>
  <c r="DJ26" i="9"/>
  <c r="DQ26" i="9"/>
  <c r="BO76" i="6"/>
  <c r="BM76" i="6"/>
  <c r="BL76" i="6"/>
  <c r="BS76" i="6"/>
  <c r="BK76" i="6"/>
  <c r="BQ76" i="6"/>
  <c r="BP76" i="6"/>
  <c r="BR76" i="6"/>
  <c r="BN76" i="6"/>
  <c r="BJ76" i="6"/>
  <c r="CJ27" i="6"/>
  <c r="BD27" i="6"/>
  <c r="CF27" i="6"/>
  <c r="BC27" i="6"/>
  <c r="V27" i="6"/>
  <c r="EW27" i="6" s="1"/>
  <c r="CE27" i="6"/>
  <c r="CD27" i="6"/>
  <c r="ED27" i="6"/>
  <c r="CW30" i="6"/>
  <c r="AI30" i="6" s="1"/>
  <c r="CW112" i="6"/>
  <c r="AI112" i="6" s="1"/>
  <c r="CP33" i="6"/>
  <c r="BB33" i="6"/>
  <c r="CO33" i="6"/>
  <c r="BI33" i="6"/>
  <c r="BA33" i="6"/>
  <c r="CU33" i="6"/>
  <c r="CM33" i="6"/>
  <c r="BW33" i="6"/>
  <c r="BG33" i="6"/>
  <c r="AY33" i="6"/>
  <c r="CT33" i="6"/>
  <c r="CL33" i="6"/>
  <c r="BV33" i="6"/>
  <c r="BF33" i="6"/>
  <c r="AX33" i="6"/>
  <c r="CS33" i="6"/>
  <c r="CK33" i="6"/>
  <c r="BU33" i="6"/>
  <c r="BE33" i="6"/>
  <c r="AW33" i="6"/>
  <c r="CR33" i="6"/>
  <c r="BT33" i="6"/>
  <c r="CN33" i="6"/>
  <c r="AZ33" i="6"/>
  <c r="BX33" i="6"/>
  <c r="CV33" i="6"/>
  <c r="BH33" i="6"/>
  <c r="CQ33" i="6"/>
  <c r="DZ27" i="6"/>
  <c r="DX27" i="6"/>
  <c r="ED46" i="6"/>
  <c r="CJ46" i="6"/>
  <c r="BD46" i="6"/>
  <c r="CF46" i="6"/>
  <c r="BC46" i="6"/>
  <c r="V46" i="6"/>
  <c r="EW46" i="6" s="1"/>
  <c r="CE46" i="6"/>
  <c r="CD46" i="6"/>
  <c r="BN30" i="6"/>
  <c r="BL30" i="6"/>
  <c r="BR30" i="6"/>
  <c r="BJ30" i="6"/>
  <c r="BQ30" i="6"/>
  <c r="BO30" i="6"/>
  <c r="BM30" i="6"/>
  <c r="BK30" i="6"/>
  <c r="BS30" i="6"/>
  <c r="BP30" i="6"/>
  <c r="DL28" i="9"/>
  <c r="DK28" i="9"/>
  <c r="DR28" i="9"/>
  <c r="DJ28" i="9"/>
  <c r="DQ28" i="9"/>
  <c r="DP28" i="9"/>
  <c r="DS28" i="9" s="1"/>
  <c r="DM28" i="9"/>
  <c r="CS74" i="6"/>
  <c r="CK74" i="6"/>
  <c r="BU74" i="6"/>
  <c r="BE74" i="6"/>
  <c r="AW74" i="6"/>
  <c r="CQ74" i="6"/>
  <c r="CP74" i="6"/>
  <c r="BB74" i="6"/>
  <c r="CO74" i="6"/>
  <c r="BI74" i="6"/>
  <c r="BA74" i="6"/>
  <c r="CU74" i="6"/>
  <c r="CM74" i="6"/>
  <c r="BW74" i="6"/>
  <c r="BG74" i="6"/>
  <c r="AY74" i="6"/>
  <c r="CT74" i="6"/>
  <c r="CL74" i="6"/>
  <c r="BV74" i="6"/>
  <c r="BF74" i="6"/>
  <c r="AX74" i="6"/>
  <c r="BX74" i="6"/>
  <c r="BT74" i="6"/>
  <c r="CV74" i="6"/>
  <c r="BH74" i="6"/>
  <c r="CR74" i="6"/>
  <c r="CN74" i="6"/>
  <c r="AZ74" i="6"/>
  <c r="ED52" i="6"/>
  <c r="CF52" i="6"/>
  <c r="CE52" i="6"/>
  <c r="BD52" i="6"/>
  <c r="CD52" i="6"/>
  <c r="BC52" i="6"/>
  <c r="V52" i="6"/>
  <c r="EW52" i="6" s="1"/>
  <c r="CJ52" i="6"/>
  <c r="CJ44" i="6"/>
  <c r="BD44" i="6"/>
  <c r="CF44" i="6"/>
  <c r="BC44" i="6"/>
  <c r="V44" i="6"/>
  <c r="EW44" i="6" s="1"/>
  <c r="ED44" i="6"/>
  <c r="CE44" i="6"/>
  <c r="CD44" i="6"/>
  <c r="BN29" i="6"/>
  <c r="BL29" i="6"/>
  <c r="BR29" i="6"/>
  <c r="BJ29" i="6"/>
  <c r="BQ29" i="6"/>
  <c r="BS29" i="6"/>
  <c r="BP29" i="6"/>
  <c r="BO29" i="6"/>
  <c r="BM29" i="6"/>
  <c r="BK29" i="6"/>
  <c r="DZ26" i="6"/>
  <c r="DX26" i="6"/>
  <c r="CF26" i="6"/>
  <c r="BC26" i="6"/>
  <c r="V26" i="6"/>
  <c r="EW26" i="6" s="1"/>
  <c r="CD26" i="6"/>
  <c r="ED26" i="6"/>
  <c r="CE26" i="6"/>
  <c r="BD26" i="6"/>
  <c r="CJ26" i="6"/>
  <c r="BS25" i="6"/>
  <c r="BK25" i="6"/>
  <c r="BQ25" i="6"/>
  <c r="BO25" i="6"/>
  <c r="BN25" i="6"/>
  <c r="BR25" i="6"/>
  <c r="BP25" i="6"/>
  <c r="BM25" i="6"/>
  <c r="BL25" i="6"/>
  <c r="BJ25" i="6"/>
  <c r="CH24" i="6"/>
  <c r="CG24" i="6"/>
  <c r="BP178" i="9"/>
  <c r="CR178" i="9"/>
  <c r="BO178" i="9"/>
  <c r="CV178" i="9"/>
  <c r="CN178" i="9"/>
  <c r="BS178" i="9"/>
  <c r="BK178" i="9"/>
  <c r="BJ178" i="9"/>
  <c r="BR178" i="9"/>
  <c r="BQ178" i="9"/>
  <c r="BN178" i="9"/>
  <c r="BM178" i="9"/>
  <c r="BL178" i="9"/>
  <c r="CO172" i="9"/>
  <c r="BT172" i="9"/>
  <c r="CT172" i="9"/>
  <c r="CK172" i="9"/>
  <c r="BW172" i="9"/>
  <c r="BF172" i="9"/>
  <c r="AX172" i="9"/>
  <c r="CS172" i="9"/>
  <c r="BV172" i="9"/>
  <c r="BE172" i="9"/>
  <c r="AW172" i="9"/>
  <c r="BU172" i="9"/>
  <c r="CQ172" i="9"/>
  <c r="CU172" i="9"/>
  <c r="CL172" i="9"/>
  <c r="BX172" i="9"/>
  <c r="BG172" i="9"/>
  <c r="AY172" i="9"/>
  <c r="BB172" i="9"/>
  <c r="BA172" i="9"/>
  <c r="CP172" i="9"/>
  <c r="AZ172" i="9"/>
  <c r="CM172" i="9"/>
  <c r="BI172" i="9"/>
  <c r="BH172" i="9"/>
  <c r="BQ175" i="9"/>
  <c r="BP175" i="9"/>
  <c r="BM175" i="9"/>
  <c r="BN175" i="9"/>
  <c r="BL175" i="9"/>
  <c r="CN175" i="9"/>
  <c r="BK175" i="9"/>
  <c r="BJ175" i="9"/>
  <c r="CR175" i="9"/>
  <c r="BO175" i="9"/>
  <c r="CV175" i="9"/>
  <c r="BS175" i="9"/>
  <c r="BR175" i="9"/>
  <c r="EC158" i="9"/>
  <c r="DT158" i="9"/>
  <c r="ED158" i="9" s="1"/>
  <c r="U158" i="9" s="1"/>
  <c r="DY158" i="9"/>
  <c r="DU158" i="9"/>
  <c r="EE158" i="9" s="1"/>
  <c r="EA158" i="9"/>
  <c r="CO169" i="9"/>
  <c r="BT169" i="9"/>
  <c r="CT169" i="9"/>
  <c r="CL169" i="9"/>
  <c r="BI169" i="9"/>
  <c r="BA169" i="9"/>
  <c r="AZ169" i="9"/>
  <c r="CQ169" i="9"/>
  <c r="BX169" i="9"/>
  <c r="AY169" i="9"/>
  <c r="CP169" i="9"/>
  <c r="BW169" i="9"/>
  <c r="AX169" i="9"/>
  <c r="CM169" i="9"/>
  <c r="BV169" i="9"/>
  <c r="BH169" i="9"/>
  <c r="AW169" i="9"/>
  <c r="CK169" i="9"/>
  <c r="BU169" i="9"/>
  <c r="BG169" i="9"/>
  <c r="CS169" i="9"/>
  <c r="BB169" i="9"/>
  <c r="CU169" i="9"/>
  <c r="BF169" i="9"/>
  <c r="BE169" i="9"/>
  <c r="BW162" i="9"/>
  <c r="BG162" i="9"/>
  <c r="AY162" i="9"/>
  <c r="CQ162" i="9"/>
  <c r="BV162" i="9"/>
  <c r="BF162" i="9"/>
  <c r="AX162" i="9"/>
  <c r="CP162" i="9"/>
  <c r="BU162" i="9"/>
  <c r="BE162" i="9"/>
  <c r="AW162" i="9"/>
  <c r="CO162" i="9"/>
  <c r="BT162" i="9"/>
  <c r="CU162" i="9"/>
  <c r="BX162" i="9"/>
  <c r="BB162" i="9"/>
  <c r="CT162" i="9"/>
  <c r="BA162" i="9"/>
  <c r="CS162" i="9"/>
  <c r="AZ162" i="9"/>
  <c r="CM162" i="9"/>
  <c r="CL162" i="9"/>
  <c r="BH162" i="9"/>
  <c r="CK162" i="9"/>
  <c r="BI162" i="9"/>
  <c r="DY147" i="9"/>
  <c r="DU147" i="9"/>
  <c r="EE147" i="9" s="1"/>
  <c r="EC147" i="9"/>
  <c r="DT147" i="9"/>
  <c r="ED147" i="9" s="1"/>
  <c r="U147" i="9" s="1"/>
  <c r="EA147" i="9"/>
  <c r="BW151" i="9"/>
  <c r="BG151" i="9"/>
  <c r="AY151" i="9"/>
  <c r="CS151" i="9"/>
  <c r="BH151" i="9"/>
  <c r="AW151" i="9"/>
  <c r="CQ151" i="9"/>
  <c r="BF151" i="9"/>
  <c r="CP151" i="9"/>
  <c r="BE151" i="9"/>
  <c r="CO151" i="9"/>
  <c r="CM151" i="9"/>
  <c r="BX151" i="9"/>
  <c r="BB151" i="9"/>
  <c r="CL151" i="9"/>
  <c r="BV151" i="9"/>
  <c r="BA151" i="9"/>
  <c r="CU151" i="9"/>
  <c r="CK151" i="9"/>
  <c r="BU151" i="9"/>
  <c r="AZ151" i="9"/>
  <c r="BI151" i="9"/>
  <c r="AX151" i="9"/>
  <c r="CT151" i="9"/>
  <c r="BT151" i="9"/>
  <c r="DY123" i="9"/>
  <c r="EC123" i="9"/>
  <c r="DT123" i="9"/>
  <c r="ED123" i="9" s="1"/>
  <c r="U123" i="9" s="1"/>
  <c r="EA123" i="9"/>
  <c r="DU123" i="9"/>
  <c r="EE123" i="9" s="1"/>
  <c r="CP130" i="9"/>
  <c r="BU130" i="9"/>
  <c r="BE130" i="9"/>
  <c r="AW130" i="9"/>
  <c r="CO130" i="9"/>
  <c r="BT130" i="9"/>
  <c r="CU130" i="9"/>
  <c r="CM130" i="9"/>
  <c r="BB130" i="9"/>
  <c r="CT130" i="9"/>
  <c r="CL130" i="9"/>
  <c r="BI130" i="9"/>
  <c r="BA130" i="9"/>
  <c r="CS130" i="9"/>
  <c r="CK130" i="9"/>
  <c r="BX130" i="9"/>
  <c r="BH130" i="9"/>
  <c r="AZ130" i="9"/>
  <c r="CQ130" i="9"/>
  <c r="BV130" i="9"/>
  <c r="BF130" i="9"/>
  <c r="AX130" i="9"/>
  <c r="BW130" i="9"/>
  <c r="BG130" i="9"/>
  <c r="AY130" i="9"/>
  <c r="BW125" i="9"/>
  <c r="BG125" i="9"/>
  <c r="AY125" i="9"/>
  <c r="CP125" i="9"/>
  <c r="BU125" i="9"/>
  <c r="BE125" i="9"/>
  <c r="AW125" i="9"/>
  <c r="CS125" i="9"/>
  <c r="CK125" i="9"/>
  <c r="BX125" i="9"/>
  <c r="BH125" i="9"/>
  <c r="AZ125" i="9"/>
  <c r="AX125" i="9"/>
  <c r="CU125" i="9"/>
  <c r="CT125" i="9"/>
  <c r="BI125" i="9"/>
  <c r="CQ125" i="9"/>
  <c r="BV125" i="9"/>
  <c r="BF125" i="9"/>
  <c r="CO125" i="9"/>
  <c r="BT125" i="9"/>
  <c r="CM125" i="9"/>
  <c r="BB125" i="9"/>
  <c r="BA125" i="9"/>
  <c r="CL125" i="9"/>
  <c r="EA122" i="9"/>
  <c r="EC122" i="9"/>
  <c r="DY122" i="9"/>
  <c r="DU122" i="9"/>
  <c r="EE122" i="9" s="1"/>
  <c r="DT122" i="9"/>
  <c r="ED122" i="9" s="1"/>
  <c r="U122" i="9" s="1"/>
  <c r="CR118" i="9"/>
  <c r="BO118" i="9"/>
  <c r="BM118" i="9"/>
  <c r="CV118" i="9"/>
  <c r="CN118" i="9"/>
  <c r="BS118" i="9"/>
  <c r="BK118" i="9"/>
  <c r="BQ118" i="9"/>
  <c r="BN118" i="9"/>
  <c r="BL118" i="9"/>
  <c r="BJ118" i="9"/>
  <c r="BP118" i="9"/>
  <c r="BR118" i="9"/>
  <c r="BO103" i="9"/>
  <c r="BS103" i="9"/>
  <c r="BK103" i="9"/>
  <c r="BR103" i="9"/>
  <c r="CN103" i="9"/>
  <c r="BQ103" i="9"/>
  <c r="BP103" i="9"/>
  <c r="CV103" i="9"/>
  <c r="BN103" i="9"/>
  <c r="BM103" i="9"/>
  <c r="BL103" i="9"/>
  <c r="BJ103" i="9"/>
  <c r="CR103" i="9"/>
  <c r="BY106" i="9"/>
  <c r="CA106" i="9"/>
  <c r="BW97" i="9"/>
  <c r="BG97" i="9"/>
  <c r="AY97" i="9"/>
  <c r="CQ97" i="9"/>
  <c r="BV97" i="9"/>
  <c r="BF97" i="9"/>
  <c r="AX97" i="9"/>
  <c r="CP97" i="9"/>
  <c r="BU97" i="9"/>
  <c r="BE97" i="9"/>
  <c r="AW97" i="9"/>
  <c r="CO97" i="9"/>
  <c r="BT97" i="9"/>
  <c r="CU97" i="9"/>
  <c r="CM97" i="9"/>
  <c r="BB97" i="9"/>
  <c r="CT97" i="9"/>
  <c r="CL97" i="9"/>
  <c r="BI97" i="9"/>
  <c r="BA97" i="9"/>
  <c r="CS97" i="9"/>
  <c r="CK97" i="9"/>
  <c r="BX97" i="9"/>
  <c r="BH97" i="9"/>
  <c r="AZ97" i="9"/>
  <c r="CR85" i="9"/>
  <c r="BO85" i="9"/>
  <c r="CV85" i="9"/>
  <c r="CN85" i="9"/>
  <c r="BS85" i="9"/>
  <c r="BK85" i="9"/>
  <c r="BJ85" i="9"/>
  <c r="BR85" i="9"/>
  <c r="BQ85" i="9"/>
  <c r="BP85" i="9"/>
  <c r="BN85" i="9"/>
  <c r="BL85" i="9"/>
  <c r="BM85" i="9"/>
  <c r="DU79" i="9"/>
  <c r="EE79" i="9" s="1"/>
  <c r="EC79" i="9"/>
  <c r="DT79" i="9"/>
  <c r="ED79" i="9" s="1"/>
  <c r="U79" i="9" s="1"/>
  <c r="DY79" i="9"/>
  <c r="EA79" i="9"/>
  <c r="EL87" i="9"/>
  <c r="EM87" i="9" s="1"/>
  <c r="BR82" i="9"/>
  <c r="BJ82" i="9"/>
  <c r="BQ82" i="9"/>
  <c r="BP82" i="9"/>
  <c r="CR82" i="9"/>
  <c r="BO82" i="9"/>
  <c r="BN82" i="9"/>
  <c r="BM82" i="9"/>
  <c r="CV82" i="9"/>
  <c r="CN82" i="9"/>
  <c r="BS82" i="9"/>
  <c r="BK82" i="9"/>
  <c r="BL82" i="9"/>
  <c r="EC76" i="9"/>
  <c r="DT76" i="9"/>
  <c r="ED76" i="9" s="1"/>
  <c r="U76" i="9" s="1"/>
  <c r="DU76" i="9"/>
  <c r="EE76" i="9" s="1"/>
  <c r="EA76" i="9"/>
  <c r="DY76" i="9"/>
  <c r="EK88" i="9"/>
  <c r="EL88" i="9" s="1"/>
  <c r="EM88" i="9" s="1"/>
  <c r="EA80" i="9"/>
  <c r="EC80" i="9"/>
  <c r="DT80" i="9"/>
  <c r="ED80" i="9" s="1"/>
  <c r="U80" i="9" s="1"/>
  <c r="DY80" i="9"/>
  <c r="DU80" i="9"/>
  <c r="EE80" i="9" s="1"/>
  <c r="CU78" i="9"/>
  <c r="CM78" i="9"/>
  <c r="BB78" i="9"/>
  <c r="CS78" i="9"/>
  <c r="CK78" i="9"/>
  <c r="BX78" i="9"/>
  <c r="BH78" i="9"/>
  <c r="AZ78" i="9"/>
  <c r="CQ78" i="9"/>
  <c r="BV78" i="9"/>
  <c r="BF78" i="9"/>
  <c r="AX78" i="9"/>
  <c r="CP78" i="9"/>
  <c r="BU78" i="9"/>
  <c r="BE78" i="9"/>
  <c r="AW78" i="9"/>
  <c r="CT78" i="9"/>
  <c r="BT78" i="9"/>
  <c r="AY78" i="9"/>
  <c r="CO78" i="9"/>
  <c r="CL78" i="9"/>
  <c r="BI78" i="9"/>
  <c r="BG78" i="9"/>
  <c r="BW78" i="9"/>
  <c r="BA78" i="9"/>
  <c r="EL79" i="9"/>
  <c r="EM79" i="9" s="1"/>
  <c r="DU66" i="9"/>
  <c r="EE66" i="9" s="1"/>
  <c r="EC66" i="9"/>
  <c r="DT66" i="9"/>
  <c r="ED66" i="9" s="1"/>
  <c r="U66" i="9" s="1"/>
  <c r="EA66" i="9"/>
  <c r="DY66" i="9"/>
  <c r="CQ68" i="9"/>
  <c r="BV68" i="9"/>
  <c r="BF68" i="9"/>
  <c r="AX68" i="9"/>
  <c r="CP68" i="9"/>
  <c r="BU68" i="9"/>
  <c r="BE68" i="9"/>
  <c r="AW68" i="9"/>
  <c r="CO68" i="9"/>
  <c r="BT68" i="9"/>
  <c r="CU68" i="9"/>
  <c r="CM68" i="9"/>
  <c r="BB68" i="9"/>
  <c r="CT68" i="9"/>
  <c r="CL68" i="9"/>
  <c r="BI68" i="9"/>
  <c r="BA68" i="9"/>
  <c r="CS68" i="9"/>
  <c r="CK68" i="9"/>
  <c r="BX68" i="9"/>
  <c r="BH68" i="9"/>
  <c r="AZ68" i="9"/>
  <c r="BW68" i="9"/>
  <c r="BG68" i="9"/>
  <c r="AY68" i="9"/>
  <c r="EL57" i="9"/>
  <c r="EM57" i="9" s="1"/>
  <c r="EL66" i="9"/>
  <c r="EM66" i="9" s="1"/>
  <c r="BL52" i="9"/>
  <c r="CV52" i="9"/>
  <c r="CN52" i="9"/>
  <c r="BS52" i="9"/>
  <c r="BK52" i="9"/>
  <c r="BR52" i="9"/>
  <c r="BJ52" i="9"/>
  <c r="BQ52" i="9"/>
  <c r="BP52" i="9"/>
  <c r="CR52" i="9"/>
  <c r="BO52" i="9"/>
  <c r="BN52" i="9"/>
  <c r="BM52" i="9"/>
  <c r="CV36" i="9"/>
  <c r="CN36" i="9"/>
  <c r="BS36" i="9"/>
  <c r="BK36" i="9"/>
  <c r="BP36" i="9"/>
  <c r="CR36" i="9"/>
  <c r="BR36" i="9"/>
  <c r="BQ36" i="9"/>
  <c r="BO36" i="9"/>
  <c r="BN36" i="9"/>
  <c r="BM36" i="9"/>
  <c r="BL36" i="9"/>
  <c r="BJ36" i="9"/>
  <c r="DU24" i="9"/>
  <c r="EE24" i="9" s="1"/>
  <c r="EC24" i="9"/>
  <c r="DT24" i="9"/>
  <c r="ED24" i="9" s="1"/>
  <c r="U24" i="9" s="1"/>
  <c r="EA24" i="9"/>
  <c r="DY24" i="9"/>
  <c r="CV40" i="9"/>
  <c r="CN40" i="9"/>
  <c r="BS40" i="9"/>
  <c r="BK40" i="9"/>
  <c r="BR40" i="9"/>
  <c r="BJ40" i="9"/>
  <c r="BP40" i="9"/>
  <c r="BM40" i="9"/>
  <c r="BL40" i="9"/>
  <c r="CR40" i="9"/>
  <c r="BQ40" i="9"/>
  <c r="BO40" i="9"/>
  <c r="BN40" i="9"/>
  <c r="DY23" i="9"/>
  <c r="DU23" i="9"/>
  <c r="EE23" i="9" s="1"/>
  <c r="EC23" i="9"/>
  <c r="DT23" i="9"/>
  <c r="ED23" i="9" s="1"/>
  <c r="U23" i="9" s="1"/>
  <c r="EA23" i="9"/>
  <c r="BR30" i="9"/>
  <c r="BJ30" i="9"/>
  <c r="BQ30" i="9"/>
  <c r="BP30" i="9"/>
  <c r="CR30" i="9"/>
  <c r="BO30" i="9"/>
  <c r="BN30" i="9"/>
  <c r="BM30" i="9"/>
  <c r="BL30" i="9"/>
  <c r="CV30" i="9"/>
  <c r="CN30" i="9"/>
  <c r="BS30" i="9"/>
  <c r="BK30" i="9"/>
  <c r="EC38" i="9"/>
  <c r="DT38" i="9"/>
  <c r="ED38" i="9" s="1"/>
  <c r="U38" i="9" s="1"/>
  <c r="EA38" i="9"/>
  <c r="DY38" i="9"/>
  <c r="DU38" i="9"/>
  <c r="EE38" i="9" s="1"/>
  <c r="DY29" i="9"/>
  <c r="DU29" i="9"/>
  <c r="EE29" i="9" s="1"/>
  <c r="EC29" i="9"/>
  <c r="DT29" i="9"/>
  <c r="ED29" i="9" s="1"/>
  <c r="U29" i="9" s="1"/>
  <c r="EA29" i="9"/>
  <c r="EA25" i="9"/>
  <c r="DY25" i="9"/>
  <c r="DU25" i="9"/>
  <c r="EE25" i="9" s="1"/>
  <c r="EC25" i="9"/>
  <c r="DT25" i="9"/>
  <c r="ED25" i="9" s="1"/>
  <c r="U25" i="9" s="1"/>
  <c r="ES24" i="9"/>
  <c r="ET24" i="9" s="1"/>
  <c r="EU24" i="9" s="1"/>
  <c r="BP31" i="9"/>
  <c r="CR31" i="9"/>
  <c r="BO31" i="9"/>
  <c r="BN31" i="9"/>
  <c r="BM31" i="9"/>
  <c r="BL31" i="9"/>
  <c r="CV31" i="9"/>
  <c r="CN31" i="9"/>
  <c r="BS31" i="9"/>
  <c r="BK31" i="9"/>
  <c r="BR31" i="9"/>
  <c r="BJ31" i="9"/>
  <c r="BQ31" i="9"/>
  <c r="EL23" i="9"/>
  <c r="EM23" i="9" s="1"/>
  <c r="DX176" i="6"/>
  <c r="DZ176" i="6"/>
  <c r="DX175" i="6"/>
  <c r="DZ175" i="6"/>
  <c r="BQ162" i="6"/>
  <c r="BP162" i="6"/>
  <c r="BO162" i="6"/>
  <c r="BN162" i="6"/>
  <c r="BM162" i="6"/>
  <c r="BL162" i="6"/>
  <c r="BR162" i="6"/>
  <c r="BJ162" i="6"/>
  <c r="BS162" i="6"/>
  <c r="BK162" i="6"/>
  <c r="CW19" i="9"/>
  <c r="AG19" i="9"/>
  <c r="AG40" i="9"/>
  <c r="CW40" i="9"/>
  <c r="CW40" i="6" s="1"/>
  <c r="AI40" i="6" s="1"/>
  <c r="CW39" i="9"/>
  <c r="AG39" i="9"/>
  <c r="CW71" i="9"/>
  <c r="CW71" i="6" s="1"/>
  <c r="AI71" i="6" s="1"/>
  <c r="AG71" i="9"/>
  <c r="CW52" i="9"/>
  <c r="AG52" i="9"/>
  <c r="CW60" i="9"/>
  <c r="CW60" i="6" s="1"/>
  <c r="AI60" i="6" s="1"/>
  <c r="AG60" i="9"/>
  <c r="CW57" i="9"/>
  <c r="AG57" i="9"/>
  <c r="CW76" i="9"/>
  <c r="CW76" i="6" s="1"/>
  <c r="AI76" i="6" s="1"/>
  <c r="AG76" i="9"/>
  <c r="CW107" i="9"/>
  <c r="AG107" i="9"/>
  <c r="CW86" i="9"/>
  <c r="CW86" i="6" s="1"/>
  <c r="AI86" i="6" s="1"/>
  <c r="AG86" i="9"/>
  <c r="AG91" i="9"/>
  <c r="CW91" i="9"/>
  <c r="CW110" i="9"/>
  <c r="AG110" i="9"/>
  <c r="AG115" i="9"/>
  <c r="CW115" i="9"/>
  <c r="CW115" i="6" s="1"/>
  <c r="AI115" i="6" s="1"/>
  <c r="CW122" i="9"/>
  <c r="CW122" i="6" s="1"/>
  <c r="AI122" i="6" s="1"/>
  <c r="AG122" i="9"/>
  <c r="AG128" i="9"/>
  <c r="CW128" i="9"/>
  <c r="CW158" i="9"/>
  <c r="AG158" i="9"/>
  <c r="AG144" i="9"/>
  <c r="CW144" i="9"/>
  <c r="CW144" i="6" s="1"/>
  <c r="AI144" i="6" s="1"/>
  <c r="AG154" i="9"/>
  <c r="CW154" i="9"/>
  <c r="CW154" i="6" s="1"/>
  <c r="AI154" i="6" s="1"/>
  <c r="CW161" i="9"/>
  <c r="AG161" i="9"/>
  <c r="CW172" i="9"/>
  <c r="CW172" i="6" s="1"/>
  <c r="AI172" i="6" s="1"/>
  <c r="AG172" i="9"/>
  <c r="AG180" i="9"/>
  <c r="CW180" i="9"/>
  <c r="CW180" i="6" s="1"/>
  <c r="AI180" i="6" s="1"/>
  <c r="DN166" i="9"/>
  <c r="DD166" i="9" s="1"/>
  <c r="DF166" i="9" s="1"/>
  <c r="DH166" i="9" s="1"/>
  <c r="DI166" i="9" s="1"/>
  <c r="DO166" i="9"/>
  <c r="DO164" i="9"/>
  <c r="DN164" i="9"/>
  <c r="DD164" i="9" s="1"/>
  <c r="DF164" i="9" s="1"/>
  <c r="DH164" i="9" s="1"/>
  <c r="DI164" i="9" s="1"/>
  <c r="DP182" i="9"/>
  <c r="DS182" i="9" s="1"/>
  <c r="DL182" i="9"/>
  <c r="DJ182" i="9"/>
  <c r="DR182" i="9"/>
  <c r="DQ182" i="9"/>
  <c r="DM182" i="9"/>
  <c r="DK182" i="9"/>
  <c r="DO170" i="9"/>
  <c r="DN170" i="9"/>
  <c r="DD170" i="9" s="1"/>
  <c r="DF170" i="9" s="1"/>
  <c r="DH170" i="9" s="1"/>
  <c r="DI170" i="9" s="1"/>
  <c r="DN169" i="9"/>
  <c r="DD169" i="9" s="1"/>
  <c r="DF169" i="9" s="1"/>
  <c r="DH169" i="9" s="1"/>
  <c r="DI169" i="9" s="1"/>
  <c r="DO169" i="9"/>
  <c r="DO167" i="9"/>
  <c r="DN167" i="9"/>
  <c r="DD167" i="9" s="1"/>
  <c r="DF167" i="9" s="1"/>
  <c r="DH167" i="9" s="1"/>
  <c r="DI167" i="9" s="1"/>
  <c r="DO169" i="6"/>
  <c r="DN169" i="6"/>
  <c r="DD169" i="6" s="1"/>
  <c r="DX181" i="6"/>
  <c r="DZ181" i="6"/>
  <c r="CE163" i="6"/>
  <c r="CD163" i="6"/>
  <c r="CJ163" i="6"/>
  <c r="ED163" i="6"/>
  <c r="CF163" i="6"/>
  <c r="BC163" i="6"/>
  <c r="V163" i="6"/>
  <c r="EW163" i="6" s="1"/>
  <c r="BD163" i="6"/>
  <c r="BS161" i="6"/>
  <c r="BK161" i="6"/>
  <c r="BR161" i="6"/>
  <c r="BJ161" i="6"/>
  <c r="BQ161" i="6"/>
  <c r="BP161" i="6"/>
  <c r="BO161" i="6"/>
  <c r="BN161" i="6"/>
  <c r="BL161" i="6"/>
  <c r="BM161" i="6"/>
  <c r="BP183" i="6"/>
  <c r="BO183" i="6"/>
  <c r="BM183" i="6"/>
  <c r="BL183" i="6"/>
  <c r="BK183" i="6"/>
  <c r="BJ183" i="6"/>
  <c r="BS183" i="6"/>
  <c r="BR183" i="6"/>
  <c r="BQ183" i="6"/>
  <c r="BN183" i="6"/>
  <c r="BQ146" i="6"/>
  <c r="BP146" i="6"/>
  <c r="BO146" i="6"/>
  <c r="BN146" i="6"/>
  <c r="BM146" i="6"/>
  <c r="BL146" i="6"/>
  <c r="BS146" i="6"/>
  <c r="BK146" i="6"/>
  <c r="BR146" i="6"/>
  <c r="BJ146" i="6"/>
  <c r="BM176" i="6"/>
  <c r="BL176" i="6"/>
  <c r="BS176" i="6"/>
  <c r="BK176" i="6"/>
  <c r="BR176" i="6"/>
  <c r="BJ176" i="6"/>
  <c r="BQ176" i="6"/>
  <c r="BP176" i="6"/>
  <c r="BO176" i="6"/>
  <c r="BN176" i="6"/>
  <c r="CO169" i="6"/>
  <c r="BI169" i="6"/>
  <c r="BA169" i="6"/>
  <c r="CV169" i="6"/>
  <c r="CN169" i="6"/>
  <c r="BX169" i="6"/>
  <c r="BH169" i="6"/>
  <c r="AZ169" i="6"/>
  <c r="CU169" i="6"/>
  <c r="CM169" i="6"/>
  <c r="BW169" i="6"/>
  <c r="BG169" i="6"/>
  <c r="AY169" i="6"/>
  <c r="CT169" i="6"/>
  <c r="CL169" i="6"/>
  <c r="BV169" i="6"/>
  <c r="BF169" i="6"/>
  <c r="AX169" i="6"/>
  <c r="CS169" i="6"/>
  <c r="CK169" i="6"/>
  <c r="BU169" i="6"/>
  <c r="BE169" i="6"/>
  <c r="AW169" i="6"/>
  <c r="CR169" i="6"/>
  <c r="BT169" i="6"/>
  <c r="CQ169" i="6"/>
  <c r="CP169" i="6"/>
  <c r="BB169" i="6"/>
  <c r="DZ126" i="9"/>
  <c r="S126" i="9" s="1"/>
  <c r="DX126" i="9"/>
  <c r="R126" i="9" s="1"/>
  <c r="DZ159" i="6"/>
  <c r="DX159" i="6"/>
  <c r="CU177" i="6"/>
  <c r="CM177" i="6"/>
  <c r="BW177" i="6"/>
  <c r="BG177" i="6"/>
  <c r="AY177" i="6"/>
  <c r="CT177" i="6"/>
  <c r="CL177" i="6"/>
  <c r="BV177" i="6"/>
  <c r="BF177" i="6"/>
  <c r="AX177" i="6"/>
  <c r="CS177" i="6"/>
  <c r="CK177" i="6"/>
  <c r="BU177" i="6"/>
  <c r="BE177" i="6"/>
  <c r="AW177" i="6"/>
  <c r="CR177" i="6"/>
  <c r="BT177" i="6"/>
  <c r="CQ177" i="6"/>
  <c r="CP177" i="6"/>
  <c r="BB177" i="6"/>
  <c r="CO177" i="6"/>
  <c r="BI177" i="6"/>
  <c r="BA177" i="6"/>
  <c r="CV177" i="6"/>
  <c r="CN177" i="6"/>
  <c r="BX177" i="6"/>
  <c r="BH177" i="6"/>
  <c r="AZ177" i="6"/>
  <c r="CO140" i="6"/>
  <c r="BI140" i="6"/>
  <c r="BA140" i="6"/>
  <c r="CV140" i="6"/>
  <c r="CN140" i="6"/>
  <c r="BX140" i="6"/>
  <c r="BH140" i="6"/>
  <c r="AZ140" i="6"/>
  <c r="CU140" i="6"/>
  <c r="CM140" i="6"/>
  <c r="BW140" i="6"/>
  <c r="BG140" i="6"/>
  <c r="AY140" i="6"/>
  <c r="CT140" i="6"/>
  <c r="CL140" i="6"/>
  <c r="BV140" i="6"/>
  <c r="BF140" i="6"/>
  <c r="AX140" i="6"/>
  <c r="CS140" i="6"/>
  <c r="CK140" i="6"/>
  <c r="BU140" i="6"/>
  <c r="BE140" i="6"/>
  <c r="AW140" i="6"/>
  <c r="CR140" i="6"/>
  <c r="BT140" i="6"/>
  <c r="CQ140" i="6"/>
  <c r="CP140" i="6"/>
  <c r="BB140" i="6"/>
  <c r="BQ150" i="6"/>
  <c r="BP150" i="6"/>
  <c r="BO150" i="6"/>
  <c r="BN150" i="6"/>
  <c r="BM150" i="6"/>
  <c r="BL150" i="6"/>
  <c r="BS150" i="6"/>
  <c r="BK150" i="6"/>
  <c r="BR150" i="6"/>
  <c r="BJ150" i="6"/>
  <c r="DO147" i="6"/>
  <c r="DN147" i="6"/>
  <c r="DD147" i="6" s="1"/>
  <c r="DO145" i="9"/>
  <c r="DN145" i="9"/>
  <c r="DD145" i="9" s="1"/>
  <c r="DF145" i="9" s="1"/>
  <c r="DH145" i="9" s="1"/>
  <c r="DI145" i="9" s="1"/>
  <c r="EB142" i="9"/>
  <c r="T142" i="9" s="1"/>
  <c r="DX142" i="9"/>
  <c r="R142" i="9" s="1"/>
  <c r="DZ142" i="9"/>
  <c r="S142" i="9" s="1"/>
  <c r="CJ181" i="6"/>
  <c r="V181" i="6"/>
  <c r="EW181" i="6" s="1"/>
  <c r="CF181" i="6"/>
  <c r="ED181" i="6"/>
  <c r="CE181" i="6"/>
  <c r="BD181" i="6"/>
  <c r="CD181" i="6"/>
  <c r="BC181" i="6"/>
  <c r="DO145" i="6"/>
  <c r="DN145" i="6"/>
  <c r="DD145" i="6" s="1"/>
  <c r="DZ141" i="9"/>
  <c r="S141" i="9" s="1"/>
  <c r="DX141" i="9"/>
  <c r="R141" i="9" s="1"/>
  <c r="EB141" i="9"/>
  <c r="T141" i="9" s="1"/>
  <c r="DZ134" i="9"/>
  <c r="S134" i="9" s="1"/>
  <c r="DX134" i="9"/>
  <c r="R134" i="9" s="1"/>
  <c r="EB134" i="9"/>
  <c r="T134" i="9" s="1"/>
  <c r="DN134" i="6"/>
  <c r="DD134" i="6" s="1"/>
  <c r="DF134" i="6" s="1"/>
  <c r="DH134" i="6" s="1"/>
  <c r="DI134" i="6" s="1"/>
  <c r="DO134" i="6"/>
  <c r="EB159" i="6"/>
  <c r="CS128" i="6"/>
  <c r="CK128" i="6"/>
  <c r="BU128" i="6"/>
  <c r="BE128" i="6"/>
  <c r="AW128" i="6"/>
  <c r="CQ128" i="6"/>
  <c r="CO128" i="6"/>
  <c r="BI128" i="6"/>
  <c r="BA128" i="6"/>
  <c r="CV128" i="6"/>
  <c r="CN128" i="6"/>
  <c r="BX128" i="6"/>
  <c r="BH128" i="6"/>
  <c r="AZ128" i="6"/>
  <c r="CU128" i="6"/>
  <c r="BW128" i="6"/>
  <c r="BG128" i="6"/>
  <c r="CT128" i="6"/>
  <c r="BV128" i="6"/>
  <c r="BF128" i="6"/>
  <c r="CR128" i="6"/>
  <c r="BT128" i="6"/>
  <c r="CP128" i="6"/>
  <c r="BB128" i="6"/>
  <c r="CM128" i="6"/>
  <c r="AY128" i="6"/>
  <c r="CL128" i="6"/>
  <c r="AX128" i="6"/>
  <c r="EB120" i="9"/>
  <c r="T120" i="9" s="1"/>
  <c r="DX120" i="9"/>
  <c r="R120" i="9" s="1"/>
  <c r="DZ120" i="9"/>
  <c r="S120" i="9" s="1"/>
  <c r="DO111" i="9"/>
  <c r="DN111" i="9"/>
  <c r="DD111" i="9" s="1"/>
  <c r="DF111" i="9" s="1"/>
  <c r="DH111" i="9" s="1"/>
  <c r="DI111" i="9" s="1"/>
  <c r="CQ138" i="6"/>
  <c r="CP138" i="6"/>
  <c r="BB138" i="6"/>
  <c r="CO138" i="6"/>
  <c r="BI138" i="6"/>
  <c r="BA138" i="6"/>
  <c r="CV138" i="6"/>
  <c r="CN138" i="6"/>
  <c r="BX138" i="6"/>
  <c r="BH138" i="6"/>
  <c r="AZ138" i="6"/>
  <c r="CU138" i="6"/>
  <c r="CM138" i="6"/>
  <c r="BW138" i="6"/>
  <c r="BG138" i="6"/>
  <c r="AY138" i="6"/>
  <c r="CT138" i="6"/>
  <c r="CL138" i="6"/>
  <c r="BV138" i="6"/>
  <c r="BF138" i="6"/>
  <c r="AX138" i="6"/>
  <c r="CS138" i="6"/>
  <c r="CK138" i="6"/>
  <c r="BU138" i="6"/>
  <c r="BE138" i="6"/>
  <c r="AW138" i="6"/>
  <c r="CR138" i="6"/>
  <c r="BT138" i="6"/>
  <c r="DX132" i="6"/>
  <c r="DZ132" i="6"/>
  <c r="DO120" i="6"/>
  <c r="DN120" i="6"/>
  <c r="DD120" i="6" s="1"/>
  <c r="BR147" i="6"/>
  <c r="BJ147" i="6"/>
  <c r="BQ147" i="6"/>
  <c r="BP147" i="6"/>
  <c r="BO147" i="6"/>
  <c r="BN147" i="6"/>
  <c r="BM147" i="6"/>
  <c r="BL147" i="6"/>
  <c r="BS147" i="6"/>
  <c r="BK147" i="6"/>
  <c r="CF143" i="6"/>
  <c r="BC143" i="6"/>
  <c r="V143" i="6"/>
  <c r="EW143" i="6" s="1"/>
  <c r="CE143" i="6"/>
  <c r="CD143" i="6"/>
  <c r="ED143" i="6"/>
  <c r="CJ143" i="6"/>
  <c r="BD143" i="6"/>
  <c r="CC133" i="6"/>
  <c r="CA133" i="6"/>
  <c r="CJ130" i="6"/>
  <c r="BD130" i="6"/>
  <c r="ED130" i="6"/>
  <c r="CF130" i="6"/>
  <c r="BC130" i="6"/>
  <c r="V130" i="6"/>
  <c r="EW130" i="6" s="1"/>
  <c r="CE130" i="6"/>
  <c r="CD130" i="6"/>
  <c r="BS134" i="6"/>
  <c r="BK134" i="6"/>
  <c r="BR134" i="6"/>
  <c r="BJ134" i="6"/>
  <c r="BQ134" i="6"/>
  <c r="BP134" i="6"/>
  <c r="BO134" i="6"/>
  <c r="BM134" i="6"/>
  <c r="BL134" i="6"/>
  <c r="BN134" i="6"/>
  <c r="DX106" i="9"/>
  <c r="R106" i="9" s="1"/>
  <c r="DZ106" i="9"/>
  <c r="S106" i="9" s="1"/>
  <c r="BP148" i="6"/>
  <c r="BO148" i="6"/>
  <c r="BN148" i="6"/>
  <c r="BM148" i="6"/>
  <c r="BL148" i="6"/>
  <c r="BS148" i="6"/>
  <c r="BK148" i="6"/>
  <c r="BR148" i="6"/>
  <c r="BJ148" i="6"/>
  <c r="BQ148" i="6"/>
  <c r="DO130" i="6"/>
  <c r="DN130" i="6"/>
  <c r="DD130" i="6" s="1"/>
  <c r="DL129" i="9"/>
  <c r="DK129" i="9"/>
  <c r="DR129" i="9"/>
  <c r="DJ129" i="9"/>
  <c r="DQ129" i="9"/>
  <c r="DP129" i="9"/>
  <c r="DS129" i="9" s="1"/>
  <c r="DM129" i="9"/>
  <c r="CR119" i="6"/>
  <c r="BT119" i="6"/>
  <c r="CQ119" i="6"/>
  <c r="CP119" i="6"/>
  <c r="BB119" i="6"/>
  <c r="CO119" i="6"/>
  <c r="BI119" i="6"/>
  <c r="BA119" i="6"/>
  <c r="CV119" i="6"/>
  <c r="CN119" i="6"/>
  <c r="BX119" i="6"/>
  <c r="BH119" i="6"/>
  <c r="AZ119" i="6"/>
  <c r="CU119" i="6"/>
  <c r="CM119" i="6"/>
  <c r="BW119" i="6"/>
  <c r="BG119" i="6"/>
  <c r="AY119" i="6"/>
  <c r="CT119" i="6"/>
  <c r="CL119" i="6"/>
  <c r="BV119" i="6"/>
  <c r="BF119" i="6"/>
  <c r="AX119" i="6"/>
  <c r="CS119" i="6"/>
  <c r="CK119" i="6"/>
  <c r="BU119" i="6"/>
  <c r="BE119" i="6"/>
  <c r="AW119" i="6"/>
  <c r="BM129" i="6"/>
  <c r="BS129" i="6"/>
  <c r="BK129" i="6"/>
  <c r="BR129" i="6"/>
  <c r="BQ129" i="6"/>
  <c r="BO129" i="6"/>
  <c r="BN129" i="6"/>
  <c r="BP129" i="6"/>
  <c r="BL129" i="6"/>
  <c r="BJ129" i="6"/>
  <c r="DN86" i="9"/>
  <c r="DD86" i="9" s="1"/>
  <c r="DF86" i="9" s="1"/>
  <c r="DH86" i="9" s="1"/>
  <c r="DI86" i="9" s="1"/>
  <c r="DO86" i="9"/>
  <c r="CV113" i="6"/>
  <c r="CN113" i="6"/>
  <c r="BX113" i="6"/>
  <c r="BH113" i="6"/>
  <c r="AZ113" i="6"/>
  <c r="CU113" i="6"/>
  <c r="CM113" i="6"/>
  <c r="BW113" i="6"/>
  <c r="BG113" i="6"/>
  <c r="AY113" i="6"/>
  <c r="CT113" i="6"/>
  <c r="CL113" i="6"/>
  <c r="BV113" i="6"/>
  <c r="BF113" i="6"/>
  <c r="AX113" i="6"/>
  <c r="CS113" i="6"/>
  <c r="CK113" i="6"/>
  <c r="BU113" i="6"/>
  <c r="BE113" i="6"/>
  <c r="AW113" i="6"/>
  <c r="CR113" i="6"/>
  <c r="BT113" i="6"/>
  <c r="CQ113" i="6"/>
  <c r="CP113" i="6"/>
  <c r="BB113" i="6"/>
  <c r="CO113" i="6"/>
  <c r="BI113" i="6"/>
  <c r="BA113" i="6"/>
  <c r="DZ85" i="9"/>
  <c r="S85" i="9" s="1"/>
  <c r="DX85" i="9"/>
  <c r="R85" i="9" s="1"/>
  <c r="DZ127" i="6"/>
  <c r="DX127" i="6"/>
  <c r="DO104" i="6"/>
  <c r="DN104" i="6"/>
  <c r="DD104" i="6" s="1"/>
  <c r="DO77" i="9"/>
  <c r="DN77" i="9"/>
  <c r="DD77" i="9" s="1"/>
  <c r="DF77" i="9" s="1"/>
  <c r="DH77" i="9" s="1"/>
  <c r="DI77" i="9" s="1"/>
  <c r="CO115" i="6"/>
  <c r="BI115" i="6"/>
  <c r="BA115" i="6"/>
  <c r="CV115" i="6"/>
  <c r="CN115" i="6"/>
  <c r="BX115" i="6"/>
  <c r="BH115" i="6"/>
  <c r="AZ115" i="6"/>
  <c r="CU115" i="6"/>
  <c r="CM115" i="6"/>
  <c r="BW115" i="6"/>
  <c r="BG115" i="6"/>
  <c r="AY115" i="6"/>
  <c r="CT115" i="6"/>
  <c r="CL115" i="6"/>
  <c r="BV115" i="6"/>
  <c r="BF115" i="6"/>
  <c r="AX115" i="6"/>
  <c r="CS115" i="6"/>
  <c r="CK115" i="6"/>
  <c r="BU115" i="6"/>
  <c r="BE115" i="6"/>
  <c r="AW115" i="6"/>
  <c r="CR115" i="6"/>
  <c r="BT115" i="6"/>
  <c r="CQ115" i="6"/>
  <c r="CP115" i="6"/>
  <c r="BB115" i="6"/>
  <c r="ED114" i="6"/>
  <c r="CD114" i="6"/>
  <c r="CJ114" i="6"/>
  <c r="BD114" i="6"/>
  <c r="CF114" i="6"/>
  <c r="BC114" i="6"/>
  <c r="V114" i="6"/>
  <c r="EW114" i="6" s="1"/>
  <c r="CE114" i="6"/>
  <c r="BR94" i="6"/>
  <c r="BM94" i="6"/>
  <c r="BL94" i="6"/>
  <c r="BK94" i="6"/>
  <c r="BS94" i="6"/>
  <c r="BJ94" i="6"/>
  <c r="BQ94" i="6"/>
  <c r="BP94" i="6"/>
  <c r="BO94" i="6"/>
  <c r="BN94" i="6"/>
  <c r="DZ79" i="6"/>
  <c r="DX79" i="6"/>
  <c r="DN79" i="9"/>
  <c r="DD79" i="9" s="1"/>
  <c r="DF79" i="9" s="1"/>
  <c r="DH79" i="9" s="1"/>
  <c r="DI79" i="9" s="1"/>
  <c r="DO79" i="9"/>
  <c r="DO78" i="9"/>
  <c r="DN78" i="9"/>
  <c r="DD78" i="9" s="1"/>
  <c r="DF78" i="9" s="1"/>
  <c r="DH78" i="9" s="1"/>
  <c r="DI78" i="9" s="1"/>
  <c r="BN120" i="6"/>
  <c r="BM120" i="6"/>
  <c r="BL120" i="6"/>
  <c r="BS120" i="6"/>
  <c r="BK120" i="6"/>
  <c r="BR120" i="6"/>
  <c r="BJ120" i="6"/>
  <c r="BQ120" i="6"/>
  <c r="BP120" i="6"/>
  <c r="BO120" i="6"/>
  <c r="CJ112" i="6"/>
  <c r="BD112" i="6"/>
  <c r="ED112" i="6"/>
  <c r="CF112" i="6"/>
  <c r="BC112" i="6"/>
  <c r="V112" i="6"/>
  <c r="EW112" i="6" s="1"/>
  <c r="CE112" i="6"/>
  <c r="CD112" i="6"/>
  <c r="BN110" i="6"/>
  <c r="BM110" i="6"/>
  <c r="BL110" i="6"/>
  <c r="BS110" i="6"/>
  <c r="BK110" i="6"/>
  <c r="BR110" i="6"/>
  <c r="BJ110" i="6"/>
  <c r="BQ110" i="6"/>
  <c r="BP110" i="6"/>
  <c r="BO110" i="6"/>
  <c r="DZ81" i="6"/>
  <c r="DX81" i="6"/>
  <c r="CS126" i="6"/>
  <c r="CK126" i="6"/>
  <c r="BU126" i="6"/>
  <c r="BE126" i="6"/>
  <c r="AW126" i="6"/>
  <c r="CQ126" i="6"/>
  <c r="CO126" i="6"/>
  <c r="BI126" i="6"/>
  <c r="BA126" i="6"/>
  <c r="CV126" i="6"/>
  <c r="CN126" i="6"/>
  <c r="BX126" i="6"/>
  <c r="BH126" i="6"/>
  <c r="AZ126" i="6"/>
  <c r="CP126" i="6"/>
  <c r="BB126" i="6"/>
  <c r="CM126" i="6"/>
  <c r="AY126" i="6"/>
  <c r="CL126" i="6"/>
  <c r="AX126" i="6"/>
  <c r="CU126" i="6"/>
  <c r="BW126" i="6"/>
  <c r="BG126" i="6"/>
  <c r="CT126" i="6"/>
  <c r="BV126" i="6"/>
  <c r="BF126" i="6"/>
  <c r="CR126" i="6"/>
  <c r="BT126" i="6"/>
  <c r="BR105" i="6"/>
  <c r="BJ105" i="6"/>
  <c r="BP105" i="6"/>
  <c r="BO105" i="6"/>
  <c r="BN105" i="6"/>
  <c r="BL105" i="6"/>
  <c r="BS105" i="6"/>
  <c r="BK105" i="6"/>
  <c r="BQ105" i="6"/>
  <c r="BM105" i="6"/>
  <c r="DN87" i="9"/>
  <c r="DD87" i="9" s="1"/>
  <c r="DF87" i="9" s="1"/>
  <c r="DH87" i="9" s="1"/>
  <c r="DI87" i="9" s="1"/>
  <c r="DO87" i="9"/>
  <c r="DZ80" i="9"/>
  <c r="S80" i="9" s="1"/>
  <c r="DX80" i="9"/>
  <c r="R80" i="9" s="1"/>
  <c r="BO95" i="6"/>
  <c r="BR95" i="6"/>
  <c r="BJ95" i="6"/>
  <c r="BK95" i="6"/>
  <c r="BS95" i="6"/>
  <c r="BQ95" i="6"/>
  <c r="BP95" i="6"/>
  <c r="BN95" i="6"/>
  <c r="BM95" i="6"/>
  <c r="BL95" i="6"/>
  <c r="CE132" i="6"/>
  <c r="BD132" i="6"/>
  <c r="BC132" i="6"/>
  <c r="V132" i="6"/>
  <c r="EW132" i="6" s="1"/>
  <c r="ED132" i="6"/>
  <c r="CF132" i="6"/>
  <c r="CJ132" i="6"/>
  <c r="CD132" i="6"/>
  <c r="CF117" i="6"/>
  <c r="BC117" i="6"/>
  <c r="V117" i="6"/>
  <c r="EW117" i="6" s="1"/>
  <c r="ED117" i="6"/>
  <c r="CE117" i="6"/>
  <c r="CD117" i="6"/>
  <c r="CJ117" i="6"/>
  <c r="BD117" i="6"/>
  <c r="CQ107" i="6"/>
  <c r="CP107" i="6"/>
  <c r="BB107" i="6"/>
  <c r="CO107" i="6"/>
  <c r="BI107" i="6"/>
  <c r="BA107" i="6"/>
  <c r="CV107" i="6"/>
  <c r="CN107" i="6"/>
  <c r="BX107" i="6"/>
  <c r="BH107" i="6"/>
  <c r="AZ107" i="6"/>
  <c r="CU107" i="6"/>
  <c r="CM107" i="6"/>
  <c r="BW107" i="6"/>
  <c r="BG107" i="6"/>
  <c r="AY107" i="6"/>
  <c r="CT107" i="6"/>
  <c r="CL107" i="6"/>
  <c r="BV107" i="6"/>
  <c r="BF107" i="6"/>
  <c r="AX107" i="6"/>
  <c r="CS107" i="6"/>
  <c r="CK107" i="6"/>
  <c r="BU107" i="6"/>
  <c r="BE107" i="6"/>
  <c r="AW107" i="6"/>
  <c r="CR107" i="6"/>
  <c r="BT107" i="6"/>
  <c r="CJ79" i="6"/>
  <c r="BD79" i="6"/>
  <c r="CF79" i="6"/>
  <c r="BC79" i="6"/>
  <c r="V79" i="6"/>
  <c r="EW79" i="6" s="1"/>
  <c r="CE79" i="6"/>
  <c r="ED79" i="6"/>
  <c r="CD79" i="6"/>
  <c r="DO73" i="9"/>
  <c r="DN73" i="9"/>
  <c r="DD73" i="9" s="1"/>
  <c r="DF73" i="9" s="1"/>
  <c r="DH73" i="9" s="1"/>
  <c r="DI73" i="9" s="1"/>
  <c r="DO72" i="9"/>
  <c r="DN72" i="9"/>
  <c r="DD72" i="9" s="1"/>
  <c r="DF72" i="9" s="1"/>
  <c r="DH72" i="9" s="1"/>
  <c r="DI72" i="9" s="1"/>
  <c r="DO52" i="9"/>
  <c r="DN52" i="9"/>
  <c r="DD52" i="9" s="1"/>
  <c r="DF52" i="9" s="1"/>
  <c r="DH52" i="9" s="1"/>
  <c r="DI52" i="9" s="1"/>
  <c r="DO44" i="9"/>
  <c r="DN44" i="9"/>
  <c r="DD44" i="9" s="1"/>
  <c r="DF44" i="9" s="1"/>
  <c r="DH44" i="9" s="1"/>
  <c r="DI44" i="9" s="1"/>
  <c r="DM70" i="9"/>
  <c r="DL70" i="9"/>
  <c r="DK70" i="9"/>
  <c r="DR70" i="9"/>
  <c r="DJ70" i="9"/>
  <c r="DQ70" i="9"/>
  <c r="DP70" i="9"/>
  <c r="DS70" i="9" s="1"/>
  <c r="DX66" i="9"/>
  <c r="R66" i="9" s="1"/>
  <c r="EB66" i="9"/>
  <c r="T66" i="9" s="1"/>
  <c r="EW66" i="9" s="1"/>
  <c r="DZ66" i="9"/>
  <c r="S66" i="9" s="1"/>
  <c r="DZ59" i="9"/>
  <c r="S59" i="9" s="1"/>
  <c r="DX59" i="9"/>
  <c r="R59" i="9" s="1"/>
  <c r="DN53" i="6"/>
  <c r="DD53" i="6" s="1"/>
  <c r="DO53" i="6"/>
  <c r="DN38" i="6"/>
  <c r="DD38" i="6" s="1"/>
  <c r="DO38" i="6"/>
  <c r="CS75" i="6"/>
  <c r="CK75" i="6"/>
  <c r="BU75" i="6"/>
  <c r="BE75" i="6"/>
  <c r="AW75" i="6"/>
  <c r="CQ75" i="6"/>
  <c r="CP75" i="6"/>
  <c r="BB75" i="6"/>
  <c r="CO75" i="6"/>
  <c r="BI75" i="6"/>
  <c r="BA75" i="6"/>
  <c r="CU75" i="6"/>
  <c r="CM75" i="6"/>
  <c r="BW75" i="6"/>
  <c r="BG75" i="6"/>
  <c r="AY75" i="6"/>
  <c r="CT75" i="6"/>
  <c r="CL75" i="6"/>
  <c r="BV75" i="6"/>
  <c r="BF75" i="6"/>
  <c r="AX75" i="6"/>
  <c r="BX75" i="6"/>
  <c r="BT75" i="6"/>
  <c r="CV75" i="6"/>
  <c r="BH75" i="6"/>
  <c r="CR75" i="6"/>
  <c r="CN75" i="6"/>
  <c r="AZ75" i="6"/>
  <c r="DZ57" i="6"/>
  <c r="DX57" i="6"/>
  <c r="DZ50" i="6"/>
  <c r="DX50" i="6"/>
  <c r="DZ43" i="6"/>
  <c r="DX43" i="6"/>
  <c r="DZ20" i="9"/>
  <c r="S20" i="9" s="1"/>
  <c r="DX20" i="9"/>
  <c r="R20" i="9" s="1"/>
  <c r="BN85" i="6"/>
  <c r="BM85" i="6"/>
  <c r="BL85" i="6"/>
  <c r="BS85" i="6"/>
  <c r="BK85" i="6"/>
  <c r="BR85" i="6"/>
  <c r="BJ85" i="6"/>
  <c r="BQ85" i="6"/>
  <c r="BP85" i="6"/>
  <c r="BO85" i="6"/>
  <c r="BP78" i="6"/>
  <c r="BO78" i="6"/>
  <c r="BN78" i="6"/>
  <c r="BM78" i="6"/>
  <c r="BL78" i="6"/>
  <c r="BR78" i="6"/>
  <c r="BJ78" i="6"/>
  <c r="BQ78" i="6"/>
  <c r="BK78" i="6"/>
  <c r="BS78" i="6"/>
  <c r="DO69" i="6"/>
  <c r="DN69" i="6"/>
  <c r="DD69" i="6" s="1"/>
  <c r="CU68" i="6"/>
  <c r="CM68" i="6"/>
  <c r="BW68" i="6"/>
  <c r="BG68" i="6"/>
  <c r="AY68" i="6"/>
  <c r="CT68" i="6"/>
  <c r="CL68" i="6"/>
  <c r="BV68" i="6"/>
  <c r="BF68" i="6"/>
  <c r="AX68" i="6"/>
  <c r="CQ68" i="6"/>
  <c r="CP68" i="6"/>
  <c r="BB68" i="6"/>
  <c r="CV68" i="6"/>
  <c r="BX68" i="6"/>
  <c r="BH68" i="6"/>
  <c r="CS68" i="6"/>
  <c r="BU68" i="6"/>
  <c r="BE68" i="6"/>
  <c r="CR68" i="6"/>
  <c r="BT68" i="6"/>
  <c r="CO68" i="6"/>
  <c r="BA68" i="6"/>
  <c r="CN68" i="6"/>
  <c r="AZ68" i="6"/>
  <c r="CK68" i="6"/>
  <c r="AW68" i="6"/>
  <c r="BI68" i="6"/>
  <c r="DZ63" i="6"/>
  <c r="DX63" i="6"/>
  <c r="CR62" i="6"/>
  <c r="BT62" i="6"/>
  <c r="CQ62" i="6"/>
  <c r="CP62" i="6"/>
  <c r="BB62" i="6"/>
  <c r="CO62" i="6"/>
  <c r="BI62" i="6"/>
  <c r="BA62" i="6"/>
  <c r="CV62" i="6"/>
  <c r="CN62" i="6"/>
  <c r="BX62" i="6"/>
  <c r="BH62" i="6"/>
  <c r="AZ62" i="6"/>
  <c r="CU62" i="6"/>
  <c r="CM62" i="6"/>
  <c r="BW62" i="6"/>
  <c r="BG62" i="6"/>
  <c r="AY62" i="6"/>
  <c r="CT62" i="6"/>
  <c r="CL62" i="6"/>
  <c r="BV62" i="6"/>
  <c r="BF62" i="6"/>
  <c r="AX62" i="6"/>
  <c r="CS62" i="6"/>
  <c r="CK62" i="6"/>
  <c r="BU62" i="6"/>
  <c r="BE62" i="6"/>
  <c r="AW62" i="6"/>
  <c r="DZ57" i="9"/>
  <c r="S57" i="9" s="1"/>
  <c r="DX57" i="9"/>
  <c r="R57" i="9" s="1"/>
  <c r="EB57" i="9"/>
  <c r="T57" i="9" s="1"/>
  <c r="DO32" i="6"/>
  <c r="DN32" i="6"/>
  <c r="DD32" i="6" s="1"/>
  <c r="ED93" i="6"/>
  <c r="CJ93" i="6"/>
  <c r="BD93" i="6"/>
  <c r="CF93" i="6"/>
  <c r="BC93" i="6"/>
  <c r="V93" i="6"/>
  <c r="EW93" i="6" s="1"/>
  <c r="CE93" i="6"/>
  <c r="CD93" i="6"/>
  <c r="CD64" i="6"/>
  <c r="BD64" i="6"/>
  <c r="BC64" i="6"/>
  <c r="V64" i="6"/>
  <c r="EW64" i="6" s="1"/>
  <c r="CJ64" i="6"/>
  <c r="CF64" i="6"/>
  <c r="ED64" i="6"/>
  <c r="CE64" i="6"/>
  <c r="ED67" i="6"/>
  <c r="CD67" i="6"/>
  <c r="CJ67" i="6"/>
  <c r="BD67" i="6"/>
  <c r="BC67" i="6"/>
  <c r="V67" i="6"/>
  <c r="EW67" i="6" s="1"/>
  <c r="CF67" i="6"/>
  <c r="CE67" i="6"/>
  <c r="CJ51" i="6"/>
  <c r="BD51" i="6"/>
  <c r="CF51" i="6"/>
  <c r="BC51" i="6"/>
  <c r="V51" i="6"/>
  <c r="EW51" i="6" s="1"/>
  <c r="CE51" i="6"/>
  <c r="ED51" i="6"/>
  <c r="CD51" i="6"/>
  <c r="DZ47" i="6"/>
  <c r="DX47" i="6"/>
  <c r="DZ38" i="6"/>
  <c r="DX38" i="6"/>
  <c r="DO33" i="9"/>
  <c r="DN33" i="9"/>
  <c r="DD33" i="9" s="1"/>
  <c r="DF33" i="9" s="1"/>
  <c r="DH33" i="9" s="1"/>
  <c r="DI33" i="9" s="1"/>
  <c r="BO92" i="6"/>
  <c r="BN92" i="6"/>
  <c r="BM92" i="6"/>
  <c r="BL92" i="6"/>
  <c r="BS92" i="6"/>
  <c r="BK92" i="6"/>
  <c r="BR92" i="6"/>
  <c r="BJ92" i="6"/>
  <c r="BQ92" i="6"/>
  <c r="BP92" i="6"/>
  <c r="DZ62" i="9"/>
  <c r="S62" i="9" s="1"/>
  <c r="DX62" i="9"/>
  <c r="R62" i="9" s="1"/>
  <c r="DO36" i="6"/>
  <c r="DN36" i="6"/>
  <c r="DD36" i="6" s="1"/>
  <c r="CE49" i="6"/>
  <c r="CD49" i="6"/>
  <c r="CJ49" i="6"/>
  <c r="BD49" i="6"/>
  <c r="ED49" i="6"/>
  <c r="CF49" i="6"/>
  <c r="BC49" i="6"/>
  <c r="V49" i="6"/>
  <c r="EW49" i="6" s="1"/>
  <c r="BQ48" i="6"/>
  <c r="BP48" i="6"/>
  <c r="BO48" i="6"/>
  <c r="BN48" i="6"/>
  <c r="BM48" i="6"/>
  <c r="BL48" i="6"/>
  <c r="BS48" i="6"/>
  <c r="BK48" i="6"/>
  <c r="BR48" i="6"/>
  <c r="BJ48" i="6"/>
  <c r="DZ72" i="6"/>
  <c r="DX72" i="6"/>
  <c r="DZ96" i="6"/>
  <c r="DX96" i="6"/>
  <c r="DX92" i="6"/>
  <c r="DZ92" i="6"/>
  <c r="DX153" i="6"/>
  <c r="DZ153" i="6"/>
  <c r="DZ174" i="6"/>
  <c r="DX174" i="6"/>
  <c r="DZ166" i="6"/>
  <c r="DX166" i="6"/>
  <c r="CP55" i="6"/>
  <c r="BB55" i="6"/>
  <c r="CO55" i="6"/>
  <c r="BI55" i="6"/>
  <c r="BA55" i="6"/>
  <c r="CV55" i="6"/>
  <c r="CN55" i="6"/>
  <c r="BX55" i="6"/>
  <c r="BH55" i="6"/>
  <c r="AZ55" i="6"/>
  <c r="CU55" i="6"/>
  <c r="CM55" i="6"/>
  <c r="BW55" i="6"/>
  <c r="BG55" i="6"/>
  <c r="AY55" i="6"/>
  <c r="CT55" i="6"/>
  <c r="CL55" i="6"/>
  <c r="BV55" i="6"/>
  <c r="BF55" i="6"/>
  <c r="AX55" i="6"/>
  <c r="CS55" i="6"/>
  <c r="CK55" i="6"/>
  <c r="BU55" i="6"/>
  <c r="BE55" i="6"/>
  <c r="AW55" i="6"/>
  <c r="CR55" i="6"/>
  <c r="BT55" i="6"/>
  <c r="CQ55" i="6"/>
  <c r="CH36" i="6"/>
  <c r="CG36" i="6"/>
  <c r="CJ76" i="6"/>
  <c r="BD76" i="6"/>
  <c r="ED76" i="6"/>
  <c r="CF76" i="6"/>
  <c r="BC76" i="6"/>
  <c r="V76" i="6"/>
  <c r="EW76" i="6" s="1"/>
  <c r="CD76" i="6"/>
  <c r="CE76" i="6"/>
  <c r="BN59" i="6"/>
  <c r="BM59" i="6"/>
  <c r="BL59" i="6"/>
  <c r="BS59" i="6"/>
  <c r="BK59" i="6"/>
  <c r="BR59" i="6"/>
  <c r="BJ59" i="6"/>
  <c r="BQ59" i="6"/>
  <c r="BP59" i="6"/>
  <c r="BO59" i="6"/>
  <c r="CJ35" i="6"/>
  <c r="BD35" i="6"/>
  <c r="CF35" i="6"/>
  <c r="BC35" i="6"/>
  <c r="V35" i="6"/>
  <c r="EW35" i="6" s="1"/>
  <c r="CE35" i="6"/>
  <c r="ED35" i="6"/>
  <c r="CD35" i="6"/>
  <c r="CW33" i="6"/>
  <c r="AI33" i="6" s="1"/>
  <c r="CW48" i="6"/>
  <c r="AI48" i="6" s="1"/>
  <c r="CW91" i="6"/>
  <c r="AI91" i="6" s="1"/>
  <c r="CW105" i="6"/>
  <c r="AI105" i="6" s="1"/>
  <c r="CJ45" i="6"/>
  <c r="BD45" i="6"/>
  <c r="ED45" i="6"/>
  <c r="CF45" i="6"/>
  <c r="BC45" i="6"/>
  <c r="V45" i="6"/>
  <c r="EW45" i="6" s="1"/>
  <c r="CE45" i="6"/>
  <c r="CD45" i="6"/>
  <c r="CD40" i="6"/>
  <c r="CJ40" i="6"/>
  <c r="BD40" i="6"/>
  <c r="CF40" i="6"/>
  <c r="BC40" i="6"/>
  <c r="V40" i="6"/>
  <c r="EW40" i="6" s="1"/>
  <c r="ED40" i="6"/>
  <c r="CE40" i="6"/>
  <c r="BR33" i="6"/>
  <c r="BJ33" i="6"/>
  <c r="BQ33" i="6"/>
  <c r="BO33" i="6"/>
  <c r="BN33" i="6"/>
  <c r="BM33" i="6"/>
  <c r="BL33" i="6"/>
  <c r="BS33" i="6"/>
  <c r="BP33" i="6"/>
  <c r="BK33" i="6"/>
  <c r="CV56" i="6"/>
  <c r="CN56" i="6"/>
  <c r="BX56" i="6"/>
  <c r="BH56" i="6"/>
  <c r="AZ56" i="6"/>
  <c r="CU56" i="6"/>
  <c r="CM56" i="6"/>
  <c r="BW56" i="6"/>
  <c r="BG56" i="6"/>
  <c r="AY56" i="6"/>
  <c r="CT56" i="6"/>
  <c r="CL56" i="6"/>
  <c r="BV56" i="6"/>
  <c r="BF56" i="6"/>
  <c r="AX56" i="6"/>
  <c r="CS56" i="6"/>
  <c r="CK56" i="6"/>
  <c r="BU56" i="6"/>
  <c r="BE56" i="6"/>
  <c r="AW56" i="6"/>
  <c r="CR56" i="6"/>
  <c r="BT56" i="6"/>
  <c r="CQ56" i="6"/>
  <c r="CP56" i="6"/>
  <c r="BB56" i="6"/>
  <c r="CO56" i="6"/>
  <c r="BI56" i="6"/>
  <c r="BA56" i="6"/>
  <c r="ED30" i="6"/>
  <c r="CJ30" i="6"/>
  <c r="BD30" i="6"/>
  <c r="CE30" i="6"/>
  <c r="CD30" i="6"/>
  <c r="V30" i="6"/>
  <c r="EW30" i="6" s="1"/>
  <c r="CF30" i="6"/>
  <c r="BC30" i="6"/>
  <c r="CJ29" i="6"/>
  <c r="BD29" i="6"/>
  <c r="CE29" i="6"/>
  <c r="CD29" i="6"/>
  <c r="ED29" i="6"/>
  <c r="BC29" i="6"/>
  <c r="CF29" i="6"/>
  <c r="V29" i="6"/>
  <c r="EW29" i="6" s="1"/>
  <c r="DZ71" i="6"/>
  <c r="DX71" i="6"/>
  <c r="BZ52" i="6"/>
  <c r="CC52" i="6"/>
  <c r="BY52" i="6"/>
  <c r="CQ28" i="6"/>
  <c r="BV28" i="6"/>
  <c r="BF28" i="6"/>
  <c r="AX28" i="6"/>
  <c r="CO28" i="6"/>
  <c r="BT28" i="6"/>
  <c r="CU28" i="6"/>
  <c r="CM28" i="6"/>
  <c r="BB28" i="6"/>
  <c r="CT28" i="6"/>
  <c r="CL28" i="6"/>
  <c r="BI28" i="6"/>
  <c r="BA28" i="6"/>
  <c r="AW28" i="6"/>
  <c r="CV28" i="6"/>
  <c r="CS28" i="6"/>
  <c r="BX28" i="6"/>
  <c r="BH28" i="6"/>
  <c r="CR28" i="6"/>
  <c r="BW28" i="6"/>
  <c r="BG28" i="6"/>
  <c r="CP28" i="6"/>
  <c r="BU28" i="6"/>
  <c r="BE28" i="6"/>
  <c r="CN28" i="6"/>
  <c r="CK28" i="6"/>
  <c r="AZ28" i="6"/>
  <c r="AY28" i="6"/>
  <c r="DZ21" i="6"/>
  <c r="DX21" i="6"/>
  <c r="ED25" i="6"/>
  <c r="CF25" i="6"/>
  <c r="BC25" i="6"/>
  <c r="V25" i="6"/>
  <c r="EW25" i="6" s="1"/>
  <c r="CD25" i="6"/>
  <c r="BD25" i="6"/>
  <c r="CJ25" i="6"/>
  <c r="CE25" i="6"/>
  <c r="EK179" i="9"/>
  <c r="EL179" i="9" s="1"/>
  <c r="EM179" i="9" s="1"/>
  <c r="BL174" i="9"/>
  <c r="CV174" i="9"/>
  <c r="CN174" i="9"/>
  <c r="BS174" i="9"/>
  <c r="BK174" i="9"/>
  <c r="BP174" i="9"/>
  <c r="BM174" i="9"/>
  <c r="BJ174" i="9"/>
  <c r="CR174" i="9"/>
  <c r="BN174" i="9"/>
  <c r="BQ174" i="9"/>
  <c r="BO174" i="9"/>
  <c r="BR174" i="9"/>
  <c r="DY167" i="9"/>
  <c r="EC167" i="9"/>
  <c r="DT167" i="9"/>
  <c r="ED167" i="9" s="1"/>
  <c r="U167" i="9" s="1"/>
  <c r="EA167" i="9"/>
  <c r="DU167" i="9"/>
  <c r="EE167" i="9" s="1"/>
  <c r="DY160" i="9"/>
  <c r="EC160" i="9"/>
  <c r="DT160" i="9"/>
  <c r="ED160" i="9" s="1"/>
  <c r="U160" i="9" s="1"/>
  <c r="EA160" i="9"/>
  <c r="DU160" i="9"/>
  <c r="EE160" i="9" s="1"/>
  <c r="CR162" i="9"/>
  <c r="BO162" i="9"/>
  <c r="BN162" i="9"/>
  <c r="BM162" i="9"/>
  <c r="BL162" i="9"/>
  <c r="CV162" i="9"/>
  <c r="CN162" i="9"/>
  <c r="BS162" i="9"/>
  <c r="BK162" i="9"/>
  <c r="BR162" i="9"/>
  <c r="BQ162" i="9"/>
  <c r="BP162" i="9"/>
  <c r="BJ162" i="9"/>
  <c r="EA152" i="9"/>
  <c r="DY152" i="9"/>
  <c r="DU152" i="9"/>
  <c r="EE152" i="9" s="1"/>
  <c r="DT152" i="9"/>
  <c r="ED152" i="9" s="1"/>
  <c r="U152" i="9" s="1"/>
  <c r="EC152" i="9"/>
  <c r="EA148" i="9"/>
  <c r="DU148" i="9"/>
  <c r="EE148" i="9" s="1"/>
  <c r="DT148" i="9"/>
  <c r="ED148" i="9" s="1"/>
  <c r="U148" i="9" s="1"/>
  <c r="EC148" i="9"/>
  <c r="DY148" i="9"/>
  <c r="EL147" i="9"/>
  <c r="EM147" i="9" s="1"/>
  <c r="EA142" i="9"/>
  <c r="DY142" i="9"/>
  <c r="DU142" i="9"/>
  <c r="EE142" i="9" s="1"/>
  <c r="DT142" i="9"/>
  <c r="ED142" i="9" s="1"/>
  <c r="U142" i="9" s="1"/>
  <c r="EC142" i="9"/>
  <c r="EA138" i="9"/>
  <c r="DY138" i="9"/>
  <c r="DU138" i="9"/>
  <c r="EE138" i="9" s="1"/>
  <c r="EC138" i="9"/>
  <c r="DT138" i="9"/>
  <c r="ED138" i="9" s="1"/>
  <c r="U138" i="9" s="1"/>
  <c r="ET127" i="9"/>
  <c r="EU127" i="9" s="1"/>
  <c r="BN146" i="9"/>
  <c r="BM146" i="9"/>
  <c r="BL146" i="9"/>
  <c r="BR146" i="9"/>
  <c r="BJ146" i="9"/>
  <c r="BQ146" i="9"/>
  <c r="CV146" i="9"/>
  <c r="CR146" i="9"/>
  <c r="BS146" i="9"/>
  <c r="CN146" i="9"/>
  <c r="BP146" i="9"/>
  <c r="BO146" i="9"/>
  <c r="BK146" i="9"/>
  <c r="CU131" i="9"/>
  <c r="CM131" i="9"/>
  <c r="BB131" i="9"/>
  <c r="CT131" i="9"/>
  <c r="CL131" i="9"/>
  <c r="BI131" i="9"/>
  <c r="BA131" i="9"/>
  <c r="CP131" i="9"/>
  <c r="BU131" i="9"/>
  <c r="BE131" i="9"/>
  <c r="AW131" i="9"/>
  <c r="CS131" i="9"/>
  <c r="AZ131" i="9"/>
  <c r="CQ131" i="9"/>
  <c r="BX131" i="9"/>
  <c r="AY131" i="9"/>
  <c r="CO131" i="9"/>
  <c r="BW131" i="9"/>
  <c r="AX131" i="9"/>
  <c r="BV131" i="9"/>
  <c r="BH131" i="9"/>
  <c r="BF131" i="9"/>
  <c r="CK131" i="9"/>
  <c r="BT131" i="9"/>
  <c r="BG131" i="9"/>
  <c r="CR125" i="9"/>
  <c r="BO125" i="9"/>
  <c r="BM125" i="9"/>
  <c r="CV125" i="9"/>
  <c r="CN125" i="9"/>
  <c r="BS125" i="9"/>
  <c r="BK125" i="9"/>
  <c r="BP125" i="9"/>
  <c r="BN125" i="9"/>
  <c r="BL125" i="9"/>
  <c r="BJ125" i="9"/>
  <c r="BR125" i="9"/>
  <c r="BQ125" i="9"/>
  <c r="DU111" i="9"/>
  <c r="EE111" i="9" s="1"/>
  <c r="EC111" i="9"/>
  <c r="DT111" i="9"/>
  <c r="ED111" i="9" s="1"/>
  <c r="U111" i="9" s="1"/>
  <c r="EA111" i="9"/>
  <c r="DY111" i="9"/>
  <c r="EL108" i="9"/>
  <c r="EM108" i="9" s="1"/>
  <c r="CO103" i="9"/>
  <c r="BW103" i="9"/>
  <c r="BG103" i="9"/>
  <c r="AY103" i="9"/>
  <c r="CS103" i="9"/>
  <c r="CK103" i="9"/>
  <c r="CQ103" i="9"/>
  <c r="BT103" i="9"/>
  <c r="BI103" i="9"/>
  <c r="AX103" i="9"/>
  <c r="CP103" i="9"/>
  <c r="BH103" i="9"/>
  <c r="AW103" i="9"/>
  <c r="BF103" i="9"/>
  <c r="CM103" i="9"/>
  <c r="BE103" i="9"/>
  <c r="CL103" i="9"/>
  <c r="CU103" i="9"/>
  <c r="BX103" i="9"/>
  <c r="BB103" i="9"/>
  <c r="CT103" i="9"/>
  <c r="BV103" i="9"/>
  <c r="BA103" i="9"/>
  <c r="AZ103" i="9"/>
  <c r="BU103" i="9"/>
  <c r="EA86" i="9"/>
  <c r="DY86" i="9"/>
  <c r="EC86" i="9"/>
  <c r="DT86" i="9"/>
  <c r="ED86" i="9" s="1"/>
  <c r="U86" i="9" s="1"/>
  <c r="DU86" i="9"/>
  <c r="EE86" i="9" s="1"/>
  <c r="CR97" i="9"/>
  <c r="BO97" i="9"/>
  <c r="BN97" i="9"/>
  <c r="BM97" i="9"/>
  <c r="BL97" i="9"/>
  <c r="CV97" i="9"/>
  <c r="CN97" i="9"/>
  <c r="BS97" i="9"/>
  <c r="BK97" i="9"/>
  <c r="BR97" i="9"/>
  <c r="BJ97" i="9"/>
  <c r="BQ97" i="9"/>
  <c r="BP97" i="9"/>
  <c r="EL110" i="9"/>
  <c r="EM110" i="9" s="1"/>
  <c r="BW89" i="9"/>
  <c r="BG89" i="9"/>
  <c r="AY89" i="9"/>
  <c r="CP89" i="9"/>
  <c r="BU89" i="9"/>
  <c r="BE89" i="9"/>
  <c r="AW89" i="9"/>
  <c r="CT89" i="9"/>
  <c r="CL89" i="9"/>
  <c r="BI89" i="9"/>
  <c r="BA89" i="9"/>
  <c r="CU89" i="9"/>
  <c r="CS89" i="9"/>
  <c r="BX89" i="9"/>
  <c r="BH89" i="9"/>
  <c r="CQ89" i="9"/>
  <c r="BV89" i="9"/>
  <c r="BF89" i="9"/>
  <c r="CO89" i="9"/>
  <c r="BT89" i="9"/>
  <c r="CM89" i="9"/>
  <c r="BB89" i="9"/>
  <c r="CK89" i="9"/>
  <c r="AZ89" i="9"/>
  <c r="AX89" i="9"/>
  <c r="EK86" i="9"/>
  <c r="EL86" i="9" s="1"/>
  <c r="EM86" i="9" s="1"/>
  <c r="DY81" i="9"/>
  <c r="DU81" i="9"/>
  <c r="EE81" i="9" s="1"/>
  <c r="EC81" i="9"/>
  <c r="DT81" i="9"/>
  <c r="ED81" i="9" s="1"/>
  <c r="U81" i="9" s="1"/>
  <c r="EA81" i="9"/>
  <c r="EL76" i="9"/>
  <c r="EM76" i="9" s="1"/>
  <c r="BR74" i="9"/>
  <c r="BJ74" i="9"/>
  <c r="BN74" i="9"/>
  <c r="CR74" i="9"/>
  <c r="BQ74" i="9"/>
  <c r="BP74" i="9"/>
  <c r="BO74" i="9"/>
  <c r="CN74" i="9"/>
  <c r="BM74" i="9"/>
  <c r="BL74" i="9"/>
  <c r="CV74" i="9"/>
  <c r="BK74" i="9"/>
  <c r="BS74" i="9"/>
  <c r="BR78" i="9"/>
  <c r="BJ78" i="9"/>
  <c r="BP78" i="9"/>
  <c r="BN78" i="9"/>
  <c r="BM78" i="9"/>
  <c r="CV78" i="9"/>
  <c r="CN78" i="9"/>
  <c r="BS78" i="9"/>
  <c r="BK78" i="9"/>
  <c r="CR78" i="9"/>
  <c r="BQ78" i="9"/>
  <c r="BO78" i="9"/>
  <c r="BL78" i="9"/>
  <c r="BR72" i="9"/>
  <c r="BJ72" i="9"/>
  <c r="BP72" i="9"/>
  <c r="BO72" i="9"/>
  <c r="CN72" i="9"/>
  <c r="BN72" i="9"/>
  <c r="BM72" i="9"/>
  <c r="CV72" i="9"/>
  <c r="BL72" i="9"/>
  <c r="BK72" i="9"/>
  <c r="BS72" i="9"/>
  <c r="CR72" i="9"/>
  <c r="BQ72" i="9"/>
  <c r="DU70" i="9"/>
  <c r="EE70" i="9" s="1"/>
  <c r="EC70" i="9"/>
  <c r="DT70" i="9"/>
  <c r="ED70" i="9" s="1"/>
  <c r="U70" i="9" s="1"/>
  <c r="EA70" i="9"/>
  <c r="DY70" i="9"/>
  <c r="BN68" i="9"/>
  <c r="BM68" i="9"/>
  <c r="BL68" i="9"/>
  <c r="CV68" i="9"/>
  <c r="CN68" i="9"/>
  <c r="BS68" i="9"/>
  <c r="BK68" i="9"/>
  <c r="BR68" i="9"/>
  <c r="BJ68" i="9"/>
  <c r="BQ68" i="9"/>
  <c r="BP68" i="9"/>
  <c r="BO68" i="9"/>
  <c r="CR68" i="9"/>
  <c r="DU63" i="9"/>
  <c r="EE63" i="9" s="1"/>
  <c r="EA63" i="9"/>
  <c r="EC63" i="9"/>
  <c r="DY63" i="9"/>
  <c r="DT63" i="9"/>
  <c r="ED63" i="9" s="1"/>
  <c r="U63" i="9" s="1"/>
  <c r="BL60" i="9"/>
  <c r="BR60" i="9"/>
  <c r="BJ60" i="9"/>
  <c r="BP60" i="9"/>
  <c r="BM60" i="9"/>
  <c r="BK60" i="9"/>
  <c r="CN60" i="9"/>
  <c r="BS60" i="9"/>
  <c r="CV60" i="9"/>
  <c r="BQ60" i="9"/>
  <c r="BO60" i="9"/>
  <c r="CR60" i="9"/>
  <c r="BN60" i="9"/>
  <c r="DU65" i="9"/>
  <c r="EE65" i="9" s="1"/>
  <c r="EC65" i="9"/>
  <c r="EA65" i="9"/>
  <c r="DY65" i="9"/>
  <c r="DT65" i="9"/>
  <c r="ED65" i="9" s="1"/>
  <c r="U65" i="9" s="1"/>
  <c r="EK91" i="9"/>
  <c r="EL91" i="9" s="1"/>
  <c r="EM91" i="9" s="1"/>
  <c r="EA55" i="9"/>
  <c r="DY55" i="9"/>
  <c r="DU55" i="9"/>
  <c r="EE55" i="9" s="1"/>
  <c r="EC55" i="9"/>
  <c r="DT55" i="9"/>
  <c r="ED55" i="9" s="1"/>
  <c r="U55" i="9" s="1"/>
  <c r="EK53" i="9"/>
  <c r="EL53" i="9" s="1"/>
  <c r="EM53" i="9" s="1"/>
  <c r="EA51" i="9"/>
  <c r="DY51" i="9"/>
  <c r="DU51" i="9"/>
  <c r="EE51" i="9" s="1"/>
  <c r="EC51" i="9"/>
  <c r="DT51" i="9"/>
  <c r="ED51" i="9" s="1"/>
  <c r="U51" i="9" s="1"/>
  <c r="BL48" i="9"/>
  <c r="CV48" i="9"/>
  <c r="CN48" i="9"/>
  <c r="BS48" i="9"/>
  <c r="BK48" i="9"/>
  <c r="BR48" i="9"/>
  <c r="BJ48" i="9"/>
  <c r="BQ48" i="9"/>
  <c r="BP48" i="9"/>
  <c r="CR48" i="9"/>
  <c r="BO48" i="9"/>
  <c r="BN48" i="9"/>
  <c r="BM48" i="9"/>
  <c r="EC42" i="9"/>
  <c r="DT42" i="9"/>
  <c r="ED42" i="9" s="1"/>
  <c r="U42" i="9" s="1"/>
  <c r="DY42" i="9"/>
  <c r="EA42" i="9"/>
  <c r="DU42" i="9"/>
  <c r="EE42" i="9" s="1"/>
  <c r="BR17" i="9"/>
  <c r="BK17" i="9"/>
  <c r="BP17" i="9"/>
  <c r="CV17" i="9"/>
  <c r="BO17" i="9"/>
  <c r="CS46" i="9"/>
  <c r="CK46" i="9"/>
  <c r="BW46" i="9"/>
  <c r="BG46" i="9"/>
  <c r="AY46" i="9"/>
  <c r="CQ46" i="9"/>
  <c r="BV46" i="9"/>
  <c r="BF46" i="9"/>
  <c r="AX46" i="9"/>
  <c r="CP46" i="9"/>
  <c r="BU46" i="9"/>
  <c r="BE46" i="9"/>
  <c r="AW46" i="9"/>
  <c r="CO46" i="9"/>
  <c r="BT46" i="9"/>
  <c r="CU46" i="9"/>
  <c r="CM46" i="9"/>
  <c r="BB46" i="9"/>
  <c r="CT46" i="9"/>
  <c r="CL46" i="9"/>
  <c r="BI46" i="9"/>
  <c r="BA46" i="9"/>
  <c r="BX46" i="9"/>
  <c r="BH46" i="9"/>
  <c r="AZ46" i="9"/>
  <c r="ET42" i="9"/>
  <c r="EU42" i="9" s="1"/>
  <c r="DY26" i="9"/>
  <c r="DU26" i="9"/>
  <c r="EE26" i="9" s="1"/>
  <c r="EC26" i="9"/>
  <c r="DT26" i="9"/>
  <c r="ED26" i="9" s="1"/>
  <c r="U26" i="9" s="1"/>
  <c r="EA26" i="9"/>
  <c r="CE7" i="9"/>
  <c r="EA32" i="9"/>
  <c r="DY32" i="9"/>
  <c r="DU32" i="9"/>
  <c r="EE32" i="9" s="1"/>
  <c r="EC32" i="9"/>
  <c r="DT32" i="9"/>
  <c r="ED32" i="9" s="1"/>
  <c r="U32" i="9" s="1"/>
  <c r="CU30" i="9"/>
  <c r="CM30" i="9"/>
  <c r="BB30" i="9"/>
  <c r="CT30" i="9"/>
  <c r="CL30" i="9"/>
  <c r="BI30" i="9"/>
  <c r="BA30" i="9"/>
  <c r="CS30" i="9"/>
  <c r="CK30" i="9"/>
  <c r="BX30" i="9"/>
  <c r="BH30" i="9"/>
  <c r="AZ30" i="9"/>
  <c r="BW30" i="9"/>
  <c r="BG30" i="9"/>
  <c r="AY30" i="9"/>
  <c r="CQ30" i="9"/>
  <c r="BV30" i="9"/>
  <c r="BF30" i="9"/>
  <c r="AX30" i="9"/>
  <c r="CP30" i="9"/>
  <c r="BU30" i="9"/>
  <c r="BE30" i="9"/>
  <c r="AW30" i="9"/>
  <c r="CO30" i="9"/>
  <c r="BT30" i="9"/>
  <c r="DZ185" i="6"/>
  <c r="DX185" i="6"/>
  <c r="EK178" i="6"/>
  <c r="EL178" i="6" s="1"/>
  <c r="EM178" i="6" s="1"/>
  <c r="BQ170" i="6"/>
  <c r="BP170" i="6"/>
  <c r="BO170" i="6"/>
  <c r="BN170" i="6"/>
  <c r="BM170" i="6"/>
  <c r="BL170" i="6"/>
  <c r="BS170" i="6"/>
  <c r="BK170" i="6"/>
  <c r="BR170" i="6"/>
  <c r="BJ170" i="6"/>
  <c r="CW22" i="9"/>
  <c r="CW22" i="6" s="1"/>
  <c r="AI22" i="6" s="1"/>
  <c r="AG22" i="9"/>
  <c r="AG17" i="9"/>
  <c r="CW17" i="9"/>
  <c r="CW24" i="9"/>
  <c r="CW24" i="6" s="1"/>
  <c r="AI24" i="6" s="1"/>
  <c r="AG24" i="9"/>
  <c r="CW81" i="9"/>
  <c r="AG81" i="9"/>
  <c r="AG59" i="9"/>
  <c r="CW59" i="9"/>
  <c r="CW66" i="9"/>
  <c r="CW66" i="6" s="1"/>
  <c r="AI66" i="6" s="1"/>
  <c r="AG66" i="9"/>
  <c r="CW65" i="9"/>
  <c r="CW65" i="6" s="1"/>
  <c r="AI65" i="6" s="1"/>
  <c r="AG65" i="9"/>
  <c r="CW74" i="9"/>
  <c r="AG74" i="9"/>
  <c r="AG82" i="9"/>
  <c r="CW82" i="9"/>
  <c r="CW90" i="9"/>
  <c r="CW90" i="6" s="1"/>
  <c r="AI90" i="6" s="1"/>
  <c r="AG90" i="9"/>
  <c r="AG95" i="9"/>
  <c r="CW95" i="9"/>
  <c r="CW95" i="6" s="1"/>
  <c r="AI95" i="6" s="1"/>
  <c r="CW111" i="9"/>
  <c r="AG111" i="9"/>
  <c r="CW119" i="9"/>
  <c r="CW119" i="6" s="1"/>
  <c r="AI119" i="6" s="1"/>
  <c r="AG119" i="9"/>
  <c r="CW126" i="9"/>
  <c r="AG126" i="9"/>
  <c r="AG133" i="9"/>
  <c r="CW133" i="9"/>
  <c r="CW133" i="6" s="1"/>
  <c r="AI133" i="6" s="1"/>
  <c r="AG131" i="9"/>
  <c r="CW131" i="9"/>
  <c r="CW131" i="6" s="1"/>
  <c r="AI131" i="6" s="1"/>
  <c r="AG151" i="9"/>
  <c r="CW151" i="9"/>
  <c r="CW155" i="9"/>
  <c r="CW155" i="6" s="1"/>
  <c r="AI155" i="6" s="1"/>
  <c r="AG155" i="9"/>
  <c r="AG165" i="9"/>
  <c r="CW165" i="9"/>
  <c r="CW165" i="6" s="1"/>
  <c r="AI165" i="6" s="1"/>
  <c r="CW174" i="9"/>
  <c r="CW174" i="6" s="1"/>
  <c r="AI174" i="6" s="1"/>
  <c r="AG174" i="9"/>
  <c r="AG182" i="9"/>
  <c r="CW182" i="9"/>
  <c r="CW182" i="6" s="1"/>
  <c r="AI182" i="6" s="1"/>
  <c r="DN177" i="9"/>
  <c r="DD177" i="9" s="1"/>
  <c r="DF177" i="9" s="1"/>
  <c r="DH177" i="9" s="1"/>
  <c r="DI177" i="9" s="1"/>
  <c r="DO177" i="9"/>
  <c r="DO168" i="9"/>
  <c r="DN168" i="9"/>
  <c r="DD168" i="9" s="1"/>
  <c r="DF168" i="9" s="1"/>
  <c r="DH168" i="9" s="1"/>
  <c r="DI168" i="9" s="1"/>
  <c r="EK167" i="6"/>
  <c r="EL167" i="6" s="1"/>
  <c r="EM167" i="6" s="1"/>
  <c r="CP165" i="6"/>
  <c r="BB165" i="6"/>
  <c r="CO165" i="6"/>
  <c r="BI165" i="6"/>
  <c r="BA165" i="6"/>
  <c r="CV165" i="6"/>
  <c r="CN165" i="6"/>
  <c r="BX165" i="6"/>
  <c r="BH165" i="6"/>
  <c r="AZ165" i="6"/>
  <c r="CU165" i="6"/>
  <c r="CM165" i="6"/>
  <c r="BW165" i="6"/>
  <c r="BG165" i="6"/>
  <c r="AY165" i="6"/>
  <c r="CT165" i="6"/>
  <c r="CL165" i="6"/>
  <c r="BV165" i="6"/>
  <c r="BF165" i="6"/>
  <c r="AX165" i="6"/>
  <c r="CS165" i="6"/>
  <c r="CK165" i="6"/>
  <c r="BU165" i="6"/>
  <c r="BE165" i="6"/>
  <c r="AW165" i="6"/>
  <c r="CR165" i="6"/>
  <c r="BT165" i="6"/>
  <c r="CQ165" i="6"/>
  <c r="CO33" i="9"/>
  <c r="BT33" i="9"/>
  <c r="CU33" i="9"/>
  <c r="CM33" i="9"/>
  <c r="BB33" i="9"/>
  <c r="CT33" i="9"/>
  <c r="CL33" i="9"/>
  <c r="BI33" i="9"/>
  <c r="BA33" i="9"/>
  <c r="CS33" i="9"/>
  <c r="CK33" i="9"/>
  <c r="BX33" i="9"/>
  <c r="BH33" i="9"/>
  <c r="AZ33" i="9"/>
  <c r="BW33" i="9"/>
  <c r="BG33" i="9"/>
  <c r="AY33" i="9"/>
  <c r="CQ33" i="9"/>
  <c r="BV33" i="9"/>
  <c r="BF33" i="9"/>
  <c r="AX33" i="9"/>
  <c r="CP33" i="9"/>
  <c r="BU33" i="9"/>
  <c r="BE33" i="9"/>
  <c r="AW33" i="9"/>
  <c r="ES181" i="6"/>
  <c r="ET181" i="6" s="1"/>
  <c r="EU181" i="6" s="1"/>
  <c r="DO160" i="9"/>
  <c r="DN160" i="9"/>
  <c r="DD160" i="9" s="1"/>
  <c r="DF160" i="9" s="1"/>
  <c r="DH160" i="9" s="1"/>
  <c r="DI160" i="9" s="1"/>
  <c r="BP184" i="6"/>
  <c r="BO184" i="6"/>
  <c r="BS184" i="6"/>
  <c r="BR184" i="6"/>
  <c r="BQ184" i="6"/>
  <c r="BN184" i="6"/>
  <c r="BM184" i="6"/>
  <c r="BL184" i="6"/>
  <c r="BK184" i="6"/>
  <c r="BJ184" i="6"/>
  <c r="DZ172" i="9"/>
  <c r="S172" i="9" s="1"/>
  <c r="DX172" i="9"/>
  <c r="R172" i="9" s="1"/>
  <c r="DO156" i="9"/>
  <c r="DN156" i="9"/>
  <c r="DD156" i="9" s="1"/>
  <c r="DF156" i="9" s="1"/>
  <c r="DH156" i="9" s="1"/>
  <c r="DI156" i="9" s="1"/>
  <c r="DP181" i="9"/>
  <c r="DS181" i="9" s="1"/>
  <c r="DL181" i="9"/>
  <c r="DQ181" i="9"/>
  <c r="DM181" i="9"/>
  <c r="DK181" i="9"/>
  <c r="DJ181" i="9"/>
  <c r="DR181" i="9"/>
  <c r="DN155" i="9"/>
  <c r="DD155" i="9" s="1"/>
  <c r="DF155" i="9" s="1"/>
  <c r="DH155" i="9" s="1"/>
  <c r="DI155" i="9" s="1"/>
  <c r="DO155" i="9"/>
  <c r="CU178" i="6"/>
  <c r="CM178" i="6"/>
  <c r="BW178" i="6"/>
  <c r="BG178" i="6"/>
  <c r="AY178" i="6"/>
  <c r="CT178" i="6"/>
  <c r="CL178" i="6"/>
  <c r="BV178" i="6"/>
  <c r="BF178" i="6"/>
  <c r="AX178" i="6"/>
  <c r="CS178" i="6"/>
  <c r="CK178" i="6"/>
  <c r="BU178" i="6"/>
  <c r="BE178" i="6"/>
  <c r="AW178" i="6"/>
  <c r="CR178" i="6"/>
  <c r="BT178" i="6"/>
  <c r="CQ178" i="6"/>
  <c r="CP178" i="6"/>
  <c r="BB178" i="6"/>
  <c r="CO178" i="6"/>
  <c r="BI178" i="6"/>
  <c r="BA178" i="6"/>
  <c r="CV178" i="6"/>
  <c r="CN178" i="6"/>
  <c r="BX178" i="6"/>
  <c r="BH178" i="6"/>
  <c r="AZ178" i="6"/>
  <c r="CF154" i="6"/>
  <c r="BC154" i="6"/>
  <c r="V154" i="6"/>
  <c r="EW154" i="6" s="1"/>
  <c r="ED154" i="6"/>
  <c r="CE154" i="6"/>
  <c r="CJ154" i="6"/>
  <c r="BD154" i="6"/>
  <c r="CD154" i="6"/>
  <c r="CJ164" i="6"/>
  <c r="BD164" i="6"/>
  <c r="CF164" i="6"/>
  <c r="BC164" i="6"/>
  <c r="V164" i="6"/>
  <c r="EW164" i="6" s="1"/>
  <c r="CE164" i="6"/>
  <c r="ED164" i="6"/>
  <c r="CD164" i="6"/>
  <c r="DZ136" i="9"/>
  <c r="S136" i="9" s="1"/>
  <c r="DX136" i="9"/>
  <c r="R136" i="9" s="1"/>
  <c r="CU182" i="6"/>
  <c r="CM182" i="6"/>
  <c r="BW182" i="6"/>
  <c r="BG182" i="6"/>
  <c r="AY182" i="6"/>
  <c r="CT182" i="6"/>
  <c r="CL182" i="6"/>
  <c r="BV182" i="6"/>
  <c r="BF182" i="6"/>
  <c r="AX182" i="6"/>
  <c r="CR182" i="6"/>
  <c r="CQ182" i="6"/>
  <c r="CP182" i="6"/>
  <c r="BX182" i="6"/>
  <c r="BB182" i="6"/>
  <c r="CO182" i="6"/>
  <c r="BU182" i="6"/>
  <c r="BA182" i="6"/>
  <c r="CN182" i="6"/>
  <c r="BT182" i="6"/>
  <c r="AZ182" i="6"/>
  <c r="CK182" i="6"/>
  <c r="BI182" i="6"/>
  <c r="AW182" i="6"/>
  <c r="CV182" i="6"/>
  <c r="BH182" i="6"/>
  <c r="CS182" i="6"/>
  <c r="BE182" i="6"/>
  <c r="BQ169" i="6"/>
  <c r="BP169" i="6"/>
  <c r="BO169" i="6"/>
  <c r="BN169" i="6"/>
  <c r="BM169" i="6"/>
  <c r="BL169" i="6"/>
  <c r="BS169" i="6"/>
  <c r="BK169" i="6"/>
  <c r="BR169" i="6"/>
  <c r="BJ169" i="6"/>
  <c r="DZ144" i="6"/>
  <c r="DX144" i="6"/>
  <c r="CR174" i="6"/>
  <c r="BT174" i="6"/>
  <c r="CQ174" i="6"/>
  <c r="CP174" i="6"/>
  <c r="BB174" i="6"/>
  <c r="CO174" i="6"/>
  <c r="BI174" i="6"/>
  <c r="BA174" i="6"/>
  <c r="CV174" i="6"/>
  <c r="CN174" i="6"/>
  <c r="BX174" i="6"/>
  <c r="BH174" i="6"/>
  <c r="AZ174" i="6"/>
  <c r="CU174" i="6"/>
  <c r="CM174" i="6"/>
  <c r="BW174" i="6"/>
  <c r="BG174" i="6"/>
  <c r="AY174" i="6"/>
  <c r="CT174" i="6"/>
  <c r="CL174" i="6"/>
  <c r="BV174" i="6"/>
  <c r="BF174" i="6"/>
  <c r="AX174" i="6"/>
  <c r="CS174" i="6"/>
  <c r="CK174" i="6"/>
  <c r="BU174" i="6"/>
  <c r="BE174" i="6"/>
  <c r="AW174" i="6"/>
  <c r="DZ145" i="6"/>
  <c r="DX145" i="6"/>
  <c r="DZ140" i="6"/>
  <c r="DX140" i="6"/>
  <c r="DZ139" i="6"/>
  <c r="DX139" i="6"/>
  <c r="CR173" i="6"/>
  <c r="BT173" i="6"/>
  <c r="CQ173" i="6"/>
  <c r="CP173" i="6"/>
  <c r="BB173" i="6"/>
  <c r="CO173" i="6"/>
  <c r="BI173" i="6"/>
  <c r="BA173" i="6"/>
  <c r="CV173" i="6"/>
  <c r="CN173" i="6"/>
  <c r="BX173" i="6"/>
  <c r="BH173" i="6"/>
  <c r="AZ173" i="6"/>
  <c r="CU173" i="6"/>
  <c r="CM173" i="6"/>
  <c r="BW173" i="6"/>
  <c r="BG173" i="6"/>
  <c r="AY173" i="6"/>
  <c r="CT173" i="6"/>
  <c r="CL173" i="6"/>
  <c r="BV173" i="6"/>
  <c r="BF173" i="6"/>
  <c r="AX173" i="6"/>
  <c r="CS173" i="6"/>
  <c r="CK173" i="6"/>
  <c r="BU173" i="6"/>
  <c r="BE173" i="6"/>
  <c r="AW173" i="6"/>
  <c r="CJ157" i="6"/>
  <c r="BD157" i="6"/>
  <c r="ED157" i="6"/>
  <c r="CF157" i="6"/>
  <c r="BC157" i="6"/>
  <c r="V157" i="6"/>
  <c r="EW157" i="6" s="1"/>
  <c r="CE157" i="6"/>
  <c r="CD157" i="6"/>
  <c r="DO149" i="6"/>
  <c r="DN149" i="6"/>
  <c r="DD149" i="6" s="1"/>
  <c r="DO143" i="9"/>
  <c r="DN143" i="9"/>
  <c r="DD143" i="9" s="1"/>
  <c r="DF143" i="9" s="1"/>
  <c r="DH143" i="9" s="1"/>
  <c r="DI143" i="9" s="1"/>
  <c r="CJ166" i="6"/>
  <c r="BD166" i="6"/>
  <c r="CF166" i="6"/>
  <c r="BC166" i="6"/>
  <c r="V166" i="6"/>
  <c r="EW166" i="6" s="1"/>
  <c r="ED166" i="6"/>
  <c r="CE166" i="6"/>
  <c r="CD166" i="6"/>
  <c r="CS137" i="6"/>
  <c r="CK137" i="6"/>
  <c r="BW137" i="6"/>
  <c r="BG137" i="6"/>
  <c r="AY137" i="6"/>
  <c r="CR137" i="6"/>
  <c r="BV137" i="6"/>
  <c r="BF137" i="6"/>
  <c r="AX137" i="6"/>
  <c r="CQ137" i="6"/>
  <c r="BU137" i="6"/>
  <c r="BE137" i="6"/>
  <c r="AW137" i="6"/>
  <c r="CP137" i="6"/>
  <c r="BT137" i="6"/>
  <c r="CO137" i="6"/>
  <c r="CV137" i="6"/>
  <c r="CN137" i="6"/>
  <c r="BB137" i="6"/>
  <c r="CU137" i="6"/>
  <c r="CM137" i="6"/>
  <c r="BI137" i="6"/>
  <c r="BA137" i="6"/>
  <c r="CT137" i="6"/>
  <c r="CL137" i="6"/>
  <c r="BX137" i="6"/>
  <c r="BH137" i="6"/>
  <c r="AZ137" i="6"/>
  <c r="DX133" i="6"/>
  <c r="DZ133" i="6"/>
  <c r="ES125" i="6"/>
  <c r="ET125" i="6" s="1"/>
  <c r="EU125" i="6" s="1"/>
  <c r="DZ111" i="6"/>
  <c r="DX111" i="6"/>
  <c r="DZ110" i="6"/>
  <c r="DX110" i="6"/>
  <c r="BS138" i="6"/>
  <c r="BK138" i="6"/>
  <c r="BR138" i="6"/>
  <c r="BJ138" i="6"/>
  <c r="BQ138" i="6"/>
  <c r="BP138" i="6"/>
  <c r="BO138" i="6"/>
  <c r="BN138" i="6"/>
  <c r="BM138" i="6"/>
  <c r="BL138" i="6"/>
  <c r="EK130" i="6"/>
  <c r="EL130" i="6" s="1"/>
  <c r="EM130" i="6" s="1"/>
  <c r="EK123" i="6"/>
  <c r="EL123" i="6" s="1"/>
  <c r="EM123" i="6" s="1"/>
  <c r="DN113" i="9"/>
  <c r="DD113" i="9" s="1"/>
  <c r="DF113" i="9" s="1"/>
  <c r="DH113" i="9" s="1"/>
  <c r="DI113" i="9" s="1"/>
  <c r="DO113" i="9"/>
  <c r="ED142" i="6"/>
  <c r="CE142" i="6"/>
  <c r="CD142" i="6"/>
  <c r="CJ142" i="6"/>
  <c r="BD142" i="6"/>
  <c r="CF142" i="6"/>
  <c r="BC142" i="6"/>
  <c r="V142" i="6"/>
  <c r="EW142" i="6" s="1"/>
  <c r="BL125" i="6"/>
  <c r="BR125" i="6"/>
  <c r="BJ125" i="6"/>
  <c r="BP125" i="6"/>
  <c r="BO125" i="6"/>
  <c r="BS125" i="6"/>
  <c r="BQ125" i="6"/>
  <c r="BN125" i="6"/>
  <c r="BM125" i="6"/>
  <c r="BK125" i="6"/>
  <c r="DN115" i="9"/>
  <c r="DD115" i="9" s="1"/>
  <c r="DF115" i="9" s="1"/>
  <c r="DH115" i="9" s="1"/>
  <c r="DI115" i="9" s="1"/>
  <c r="DO115" i="9"/>
  <c r="ES110" i="6"/>
  <c r="ET110" i="6" s="1"/>
  <c r="EU110" i="6" s="1"/>
  <c r="CV144" i="6"/>
  <c r="CN144" i="6"/>
  <c r="BX144" i="6"/>
  <c r="BH144" i="6"/>
  <c r="AZ144" i="6"/>
  <c r="CU144" i="6"/>
  <c r="CM144" i="6"/>
  <c r="BW144" i="6"/>
  <c r="BG144" i="6"/>
  <c r="AY144" i="6"/>
  <c r="CT144" i="6"/>
  <c r="CL144" i="6"/>
  <c r="BV144" i="6"/>
  <c r="BF144" i="6"/>
  <c r="AX144" i="6"/>
  <c r="CS144" i="6"/>
  <c r="CK144" i="6"/>
  <c r="BU144" i="6"/>
  <c r="BE144" i="6"/>
  <c r="AW144" i="6"/>
  <c r="CR144" i="6"/>
  <c r="BT144" i="6"/>
  <c r="CQ144" i="6"/>
  <c r="CP144" i="6"/>
  <c r="BB144" i="6"/>
  <c r="CO144" i="6"/>
  <c r="BI144" i="6"/>
  <c r="BA144" i="6"/>
  <c r="BN136" i="6"/>
  <c r="BM136" i="6"/>
  <c r="BL136" i="6"/>
  <c r="BS136" i="6"/>
  <c r="BK136" i="6"/>
  <c r="BR136" i="6"/>
  <c r="BJ136" i="6"/>
  <c r="BQ136" i="6"/>
  <c r="BP136" i="6"/>
  <c r="BO136" i="6"/>
  <c r="ED134" i="6"/>
  <c r="CF134" i="6"/>
  <c r="BC134" i="6"/>
  <c r="V134" i="6"/>
  <c r="EW134" i="6" s="1"/>
  <c r="CE134" i="6"/>
  <c r="CD134" i="6"/>
  <c r="CJ134" i="6"/>
  <c r="BD134" i="6"/>
  <c r="DZ117" i="9"/>
  <c r="S117" i="9" s="1"/>
  <c r="DX117" i="9"/>
  <c r="R117" i="9" s="1"/>
  <c r="DO124" i="6"/>
  <c r="DN124" i="6"/>
  <c r="DD124" i="6" s="1"/>
  <c r="DX119" i="6"/>
  <c r="DZ119" i="6"/>
  <c r="CS129" i="6"/>
  <c r="CK129" i="6"/>
  <c r="BU129" i="6"/>
  <c r="BE129" i="6"/>
  <c r="AW129" i="6"/>
  <c r="CQ129" i="6"/>
  <c r="CP129" i="6"/>
  <c r="CO129" i="6"/>
  <c r="BI129" i="6"/>
  <c r="BA129" i="6"/>
  <c r="CU129" i="6"/>
  <c r="CM129" i="6"/>
  <c r="BW129" i="6"/>
  <c r="BG129" i="6"/>
  <c r="AY129" i="6"/>
  <c r="CT129" i="6"/>
  <c r="CL129" i="6"/>
  <c r="BV129" i="6"/>
  <c r="BF129" i="6"/>
  <c r="AX129" i="6"/>
  <c r="CR129" i="6"/>
  <c r="BH129" i="6"/>
  <c r="CN129" i="6"/>
  <c r="BB129" i="6"/>
  <c r="BX129" i="6"/>
  <c r="AZ129" i="6"/>
  <c r="BT129" i="6"/>
  <c r="CV129" i="6"/>
  <c r="BP113" i="6"/>
  <c r="BO113" i="6"/>
  <c r="BN113" i="6"/>
  <c r="BM113" i="6"/>
  <c r="BL113" i="6"/>
  <c r="BS113" i="6"/>
  <c r="BK113" i="6"/>
  <c r="BR113" i="6"/>
  <c r="BJ113" i="6"/>
  <c r="BQ113" i="6"/>
  <c r="DZ104" i="6"/>
  <c r="DX104" i="6"/>
  <c r="DZ99" i="6"/>
  <c r="DX99" i="6"/>
  <c r="BQ115" i="6"/>
  <c r="BP115" i="6"/>
  <c r="BO115" i="6"/>
  <c r="BN115" i="6"/>
  <c r="BM115" i="6"/>
  <c r="BL115" i="6"/>
  <c r="BS115" i="6"/>
  <c r="BK115" i="6"/>
  <c r="BR115" i="6"/>
  <c r="BJ115" i="6"/>
  <c r="CP104" i="6"/>
  <c r="BB104" i="6"/>
  <c r="CV104" i="6"/>
  <c r="CN104" i="6"/>
  <c r="BX104" i="6"/>
  <c r="BH104" i="6"/>
  <c r="AZ104" i="6"/>
  <c r="CU104" i="6"/>
  <c r="CM104" i="6"/>
  <c r="BW104" i="6"/>
  <c r="BG104" i="6"/>
  <c r="AY104" i="6"/>
  <c r="CT104" i="6"/>
  <c r="CL104" i="6"/>
  <c r="BV104" i="6"/>
  <c r="BF104" i="6"/>
  <c r="AX104" i="6"/>
  <c r="CR104" i="6"/>
  <c r="BT104" i="6"/>
  <c r="CQ104" i="6"/>
  <c r="BU104" i="6"/>
  <c r="BI104" i="6"/>
  <c r="CS104" i="6"/>
  <c r="BE104" i="6"/>
  <c r="CO104" i="6"/>
  <c r="BA104" i="6"/>
  <c r="CK104" i="6"/>
  <c r="AW104" i="6"/>
  <c r="DZ78" i="6"/>
  <c r="DX78" i="6"/>
  <c r="BN103" i="6"/>
  <c r="BM103" i="6"/>
  <c r="BL103" i="6"/>
  <c r="BR103" i="6"/>
  <c r="BJ103" i="6"/>
  <c r="BQ103" i="6"/>
  <c r="BK103" i="6"/>
  <c r="BS103" i="6"/>
  <c r="BP103" i="6"/>
  <c r="BO103" i="6"/>
  <c r="CO91" i="6"/>
  <c r="BI91" i="6"/>
  <c r="BA91" i="6"/>
  <c r="CV91" i="6"/>
  <c r="CN91" i="6"/>
  <c r="BX91" i="6"/>
  <c r="BH91" i="6"/>
  <c r="AZ91" i="6"/>
  <c r="CU91" i="6"/>
  <c r="CM91" i="6"/>
  <c r="BW91" i="6"/>
  <c r="BG91" i="6"/>
  <c r="AY91" i="6"/>
  <c r="CT91" i="6"/>
  <c r="CL91" i="6"/>
  <c r="BV91" i="6"/>
  <c r="BF91" i="6"/>
  <c r="AX91" i="6"/>
  <c r="CS91" i="6"/>
  <c r="CK91" i="6"/>
  <c r="BU91" i="6"/>
  <c r="BE91" i="6"/>
  <c r="AW91" i="6"/>
  <c r="CR91" i="6"/>
  <c r="BT91" i="6"/>
  <c r="CQ91" i="6"/>
  <c r="CP91" i="6"/>
  <c r="BB91" i="6"/>
  <c r="DZ91" i="9"/>
  <c r="S91" i="9" s="1"/>
  <c r="DX91" i="9"/>
  <c r="R91" i="9" s="1"/>
  <c r="ED105" i="6"/>
  <c r="CE105" i="6"/>
  <c r="CJ105" i="6"/>
  <c r="BD105" i="6"/>
  <c r="CF105" i="6"/>
  <c r="BC105" i="6"/>
  <c r="V105" i="6"/>
  <c r="EW105" i="6" s="1"/>
  <c r="CD105" i="6"/>
  <c r="EB83" i="9"/>
  <c r="T83" i="9" s="1"/>
  <c r="DZ83" i="9"/>
  <c r="S83" i="9" s="1"/>
  <c r="DX83" i="9"/>
  <c r="R83" i="9" s="1"/>
  <c r="BS127" i="6"/>
  <c r="BK127" i="6"/>
  <c r="BQ127" i="6"/>
  <c r="BO127" i="6"/>
  <c r="BN127" i="6"/>
  <c r="BR127" i="6"/>
  <c r="BP127" i="6"/>
  <c r="BM127" i="6"/>
  <c r="BL127" i="6"/>
  <c r="BJ127" i="6"/>
  <c r="CJ118" i="6"/>
  <c r="BD118" i="6"/>
  <c r="CF118" i="6"/>
  <c r="BC118" i="6"/>
  <c r="V118" i="6"/>
  <c r="EW118" i="6" s="1"/>
  <c r="CE118" i="6"/>
  <c r="ED118" i="6"/>
  <c r="CD118" i="6"/>
  <c r="CJ88" i="6"/>
  <c r="BD88" i="6"/>
  <c r="CF88" i="6"/>
  <c r="BC88" i="6"/>
  <c r="V88" i="6"/>
  <c r="EW88" i="6" s="1"/>
  <c r="ED88" i="6"/>
  <c r="CE88" i="6"/>
  <c r="CD88" i="6"/>
  <c r="DO82" i="9"/>
  <c r="DN82" i="9"/>
  <c r="DD82" i="9" s="1"/>
  <c r="DF82" i="9" s="1"/>
  <c r="DH82" i="9" s="1"/>
  <c r="DI82" i="9" s="1"/>
  <c r="CR73" i="6"/>
  <c r="BT73" i="6"/>
  <c r="CP73" i="6"/>
  <c r="BB73" i="6"/>
  <c r="CO73" i="6"/>
  <c r="BI73" i="6"/>
  <c r="BA73" i="6"/>
  <c r="CV73" i="6"/>
  <c r="CN73" i="6"/>
  <c r="BX73" i="6"/>
  <c r="BH73" i="6"/>
  <c r="AZ73" i="6"/>
  <c r="CT73" i="6"/>
  <c r="CL73" i="6"/>
  <c r="BV73" i="6"/>
  <c r="BF73" i="6"/>
  <c r="AX73" i="6"/>
  <c r="CS73" i="6"/>
  <c r="CK73" i="6"/>
  <c r="BU73" i="6"/>
  <c r="BE73" i="6"/>
  <c r="AW73" i="6"/>
  <c r="BW73" i="6"/>
  <c r="CU73" i="6"/>
  <c r="BG73" i="6"/>
  <c r="CQ73" i="6"/>
  <c r="CM73" i="6"/>
  <c r="AY73" i="6"/>
  <c r="CO132" i="6"/>
  <c r="BV132" i="6"/>
  <c r="BF132" i="6"/>
  <c r="AX132" i="6"/>
  <c r="CU132" i="6"/>
  <c r="CM132" i="6"/>
  <c r="BT132" i="6"/>
  <c r="CT132" i="6"/>
  <c r="CL132" i="6"/>
  <c r="CS132" i="6"/>
  <c r="CK132" i="6"/>
  <c r="BB132" i="6"/>
  <c r="CQ132" i="6"/>
  <c r="BX132" i="6"/>
  <c r="BH132" i="6"/>
  <c r="AZ132" i="6"/>
  <c r="CP132" i="6"/>
  <c r="BW132" i="6"/>
  <c r="BG132" i="6"/>
  <c r="AY132" i="6"/>
  <c r="BU132" i="6"/>
  <c r="CV132" i="6"/>
  <c r="CR132" i="6"/>
  <c r="BI132" i="6"/>
  <c r="CN132" i="6"/>
  <c r="BE132" i="6"/>
  <c r="BA132" i="6"/>
  <c r="AW132" i="6"/>
  <c r="BS107" i="6"/>
  <c r="BK107" i="6"/>
  <c r="BR107" i="6"/>
  <c r="BJ107" i="6"/>
  <c r="BQ107" i="6"/>
  <c r="BP107" i="6"/>
  <c r="BO107" i="6"/>
  <c r="BN107" i="6"/>
  <c r="BM107" i="6"/>
  <c r="BL107" i="6"/>
  <c r="DR98" i="9"/>
  <c r="DJ98" i="9"/>
  <c r="DQ98" i="9"/>
  <c r="DP98" i="9"/>
  <c r="DS98" i="9" s="1"/>
  <c r="DM98" i="9"/>
  <c r="DL98" i="9"/>
  <c r="DK98" i="9"/>
  <c r="ED81" i="6"/>
  <c r="CE81" i="6"/>
  <c r="CD81" i="6"/>
  <c r="CJ81" i="6"/>
  <c r="BD81" i="6"/>
  <c r="CF81" i="6"/>
  <c r="BC81" i="6"/>
  <c r="V81" i="6"/>
  <c r="EW81" i="6" s="1"/>
  <c r="BO77" i="6"/>
  <c r="BM77" i="6"/>
  <c r="BL77" i="6"/>
  <c r="BS77" i="6"/>
  <c r="BK77" i="6"/>
  <c r="BQ77" i="6"/>
  <c r="BP77" i="6"/>
  <c r="BJ77" i="6"/>
  <c r="BR77" i="6"/>
  <c r="BN77" i="6"/>
  <c r="DQ65" i="9"/>
  <c r="DM65" i="9"/>
  <c r="DK65" i="9"/>
  <c r="DP65" i="9"/>
  <c r="DS65" i="9" s="1"/>
  <c r="DL65" i="9"/>
  <c r="DJ65" i="9"/>
  <c r="DR65" i="9"/>
  <c r="DZ52" i="9"/>
  <c r="S52" i="9" s="1"/>
  <c r="DX52" i="9"/>
  <c r="R52" i="9" s="1"/>
  <c r="DX44" i="9"/>
  <c r="R44" i="9" s="1"/>
  <c r="EB44" i="9"/>
  <c r="T44" i="9" s="1"/>
  <c r="EW44" i="9" s="1"/>
  <c r="DZ44" i="9"/>
  <c r="S44" i="9" s="1"/>
  <c r="DZ38" i="9"/>
  <c r="S38" i="9" s="1"/>
  <c r="DX38" i="9"/>
  <c r="R38" i="9" s="1"/>
  <c r="BR71" i="6"/>
  <c r="BJ71" i="6"/>
  <c r="BP71" i="6"/>
  <c r="BO71" i="6"/>
  <c r="BN71" i="6"/>
  <c r="BL71" i="6"/>
  <c r="BS71" i="6"/>
  <c r="BK71" i="6"/>
  <c r="BQ71" i="6"/>
  <c r="BM71" i="6"/>
  <c r="CO64" i="6"/>
  <c r="CS64" i="6"/>
  <c r="CP64" i="6"/>
  <c r="BX64" i="6"/>
  <c r="BG64" i="6"/>
  <c r="AY64" i="6"/>
  <c r="CN64" i="6"/>
  <c r="BW64" i="6"/>
  <c r="BF64" i="6"/>
  <c r="AX64" i="6"/>
  <c r="CM64" i="6"/>
  <c r="BV64" i="6"/>
  <c r="BE64" i="6"/>
  <c r="AW64" i="6"/>
  <c r="CV64" i="6"/>
  <c r="CL64" i="6"/>
  <c r="BU64" i="6"/>
  <c r="CU64" i="6"/>
  <c r="CK64" i="6"/>
  <c r="BT64" i="6"/>
  <c r="CT64" i="6"/>
  <c r="BB64" i="6"/>
  <c r="CR64" i="6"/>
  <c r="BI64" i="6"/>
  <c r="BA64" i="6"/>
  <c r="CQ64" i="6"/>
  <c r="BH64" i="6"/>
  <c r="AZ64" i="6"/>
  <c r="DZ42" i="6"/>
  <c r="DX42" i="6"/>
  <c r="CD89" i="6"/>
  <c r="CJ89" i="6"/>
  <c r="BD89" i="6"/>
  <c r="ED89" i="6"/>
  <c r="CF89" i="6"/>
  <c r="BC89" i="6"/>
  <c r="V89" i="6"/>
  <c r="EW89" i="6" s="1"/>
  <c r="CE89" i="6"/>
  <c r="ED82" i="6"/>
  <c r="CF82" i="6"/>
  <c r="BC82" i="6"/>
  <c r="V82" i="6"/>
  <c r="EW82" i="6" s="1"/>
  <c r="CE82" i="6"/>
  <c r="CD82" i="6"/>
  <c r="CJ82" i="6"/>
  <c r="BD82" i="6"/>
  <c r="DM71" i="9"/>
  <c r="DL71" i="9"/>
  <c r="DK71" i="9"/>
  <c r="DR71" i="9"/>
  <c r="DJ71" i="9"/>
  <c r="DQ71" i="9"/>
  <c r="DP71" i="9"/>
  <c r="DS71" i="9" s="1"/>
  <c r="DZ69" i="6"/>
  <c r="DX69" i="6"/>
  <c r="DZ63" i="9"/>
  <c r="S63" i="9" s="1"/>
  <c r="DX63" i="9"/>
  <c r="R63" i="9" s="1"/>
  <c r="DO56" i="6"/>
  <c r="DN56" i="6"/>
  <c r="DD56" i="6" s="1"/>
  <c r="DO48" i="9"/>
  <c r="DN48" i="9"/>
  <c r="DD48" i="9" s="1"/>
  <c r="DF48" i="9" s="1"/>
  <c r="DH48" i="9" s="1"/>
  <c r="DI48" i="9" s="1"/>
  <c r="DZ55" i="6"/>
  <c r="DX55" i="6"/>
  <c r="DZ54" i="6"/>
  <c r="DX54" i="6"/>
  <c r="DO42" i="6"/>
  <c r="DN42" i="6"/>
  <c r="DD42" i="6" s="1"/>
  <c r="CJ84" i="6"/>
  <c r="BD84" i="6"/>
  <c r="CF84" i="6"/>
  <c r="BC84" i="6"/>
  <c r="V84" i="6"/>
  <c r="EW84" i="6" s="1"/>
  <c r="ED84" i="6"/>
  <c r="CE84" i="6"/>
  <c r="CD84" i="6"/>
  <c r="DZ46" i="6"/>
  <c r="DX46" i="6"/>
  <c r="DO39" i="9"/>
  <c r="DN39" i="9"/>
  <c r="DD39" i="9" s="1"/>
  <c r="DF39" i="9" s="1"/>
  <c r="DH39" i="9" s="1"/>
  <c r="DI39" i="9" s="1"/>
  <c r="DZ33" i="9"/>
  <c r="S33" i="9" s="1"/>
  <c r="DX33" i="9"/>
  <c r="R33" i="9" s="1"/>
  <c r="BM97" i="6"/>
  <c r="BS97" i="6"/>
  <c r="BP97" i="6"/>
  <c r="BR97" i="6"/>
  <c r="BQ97" i="6"/>
  <c r="BO97" i="6"/>
  <c r="BN97" i="6"/>
  <c r="BL97" i="6"/>
  <c r="BK97" i="6"/>
  <c r="BJ97" i="6"/>
  <c r="ED90" i="6"/>
  <c r="CD90" i="6"/>
  <c r="CJ90" i="6"/>
  <c r="BD90" i="6"/>
  <c r="CF90" i="6"/>
  <c r="BC90" i="6"/>
  <c r="V90" i="6"/>
  <c r="EW90" i="6" s="1"/>
  <c r="CE90" i="6"/>
  <c r="BQ58" i="6"/>
  <c r="BP58" i="6"/>
  <c r="BO58" i="6"/>
  <c r="BN58" i="6"/>
  <c r="BM58" i="6"/>
  <c r="BL58" i="6"/>
  <c r="BS58" i="6"/>
  <c r="BK58" i="6"/>
  <c r="BR58" i="6"/>
  <c r="BJ58" i="6"/>
  <c r="ES55" i="6"/>
  <c r="ET55" i="6" s="1"/>
  <c r="EU55" i="6" s="1"/>
  <c r="DZ20" i="6"/>
  <c r="DX20" i="6"/>
  <c r="DZ40" i="6"/>
  <c r="DX40" i="6"/>
  <c r="DZ100" i="6"/>
  <c r="DX100" i="6"/>
  <c r="DZ121" i="6"/>
  <c r="DX121" i="6"/>
  <c r="DZ138" i="6"/>
  <c r="DX138" i="6"/>
  <c r="DZ155" i="6"/>
  <c r="DX155" i="6"/>
  <c r="CO57" i="6"/>
  <c r="BI57" i="6"/>
  <c r="BA57" i="6"/>
  <c r="CV57" i="6"/>
  <c r="CN57" i="6"/>
  <c r="BX57" i="6"/>
  <c r="BH57" i="6"/>
  <c r="AZ57" i="6"/>
  <c r="CU57" i="6"/>
  <c r="CM57" i="6"/>
  <c r="BW57" i="6"/>
  <c r="BG57" i="6"/>
  <c r="AY57" i="6"/>
  <c r="CT57" i="6"/>
  <c r="CL57" i="6"/>
  <c r="BV57" i="6"/>
  <c r="BF57" i="6"/>
  <c r="AX57" i="6"/>
  <c r="CS57" i="6"/>
  <c r="CK57" i="6"/>
  <c r="BU57" i="6"/>
  <c r="BE57" i="6"/>
  <c r="AW57" i="6"/>
  <c r="CR57" i="6"/>
  <c r="BT57" i="6"/>
  <c r="CQ57" i="6"/>
  <c r="CP57" i="6"/>
  <c r="BB57" i="6"/>
  <c r="CS53" i="6"/>
  <c r="CK53" i="6"/>
  <c r="BU53" i="6"/>
  <c r="BE53" i="6"/>
  <c r="AW53" i="6"/>
  <c r="CR53" i="6"/>
  <c r="BT53" i="6"/>
  <c r="CQ53" i="6"/>
  <c r="CP53" i="6"/>
  <c r="BB53" i="6"/>
  <c r="CO53" i="6"/>
  <c r="BI53" i="6"/>
  <c r="BA53" i="6"/>
  <c r="CV53" i="6"/>
  <c r="CN53" i="6"/>
  <c r="BX53" i="6"/>
  <c r="BH53" i="6"/>
  <c r="AZ53" i="6"/>
  <c r="CU53" i="6"/>
  <c r="CM53" i="6"/>
  <c r="BW53" i="6"/>
  <c r="BG53" i="6"/>
  <c r="AY53" i="6"/>
  <c r="CT53" i="6"/>
  <c r="CL53" i="6"/>
  <c r="BV53" i="6"/>
  <c r="BF53" i="6"/>
  <c r="AX53" i="6"/>
  <c r="CT37" i="6"/>
  <c r="CL37" i="6"/>
  <c r="BV37" i="6"/>
  <c r="BF37" i="6"/>
  <c r="AX37" i="6"/>
  <c r="CS37" i="6"/>
  <c r="CK37" i="6"/>
  <c r="BU37" i="6"/>
  <c r="BE37" i="6"/>
  <c r="AW37" i="6"/>
  <c r="CR37" i="6"/>
  <c r="BT37" i="6"/>
  <c r="CQ37" i="6"/>
  <c r="CP37" i="6"/>
  <c r="BB37" i="6"/>
  <c r="CO37" i="6"/>
  <c r="BI37" i="6"/>
  <c r="BA37" i="6"/>
  <c r="CV37" i="6"/>
  <c r="CN37" i="6"/>
  <c r="BX37" i="6"/>
  <c r="BH37" i="6"/>
  <c r="AZ37" i="6"/>
  <c r="CU37" i="6"/>
  <c r="CM37" i="6"/>
  <c r="BW37" i="6"/>
  <c r="BG37" i="6"/>
  <c r="AY37" i="6"/>
  <c r="CJ32" i="6"/>
  <c r="ED32" i="6"/>
  <c r="CF32" i="6"/>
  <c r="CE32" i="6"/>
  <c r="BD32" i="6"/>
  <c r="CD32" i="6"/>
  <c r="BC32" i="6"/>
  <c r="V32" i="6"/>
  <c r="EW32" i="6" s="1"/>
  <c r="BR55" i="6"/>
  <c r="BJ55" i="6"/>
  <c r="BQ55" i="6"/>
  <c r="BP55" i="6"/>
  <c r="BO55" i="6"/>
  <c r="BN55" i="6"/>
  <c r="BM55" i="6"/>
  <c r="BL55" i="6"/>
  <c r="BS55" i="6"/>
  <c r="BK55" i="6"/>
  <c r="CP42" i="6"/>
  <c r="BB42" i="6"/>
  <c r="CO42" i="6"/>
  <c r="BI42" i="6"/>
  <c r="BA42" i="6"/>
  <c r="CV42" i="6"/>
  <c r="CN42" i="6"/>
  <c r="BX42" i="6"/>
  <c r="BH42" i="6"/>
  <c r="AZ42" i="6"/>
  <c r="CU42" i="6"/>
  <c r="CM42" i="6"/>
  <c r="BW42" i="6"/>
  <c r="BG42" i="6"/>
  <c r="AY42" i="6"/>
  <c r="CT42" i="6"/>
  <c r="CL42" i="6"/>
  <c r="BV42" i="6"/>
  <c r="BF42" i="6"/>
  <c r="AX42" i="6"/>
  <c r="CS42" i="6"/>
  <c r="CK42" i="6"/>
  <c r="BU42" i="6"/>
  <c r="BE42" i="6"/>
  <c r="AW42" i="6"/>
  <c r="CR42" i="6"/>
  <c r="BT42" i="6"/>
  <c r="CQ42" i="6"/>
  <c r="DM31" i="9"/>
  <c r="DL31" i="9"/>
  <c r="DK31" i="9"/>
  <c r="DR31" i="9"/>
  <c r="DJ31" i="9"/>
  <c r="DQ31" i="9"/>
  <c r="DP31" i="9"/>
  <c r="DS31" i="9" s="1"/>
  <c r="CW57" i="6"/>
  <c r="AI57" i="6" s="1"/>
  <c r="CW59" i="6"/>
  <c r="AI59" i="6" s="1"/>
  <c r="CW72" i="6"/>
  <c r="AI72" i="6" s="1"/>
  <c r="CW81" i="6"/>
  <c r="AI81" i="6" s="1"/>
  <c r="CW84" i="6"/>
  <c r="AI84" i="6" s="1"/>
  <c r="CW121" i="6"/>
  <c r="AI121" i="6" s="1"/>
  <c r="CW114" i="6"/>
  <c r="AI114" i="6" s="1"/>
  <c r="CW156" i="6"/>
  <c r="AI156" i="6" s="1"/>
  <c r="CE50" i="6"/>
  <c r="CD50" i="6"/>
  <c r="ED50" i="6"/>
  <c r="CJ50" i="6"/>
  <c r="BD50" i="6"/>
  <c r="CF50" i="6"/>
  <c r="BC50" i="6"/>
  <c r="V50" i="6"/>
  <c r="EW50" i="6" s="1"/>
  <c r="BP56" i="6"/>
  <c r="BO56" i="6"/>
  <c r="BN56" i="6"/>
  <c r="BM56" i="6"/>
  <c r="BL56" i="6"/>
  <c r="BS56" i="6"/>
  <c r="BK56" i="6"/>
  <c r="BR56" i="6"/>
  <c r="BJ56" i="6"/>
  <c r="BQ56" i="6"/>
  <c r="DZ34" i="6"/>
  <c r="DX34" i="6"/>
  <c r="BS31" i="6"/>
  <c r="BK31" i="6"/>
  <c r="BQ31" i="6"/>
  <c r="BO31" i="6"/>
  <c r="BN31" i="6"/>
  <c r="BR31" i="6"/>
  <c r="BP31" i="6"/>
  <c r="BM31" i="6"/>
  <c r="BL31" i="6"/>
  <c r="BJ31" i="6"/>
  <c r="CQ26" i="6"/>
  <c r="CO26" i="6"/>
  <c r="BI26" i="6"/>
  <c r="BA26" i="6"/>
  <c r="CU26" i="6"/>
  <c r="CM26" i="6"/>
  <c r="BW26" i="6"/>
  <c r="BG26" i="6"/>
  <c r="AY26" i="6"/>
  <c r="CT26" i="6"/>
  <c r="CL26" i="6"/>
  <c r="BV26" i="6"/>
  <c r="BF26" i="6"/>
  <c r="AX26" i="6"/>
  <c r="CV26" i="6"/>
  <c r="BX26" i="6"/>
  <c r="BH26" i="6"/>
  <c r="CS26" i="6"/>
  <c r="BU26" i="6"/>
  <c r="BE26" i="6"/>
  <c r="CR26" i="6"/>
  <c r="BT26" i="6"/>
  <c r="CP26" i="6"/>
  <c r="BB26" i="6"/>
  <c r="CN26" i="6"/>
  <c r="AZ26" i="6"/>
  <c r="CK26" i="6"/>
  <c r="AW26" i="6"/>
  <c r="CV24" i="6"/>
  <c r="CN24" i="6"/>
  <c r="CT24" i="6"/>
  <c r="CL24" i="6"/>
  <c r="BI24" i="6"/>
  <c r="BA24" i="6"/>
  <c r="CR24" i="6"/>
  <c r="BW24" i="6"/>
  <c r="BG24" i="6"/>
  <c r="AY24" i="6"/>
  <c r="CQ24" i="6"/>
  <c r="BV24" i="6"/>
  <c r="BF24" i="6"/>
  <c r="AX24" i="6"/>
  <c r="CK24" i="6"/>
  <c r="AZ24" i="6"/>
  <c r="AW24" i="6"/>
  <c r="CU24" i="6"/>
  <c r="CS24" i="6"/>
  <c r="BX24" i="6"/>
  <c r="BH24" i="6"/>
  <c r="CP24" i="6"/>
  <c r="BU24" i="6"/>
  <c r="BE24" i="6"/>
  <c r="CO24" i="6"/>
  <c r="BT24" i="6"/>
  <c r="CM24" i="6"/>
  <c r="BB24" i="6"/>
  <c r="CF23" i="6"/>
  <c r="BC23" i="6"/>
  <c r="V23" i="6"/>
  <c r="EW23" i="6" s="1"/>
  <c r="ED23" i="6"/>
  <c r="CD23" i="6"/>
  <c r="CE23" i="6"/>
  <c r="BD23" i="6"/>
  <c r="CJ23" i="6"/>
  <c r="DY182" i="9"/>
  <c r="EC182" i="9"/>
  <c r="DT182" i="9"/>
  <c r="ED182" i="9" s="1"/>
  <c r="U182" i="9" s="1"/>
  <c r="DU182" i="9"/>
  <c r="EE182" i="9" s="1"/>
  <c r="EA182" i="9"/>
  <c r="EL183" i="9"/>
  <c r="EM183" i="9" s="1"/>
  <c r="DY176" i="9"/>
  <c r="EC176" i="9"/>
  <c r="DT176" i="9"/>
  <c r="ED176" i="9" s="1"/>
  <c r="U176" i="9" s="1"/>
  <c r="EA176" i="9"/>
  <c r="DU176" i="9"/>
  <c r="EE176" i="9" s="1"/>
  <c r="ES175" i="9"/>
  <c r="ET175" i="9" s="1"/>
  <c r="EU175" i="9" s="1"/>
  <c r="ES170" i="9"/>
  <c r="ET170" i="9" s="1"/>
  <c r="EU170" i="9" s="1"/>
  <c r="EL170" i="9"/>
  <c r="EM170" i="9" s="1"/>
  <c r="ET165" i="9"/>
  <c r="EU165" i="9" s="1"/>
  <c r="ES160" i="9"/>
  <c r="ET160" i="9" s="1"/>
  <c r="EU160" i="9" s="1"/>
  <c r="DY149" i="9"/>
  <c r="EC149" i="9"/>
  <c r="DT149" i="9"/>
  <c r="ED149" i="9" s="1"/>
  <c r="U149" i="9" s="1"/>
  <c r="DU149" i="9"/>
  <c r="EE149" i="9" s="1"/>
  <c r="EA149" i="9"/>
  <c r="EK143" i="9"/>
  <c r="EL143" i="9" s="1"/>
  <c r="EM143" i="9" s="1"/>
  <c r="EK145" i="9"/>
  <c r="EL145" i="9" s="1"/>
  <c r="EM145" i="9" s="1"/>
  <c r="EL142" i="9"/>
  <c r="EM142" i="9" s="1"/>
  <c r="EK132" i="9"/>
  <c r="EL132" i="9" s="1"/>
  <c r="EM132" i="9" s="1"/>
  <c r="EA133" i="9"/>
  <c r="EC133" i="9"/>
  <c r="DY133" i="9"/>
  <c r="DT133" i="9"/>
  <c r="ED133" i="9" s="1"/>
  <c r="U133" i="9" s="1"/>
  <c r="DU133" i="9"/>
  <c r="EE133" i="9" s="1"/>
  <c r="EL121" i="9"/>
  <c r="EM121" i="9" s="1"/>
  <c r="CP126" i="9"/>
  <c r="BU126" i="9"/>
  <c r="BE126" i="9"/>
  <c r="AW126" i="9"/>
  <c r="CT126" i="9"/>
  <c r="CL126" i="9"/>
  <c r="BI126" i="9"/>
  <c r="BA126" i="9"/>
  <c r="CQ126" i="9"/>
  <c r="BV126" i="9"/>
  <c r="BF126" i="9"/>
  <c r="AX126" i="9"/>
  <c r="CO126" i="9"/>
  <c r="BW126" i="9"/>
  <c r="BG126" i="9"/>
  <c r="CM126" i="9"/>
  <c r="BT126" i="9"/>
  <c r="CK126" i="9"/>
  <c r="BB126" i="9"/>
  <c r="AZ126" i="9"/>
  <c r="CU126" i="9"/>
  <c r="AY126" i="9"/>
  <c r="CS126" i="9"/>
  <c r="BX126" i="9"/>
  <c r="BH126" i="9"/>
  <c r="ET120" i="9"/>
  <c r="EU120" i="9" s="1"/>
  <c r="DU128" i="9"/>
  <c r="EE128" i="9" s="1"/>
  <c r="EC128" i="9"/>
  <c r="DT128" i="9"/>
  <c r="ED128" i="9" s="1"/>
  <c r="U128" i="9" s="1"/>
  <c r="EA128" i="9"/>
  <c r="DY128" i="9"/>
  <c r="ES116" i="9"/>
  <c r="ET116" i="9" s="1"/>
  <c r="EU116" i="9" s="1"/>
  <c r="EL111" i="9"/>
  <c r="EM111" i="9" s="1"/>
  <c r="EC104" i="9"/>
  <c r="DT104" i="9"/>
  <c r="ED104" i="9" s="1"/>
  <c r="U104" i="9" s="1"/>
  <c r="EA104" i="9"/>
  <c r="DU104" i="9"/>
  <c r="EE104" i="9" s="1"/>
  <c r="DY104" i="9"/>
  <c r="ES119" i="9"/>
  <c r="ET119" i="9" s="1"/>
  <c r="EU119" i="9" s="1"/>
  <c r="EA107" i="9"/>
  <c r="DY107" i="9"/>
  <c r="DU107" i="9"/>
  <c r="EE107" i="9" s="1"/>
  <c r="DT107" i="9"/>
  <c r="ED107" i="9" s="1"/>
  <c r="U107" i="9" s="1"/>
  <c r="EC107" i="9"/>
  <c r="EC92" i="9"/>
  <c r="DT92" i="9"/>
  <c r="ED92" i="9" s="1"/>
  <c r="U92" i="9" s="1"/>
  <c r="EA92" i="9"/>
  <c r="DY92" i="9"/>
  <c r="DU92" i="9"/>
  <c r="EE92" i="9" s="1"/>
  <c r="ET110" i="9"/>
  <c r="EU110" i="9" s="1"/>
  <c r="ET99" i="9"/>
  <c r="EU99" i="9" s="1"/>
  <c r="DY95" i="9"/>
  <c r="DU95" i="9"/>
  <c r="EE95" i="9" s="1"/>
  <c r="EC95" i="9"/>
  <c r="DT95" i="9"/>
  <c r="ED95" i="9" s="1"/>
  <c r="U95" i="9" s="1"/>
  <c r="EA95" i="9"/>
  <c r="CR89" i="9"/>
  <c r="BO89" i="9"/>
  <c r="BM89" i="9"/>
  <c r="CV89" i="9"/>
  <c r="CN89" i="9"/>
  <c r="BS89" i="9"/>
  <c r="BK89" i="9"/>
  <c r="BQ89" i="9"/>
  <c r="BJ89" i="9"/>
  <c r="BR89" i="9"/>
  <c r="BP89" i="9"/>
  <c r="BL89" i="9"/>
  <c r="BN89" i="9"/>
  <c r="EK105" i="9"/>
  <c r="EL105" i="9" s="1"/>
  <c r="EM105" i="9" s="1"/>
  <c r="DU71" i="9"/>
  <c r="EE71" i="9" s="1"/>
  <c r="EC71" i="9"/>
  <c r="DT71" i="9"/>
  <c r="ED71" i="9" s="1"/>
  <c r="U71" i="9" s="1"/>
  <c r="EA71" i="9"/>
  <c r="DY71" i="9"/>
  <c r="EK83" i="9"/>
  <c r="EL83" i="9" s="1"/>
  <c r="EM83" i="9" s="1"/>
  <c r="EL71" i="9"/>
  <c r="EM71" i="9" s="1"/>
  <c r="ET75" i="9"/>
  <c r="EU75" i="9" s="1"/>
  <c r="ET67" i="9"/>
  <c r="EU67" i="9" s="1"/>
  <c r="CU53" i="9"/>
  <c r="CM53" i="9"/>
  <c r="BB53" i="9"/>
  <c r="CT53" i="9"/>
  <c r="CL53" i="9"/>
  <c r="BI53" i="9"/>
  <c r="BA53" i="9"/>
  <c r="CS53" i="9"/>
  <c r="CK53" i="9"/>
  <c r="BX53" i="9"/>
  <c r="BH53" i="9"/>
  <c r="AZ53" i="9"/>
  <c r="BW53" i="9"/>
  <c r="BG53" i="9"/>
  <c r="AY53" i="9"/>
  <c r="CQ53" i="9"/>
  <c r="BV53" i="9"/>
  <c r="BF53" i="9"/>
  <c r="AX53" i="9"/>
  <c r="CP53" i="9"/>
  <c r="BU53" i="9"/>
  <c r="BE53" i="9"/>
  <c r="AW53" i="9"/>
  <c r="CO53" i="9"/>
  <c r="BT53" i="9"/>
  <c r="EK49" i="9"/>
  <c r="EL49" i="9" s="1"/>
  <c r="EM49" i="9" s="1"/>
  <c r="EA47" i="9"/>
  <c r="DY47" i="9"/>
  <c r="DU47" i="9"/>
  <c r="EE47" i="9" s="1"/>
  <c r="EC47" i="9"/>
  <c r="DT47" i="9"/>
  <c r="ED47" i="9" s="1"/>
  <c r="U47" i="9" s="1"/>
  <c r="EL63" i="9"/>
  <c r="EM63" i="9" s="1"/>
  <c r="CF7" i="9"/>
  <c r="ET26" i="9"/>
  <c r="EU26" i="9" s="1"/>
  <c r="CS54" i="9"/>
  <c r="CK54" i="9"/>
  <c r="BX54" i="9"/>
  <c r="BH54" i="9"/>
  <c r="AZ54" i="9"/>
  <c r="BW54" i="9"/>
  <c r="BG54" i="9"/>
  <c r="AY54" i="9"/>
  <c r="CQ54" i="9"/>
  <c r="BV54" i="9"/>
  <c r="BF54" i="9"/>
  <c r="AX54" i="9"/>
  <c r="CP54" i="9"/>
  <c r="BU54" i="9"/>
  <c r="BE54" i="9"/>
  <c r="AW54" i="9"/>
  <c r="CO54" i="9"/>
  <c r="BT54" i="9"/>
  <c r="CU54" i="9"/>
  <c r="CM54" i="9"/>
  <c r="BB54" i="9"/>
  <c r="CT54" i="9"/>
  <c r="CL54" i="9"/>
  <c r="BI54" i="9"/>
  <c r="BA54" i="9"/>
  <c r="EA39" i="9"/>
  <c r="EC39" i="9"/>
  <c r="DT39" i="9"/>
  <c r="ED39" i="9" s="1"/>
  <c r="U39" i="9" s="1"/>
  <c r="DU39" i="9"/>
  <c r="EE39" i="9" s="1"/>
  <c r="DY39" i="9"/>
  <c r="CS36" i="9"/>
  <c r="CK36" i="9"/>
  <c r="BX36" i="9"/>
  <c r="BH36" i="9"/>
  <c r="AZ36" i="9"/>
  <c r="CT36" i="9"/>
  <c r="BT36" i="9"/>
  <c r="BI36" i="9"/>
  <c r="AX36" i="9"/>
  <c r="BG36" i="9"/>
  <c r="AW36" i="9"/>
  <c r="CQ36" i="9"/>
  <c r="BF36" i="9"/>
  <c r="CP36" i="9"/>
  <c r="BE36" i="9"/>
  <c r="CO36" i="9"/>
  <c r="CM36" i="9"/>
  <c r="BW36" i="9"/>
  <c r="BB36" i="9"/>
  <c r="CL36" i="9"/>
  <c r="BV36" i="9"/>
  <c r="BA36" i="9"/>
  <c r="CU36" i="9"/>
  <c r="BU36" i="9"/>
  <c r="AY36" i="9"/>
  <c r="CD7" i="9"/>
  <c r="CR46" i="9"/>
  <c r="BO46" i="9"/>
  <c r="BN46" i="9"/>
  <c r="BM46" i="9"/>
  <c r="BL46" i="9"/>
  <c r="CV46" i="9"/>
  <c r="CN46" i="9"/>
  <c r="BS46" i="9"/>
  <c r="BK46" i="9"/>
  <c r="BR46" i="9"/>
  <c r="BJ46" i="9"/>
  <c r="BQ46" i="9"/>
  <c r="BP46" i="9"/>
  <c r="CU40" i="9"/>
  <c r="CM40" i="9"/>
  <c r="BB40" i="9"/>
  <c r="CS40" i="9"/>
  <c r="CK40" i="9"/>
  <c r="BX40" i="9"/>
  <c r="BH40" i="9"/>
  <c r="AZ40" i="9"/>
  <c r="CP40" i="9"/>
  <c r="BU40" i="9"/>
  <c r="BE40" i="9"/>
  <c r="AW40" i="9"/>
  <c r="CT40" i="9"/>
  <c r="BI40" i="9"/>
  <c r="CQ40" i="9"/>
  <c r="BW40" i="9"/>
  <c r="BG40" i="9"/>
  <c r="CO40" i="9"/>
  <c r="BV40" i="9"/>
  <c r="BF40" i="9"/>
  <c r="CL40" i="9"/>
  <c r="BT40" i="9"/>
  <c r="BA40" i="9"/>
  <c r="AY40" i="9"/>
  <c r="AX40" i="9"/>
  <c r="CU61" i="9"/>
  <c r="CM61" i="9"/>
  <c r="BB61" i="9"/>
  <c r="CS61" i="9"/>
  <c r="CK61" i="9"/>
  <c r="BX61" i="9"/>
  <c r="BH61" i="9"/>
  <c r="AZ61" i="9"/>
  <c r="CQ61" i="9"/>
  <c r="BV61" i="9"/>
  <c r="BF61" i="9"/>
  <c r="AX61" i="9"/>
  <c r="CP61" i="9"/>
  <c r="AY61" i="9"/>
  <c r="CO61" i="9"/>
  <c r="BW61" i="9"/>
  <c r="AW61" i="9"/>
  <c r="BU61" i="9"/>
  <c r="BI61" i="9"/>
  <c r="CL61" i="9"/>
  <c r="BT61" i="9"/>
  <c r="BG61" i="9"/>
  <c r="BE61" i="9"/>
  <c r="CT61" i="9"/>
  <c r="BA61" i="9"/>
  <c r="EL42" i="9"/>
  <c r="EM42" i="9" s="1"/>
  <c r="ET39" i="9"/>
  <c r="EU39" i="9" s="1"/>
  <c r="BQ37" i="9"/>
  <c r="BN37" i="9"/>
  <c r="CV37" i="9"/>
  <c r="CN37" i="9"/>
  <c r="BS37" i="9"/>
  <c r="BK37" i="9"/>
  <c r="BR37" i="9"/>
  <c r="BP37" i="9"/>
  <c r="BO37" i="9"/>
  <c r="CR37" i="9"/>
  <c r="BM37" i="9"/>
  <c r="BL37" i="9"/>
  <c r="BJ37" i="9"/>
  <c r="EC22" i="9"/>
  <c r="DT22" i="9"/>
  <c r="ED22" i="9" s="1"/>
  <c r="U22" i="9" s="1"/>
  <c r="EA22" i="9"/>
  <c r="DY22" i="9"/>
  <c r="DU22" i="9"/>
  <c r="EE22" i="9" s="1"/>
  <c r="BL20" i="9"/>
  <c r="CV20" i="9"/>
  <c r="CN20" i="9"/>
  <c r="BS20" i="9"/>
  <c r="BK20" i="9"/>
  <c r="BR20" i="9"/>
  <c r="BJ20" i="9"/>
  <c r="BQ20" i="9"/>
  <c r="BP20" i="9"/>
  <c r="CR20" i="9"/>
  <c r="BO20" i="9"/>
  <c r="BN20" i="9"/>
  <c r="BM20" i="9"/>
  <c r="DX153" i="9"/>
  <c r="R153" i="9" s="1"/>
  <c r="DZ153" i="9"/>
  <c r="S153" i="9" s="1"/>
  <c r="EB153" i="9"/>
  <c r="T153" i="9" s="1"/>
  <c r="DZ178" i="6"/>
  <c r="DX178" i="6"/>
  <c r="BR165" i="6"/>
  <c r="BJ165" i="6"/>
  <c r="BQ165" i="6"/>
  <c r="BP165" i="6"/>
  <c r="BO165" i="6"/>
  <c r="BN165" i="6"/>
  <c r="BM165" i="6"/>
  <c r="BL165" i="6"/>
  <c r="BS165" i="6"/>
  <c r="BK165" i="6"/>
  <c r="EL18" i="9"/>
  <c r="EM18" i="9" s="1"/>
  <c r="CW32" i="9"/>
  <c r="CW32" i="6" s="1"/>
  <c r="AI32" i="6" s="1"/>
  <c r="AG32" i="9"/>
  <c r="AG23" i="9"/>
  <c r="CW23" i="9"/>
  <c r="CW23" i="6" s="1"/>
  <c r="AI23" i="6" s="1"/>
  <c r="CW27" i="9"/>
  <c r="CW27" i="6" s="1"/>
  <c r="AI27" i="6" s="1"/>
  <c r="AG27" i="9"/>
  <c r="CW43" i="9"/>
  <c r="AG43" i="9"/>
  <c r="CW63" i="9"/>
  <c r="CW63" i="6" s="1"/>
  <c r="AI63" i="6" s="1"/>
  <c r="AG63" i="9"/>
  <c r="CW67" i="9"/>
  <c r="AG67" i="9"/>
  <c r="CW69" i="9"/>
  <c r="AG69" i="9"/>
  <c r="CW75" i="9"/>
  <c r="AG75" i="9"/>
  <c r="CW101" i="9"/>
  <c r="CW101" i="6" s="1"/>
  <c r="AI101" i="6" s="1"/>
  <c r="AG101" i="9"/>
  <c r="CW94" i="9"/>
  <c r="CW94" i="6" s="1"/>
  <c r="AI94" i="6" s="1"/>
  <c r="AG94" i="9"/>
  <c r="AG100" i="9"/>
  <c r="CW100" i="9"/>
  <c r="CW100" i="6" s="1"/>
  <c r="AI100" i="6" s="1"/>
  <c r="CW112" i="9"/>
  <c r="AG112" i="9"/>
  <c r="AG116" i="9"/>
  <c r="CW116" i="9"/>
  <c r="CW130" i="9"/>
  <c r="CW130" i="6" s="1"/>
  <c r="AI130" i="6" s="1"/>
  <c r="AG130" i="9"/>
  <c r="CW137" i="9"/>
  <c r="CW137" i="6" s="1"/>
  <c r="AI137" i="6" s="1"/>
  <c r="AG137" i="9"/>
  <c r="AG135" i="9"/>
  <c r="CW135" i="9"/>
  <c r="CW148" i="9"/>
  <c r="CW148" i="6" s="1"/>
  <c r="AI148" i="6" s="1"/>
  <c r="AG148" i="9"/>
  <c r="CW159" i="9"/>
  <c r="CW159" i="6" s="1"/>
  <c r="AI159" i="6" s="1"/>
  <c r="AG159" i="9"/>
  <c r="CW167" i="9"/>
  <c r="AG167" i="9"/>
  <c r="AG173" i="9"/>
  <c r="CW173" i="9"/>
  <c r="CW173" i="6" s="1"/>
  <c r="AI173" i="6" s="1"/>
  <c r="CW183" i="9"/>
  <c r="CW183" i="6" s="1"/>
  <c r="AI183" i="6" s="1"/>
  <c r="AG183" i="9"/>
  <c r="DL183" i="9"/>
  <c r="DK183" i="9"/>
  <c r="DR183" i="9"/>
  <c r="DJ183" i="9"/>
  <c r="DQ183" i="9"/>
  <c r="DM183" i="9"/>
  <c r="DP183" i="9"/>
  <c r="DS183" i="9" s="1"/>
  <c r="DZ177" i="9"/>
  <c r="S177" i="9" s="1"/>
  <c r="DX177" i="9"/>
  <c r="R177" i="9" s="1"/>
  <c r="DZ169" i="6"/>
  <c r="DX169" i="6"/>
  <c r="DZ168" i="9"/>
  <c r="S168" i="9" s="1"/>
  <c r="DX168" i="9"/>
  <c r="R168" i="9" s="1"/>
  <c r="EB168" i="9"/>
  <c r="T168" i="9" s="1"/>
  <c r="DN179" i="9"/>
  <c r="DD179" i="9" s="1"/>
  <c r="DF179" i="9" s="1"/>
  <c r="DH179" i="9" s="1"/>
  <c r="DI179" i="9" s="1"/>
  <c r="DO179" i="9"/>
  <c r="BR172" i="6"/>
  <c r="BJ172" i="6"/>
  <c r="BQ172" i="6"/>
  <c r="BP172" i="6"/>
  <c r="BO172" i="6"/>
  <c r="BN172" i="6"/>
  <c r="BM172" i="6"/>
  <c r="BL172" i="6"/>
  <c r="BS172" i="6"/>
  <c r="BK172" i="6"/>
  <c r="DZ164" i="6"/>
  <c r="DX164" i="6"/>
  <c r="CP163" i="6"/>
  <c r="BB163" i="6"/>
  <c r="CO163" i="6"/>
  <c r="BI163" i="6"/>
  <c r="BA163" i="6"/>
  <c r="CV163" i="6"/>
  <c r="CN163" i="6"/>
  <c r="BX163" i="6"/>
  <c r="BH163" i="6"/>
  <c r="AZ163" i="6"/>
  <c r="CU163" i="6"/>
  <c r="CM163" i="6"/>
  <c r="BW163" i="6"/>
  <c r="BG163" i="6"/>
  <c r="AY163" i="6"/>
  <c r="CT163" i="6"/>
  <c r="CL163" i="6"/>
  <c r="BV163" i="6"/>
  <c r="BF163" i="6"/>
  <c r="AX163" i="6"/>
  <c r="CS163" i="6"/>
  <c r="CK163" i="6"/>
  <c r="BU163" i="6"/>
  <c r="BE163" i="6"/>
  <c r="AW163" i="6"/>
  <c r="CR163" i="6"/>
  <c r="BT163" i="6"/>
  <c r="CQ163" i="6"/>
  <c r="EL32" i="9"/>
  <c r="EM32" i="9" s="1"/>
  <c r="DM185" i="9"/>
  <c r="DL185" i="9"/>
  <c r="DK185" i="9"/>
  <c r="DR185" i="9"/>
  <c r="DJ185" i="9"/>
  <c r="DQ185" i="9"/>
  <c r="DP185" i="9"/>
  <c r="DS185" i="9" s="1"/>
  <c r="DZ169" i="9"/>
  <c r="S169" i="9" s="1"/>
  <c r="DX169" i="9"/>
  <c r="R169" i="9" s="1"/>
  <c r="ES167" i="6"/>
  <c r="ET167" i="6" s="1"/>
  <c r="EU167" i="6" s="1"/>
  <c r="DL184" i="9"/>
  <c r="DK184" i="9"/>
  <c r="DR184" i="9"/>
  <c r="DJ184" i="9"/>
  <c r="DQ184" i="9"/>
  <c r="DM184" i="9"/>
  <c r="DP184" i="9"/>
  <c r="DS184" i="9" s="1"/>
  <c r="DX174" i="9"/>
  <c r="R174" i="9" s="1"/>
  <c r="EB174" i="9"/>
  <c r="T174" i="9" s="1"/>
  <c r="DZ174" i="9"/>
  <c r="S174" i="9" s="1"/>
  <c r="CD162" i="6"/>
  <c r="CJ162" i="6"/>
  <c r="BD162" i="6"/>
  <c r="ED162" i="6"/>
  <c r="CE162" i="6"/>
  <c r="BC162" i="6"/>
  <c r="CF162" i="6"/>
  <c r="V162" i="6"/>
  <c r="EW162" i="6" s="1"/>
  <c r="DX157" i="9"/>
  <c r="R157" i="9" s="1"/>
  <c r="DZ157" i="9"/>
  <c r="S157" i="9" s="1"/>
  <c r="DO155" i="6"/>
  <c r="DN155" i="6"/>
  <c r="DD155" i="6" s="1"/>
  <c r="ED161" i="6"/>
  <c r="CF161" i="6"/>
  <c r="BC161" i="6"/>
  <c r="V161" i="6"/>
  <c r="EW161" i="6" s="1"/>
  <c r="CE161" i="6"/>
  <c r="CD161" i="6"/>
  <c r="CJ161" i="6"/>
  <c r="BD161" i="6"/>
  <c r="CQ159" i="6"/>
  <c r="CP159" i="6"/>
  <c r="BB159" i="6"/>
  <c r="CO159" i="6"/>
  <c r="BI159" i="6"/>
  <c r="BA159" i="6"/>
  <c r="CV159" i="6"/>
  <c r="CN159" i="6"/>
  <c r="BX159" i="6"/>
  <c r="BH159" i="6"/>
  <c r="AZ159" i="6"/>
  <c r="CU159" i="6"/>
  <c r="CM159" i="6"/>
  <c r="BW159" i="6"/>
  <c r="BG159" i="6"/>
  <c r="AY159" i="6"/>
  <c r="CT159" i="6"/>
  <c r="CL159" i="6"/>
  <c r="BV159" i="6"/>
  <c r="BF159" i="6"/>
  <c r="AX159" i="6"/>
  <c r="CR159" i="6"/>
  <c r="BT159" i="6"/>
  <c r="CS159" i="6"/>
  <c r="CK159" i="6"/>
  <c r="BU159" i="6"/>
  <c r="BE159" i="6"/>
  <c r="AW159" i="6"/>
  <c r="BR152" i="6"/>
  <c r="BJ152" i="6"/>
  <c r="BL152" i="6"/>
  <c r="BM152" i="6"/>
  <c r="BK152" i="6"/>
  <c r="BS152" i="6"/>
  <c r="BQ152" i="6"/>
  <c r="BP152" i="6"/>
  <c r="BO152" i="6"/>
  <c r="BN152" i="6"/>
  <c r="CJ179" i="6"/>
  <c r="BD179" i="6"/>
  <c r="CF179" i="6"/>
  <c r="BC179" i="6"/>
  <c r="V179" i="6"/>
  <c r="EW179" i="6" s="1"/>
  <c r="CE179" i="6"/>
  <c r="ED179" i="6"/>
  <c r="CD179" i="6"/>
  <c r="CJ176" i="6"/>
  <c r="BD176" i="6"/>
  <c r="CF176" i="6"/>
  <c r="BC176" i="6"/>
  <c r="V176" i="6"/>
  <c r="EW176" i="6" s="1"/>
  <c r="CE176" i="6"/>
  <c r="ED176" i="6"/>
  <c r="CD176" i="6"/>
  <c r="DM161" i="9"/>
  <c r="DL161" i="9"/>
  <c r="DK161" i="9"/>
  <c r="DR161" i="9"/>
  <c r="DJ161" i="9"/>
  <c r="DQ161" i="9"/>
  <c r="DP161" i="9"/>
  <c r="DS161" i="9" s="1"/>
  <c r="EK148" i="6"/>
  <c r="EL148" i="6" s="1"/>
  <c r="EM148" i="6" s="1"/>
  <c r="BL174" i="6"/>
  <c r="BS174" i="6"/>
  <c r="BK174" i="6"/>
  <c r="BR174" i="6"/>
  <c r="BJ174" i="6"/>
  <c r="BQ174" i="6"/>
  <c r="BP174" i="6"/>
  <c r="BO174" i="6"/>
  <c r="BN174" i="6"/>
  <c r="BM174" i="6"/>
  <c r="DO151" i="6"/>
  <c r="DN151" i="6"/>
  <c r="DD151" i="6" s="1"/>
  <c r="BL173" i="6"/>
  <c r="BS173" i="6"/>
  <c r="BK173" i="6"/>
  <c r="BR173" i="6"/>
  <c r="BJ173" i="6"/>
  <c r="BQ173" i="6"/>
  <c r="BP173" i="6"/>
  <c r="BO173" i="6"/>
  <c r="BN173" i="6"/>
  <c r="BM173" i="6"/>
  <c r="ES154" i="6"/>
  <c r="ET154" i="6" s="1"/>
  <c r="EU154" i="6" s="1"/>
  <c r="DO149" i="9"/>
  <c r="DN149" i="9"/>
  <c r="DD149" i="9" s="1"/>
  <c r="DF149" i="9" s="1"/>
  <c r="DH149" i="9" s="1"/>
  <c r="DI149" i="9" s="1"/>
  <c r="CU181" i="6"/>
  <c r="CM181" i="6"/>
  <c r="BW181" i="6"/>
  <c r="BG181" i="6"/>
  <c r="AY181" i="6"/>
  <c r="CT181" i="6"/>
  <c r="CL181" i="6"/>
  <c r="BV181" i="6"/>
  <c r="BF181" i="6"/>
  <c r="AX181" i="6"/>
  <c r="CK181" i="6"/>
  <c r="BI181" i="6"/>
  <c r="AW181" i="6"/>
  <c r="CV181" i="6"/>
  <c r="BH181" i="6"/>
  <c r="CS181" i="6"/>
  <c r="BE181" i="6"/>
  <c r="CR181" i="6"/>
  <c r="CQ181" i="6"/>
  <c r="CP181" i="6"/>
  <c r="BX181" i="6"/>
  <c r="BB181" i="6"/>
  <c r="CO181" i="6"/>
  <c r="BU181" i="6"/>
  <c r="BA181" i="6"/>
  <c r="CN181" i="6"/>
  <c r="BT181" i="6"/>
  <c r="AZ181" i="6"/>
  <c r="DZ143" i="9"/>
  <c r="S143" i="9" s="1"/>
  <c r="EB143" i="9"/>
  <c r="T143" i="9" s="1"/>
  <c r="EW143" i="9" s="1"/>
  <c r="DX143" i="9"/>
  <c r="R143" i="9" s="1"/>
  <c r="DO141" i="6"/>
  <c r="DN141" i="6"/>
  <c r="DD141" i="6" s="1"/>
  <c r="DX137" i="6"/>
  <c r="DZ137" i="6"/>
  <c r="DN122" i="9"/>
  <c r="DD122" i="9" s="1"/>
  <c r="DF122" i="9" s="1"/>
  <c r="DH122" i="9" s="1"/>
  <c r="DI122" i="9" s="1"/>
  <c r="DO122" i="9"/>
  <c r="DN108" i="9"/>
  <c r="DD108" i="9" s="1"/>
  <c r="DF108" i="9" s="1"/>
  <c r="DH108" i="9" s="1"/>
  <c r="DI108" i="9" s="1"/>
  <c r="DO108" i="9"/>
  <c r="CP158" i="6"/>
  <c r="BB158" i="6"/>
  <c r="CO158" i="6"/>
  <c r="BI158" i="6"/>
  <c r="BA158" i="6"/>
  <c r="CV158" i="6"/>
  <c r="CN158" i="6"/>
  <c r="BX158" i="6"/>
  <c r="BH158" i="6"/>
  <c r="AZ158" i="6"/>
  <c r="CU158" i="6"/>
  <c r="CM158" i="6"/>
  <c r="BW158" i="6"/>
  <c r="CT158" i="6"/>
  <c r="CL158" i="6"/>
  <c r="BV158" i="6"/>
  <c r="BF158" i="6"/>
  <c r="CS158" i="6"/>
  <c r="CK158" i="6"/>
  <c r="BU158" i="6"/>
  <c r="BE158" i="6"/>
  <c r="AW158" i="6"/>
  <c r="CQ158" i="6"/>
  <c r="BT158" i="6"/>
  <c r="BG158" i="6"/>
  <c r="AY158" i="6"/>
  <c r="AX158" i="6"/>
  <c r="CR158" i="6"/>
  <c r="CV135" i="6"/>
  <c r="CN135" i="6"/>
  <c r="CU135" i="6"/>
  <c r="CM135" i="6"/>
  <c r="BB135" i="6"/>
  <c r="CT135" i="6"/>
  <c r="CL135" i="6"/>
  <c r="BI135" i="6"/>
  <c r="BA135" i="6"/>
  <c r="CS135" i="6"/>
  <c r="CK135" i="6"/>
  <c r="BX135" i="6"/>
  <c r="BH135" i="6"/>
  <c r="AZ135" i="6"/>
  <c r="CR135" i="6"/>
  <c r="BW135" i="6"/>
  <c r="BG135" i="6"/>
  <c r="AY135" i="6"/>
  <c r="CP135" i="6"/>
  <c r="BU135" i="6"/>
  <c r="BE135" i="6"/>
  <c r="AW135" i="6"/>
  <c r="CO135" i="6"/>
  <c r="BT135" i="6"/>
  <c r="AX135" i="6"/>
  <c r="CQ135" i="6"/>
  <c r="BV135" i="6"/>
  <c r="BF135" i="6"/>
  <c r="DZ113" i="6"/>
  <c r="DX113" i="6"/>
  <c r="DO100" i="9"/>
  <c r="DN100" i="9"/>
  <c r="DD100" i="9" s="1"/>
  <c r="DF100" i="9" s="1"/>
  <c r="DH100" i="9" s="1"/>
  <c r="DI100" i="9" s="1"/>
  <c r="DN96" i="9"/>
  <c r="DD96" i="9" s="1"/>
  <c r="DF96" i="9" s="1"/>
  <c r="DH96" i="9" s="1"/>
  <c r="DI96" i="9" s="1"/>
  <c r="DO96" i="9"/>
  <c r="DX130" i="6"/>
  <c r="DZ130" i="6"/>
  <c r="CJ119" i="6"/>
  <c r="BD119" i="6"/>
  <c r="CF119" i="6"/>
  <c r="BC119" i="6"/>
  <c r="V119" i="6"/>
  <c r="EW119" i="6" s="1"/>
  <c r="CE119" i="6"/>
  <c r="ED119" i="6"/>
  <c r="CD119" i="6"/>
  <c r="EB112" i="9"/>
  <c r="T112" i="9" s="1"/>
  <c r="EW112" i="9" s="1"/>
  <c r="DZ112" i="9"/>
  <c r="S112" i="9" s="1"/>
  <c r="DX112" i="9"/>
  <c r="R112" i="9" s="1"/>
  <c r="CQ143" i="6"/>
  <c r="CP143" i="6"/>
  <c r="BB143" i="6"/>
  <c r="CO143" i="6"/>
  <c r="BI143" i="6"/>
  <c r="BA143" i="6"/>
  <c r="CV143" i="6"/>
  <c r="CN143" i="6"/>
  <c r="BX143" i="6"/>
  <c r="BH143" i="6"/>
  <c r="AZ143" i="6"/>
  <c r="CU143" i="6"/>
  <c r="CM143" i="6"/>
  <c r="BW143" i="6"/>
  <c r="BG143" i="6"/>
  <c r="AY143" i="6"/>
  <c r="CT143" i="6"/>
  <c r="CL143" i="6"/>
  <c r="BV143" i="6"/>
  <c r="BF143" i="6"/>
  <c r="AX143" i="6"/>
  <c r="CS143" i="6"/>
  <c r="CK143" i="6"/>
  <c r="BU143" i="6"/>
  <c r="BE143" i="6"/>
  <c r="AW143" i="6"/>
  <c r="CR143" i="6"/>
  <c r="BT143" i="6"/>
  <c r="CT133" i="6"/>
  <c r="CL133" i="6"/>
  <c r="BW133" i="6"/>
  <c r="BG133" i="6"/>
  <c r="AY133" i="6"/>
  <c r="CR133" i="6"/>
  <c r="BU133" i="6"/>
  <c r="BE133" i="6"/>
  <c r="AW133" i="6"/>
  <c r="CQ133" i="6"/>
  <c r="BT133" i="6"/>
  <c r="CP133" i="6"/>
  <c r="CV133" i="6"/>
  <c r="CN133" i="6"/>
  <c r="BI133" i="6"/>
  <c r="BA133" i="6"/>
  <c r="CU133" i="6"/>
  <c r="CM133" i="6"/>
  <c r="BX133" i="6"/>
  <c r="BH133" i="6"/>
  <c r="AZ133" i="6"/>
  <c r="CS133" i="6"/>
  <c r="BF133" i="6"/>
  <c r="CO133" i="6"/>
  <c r="BB133" i="6"/>
  <c r="CK133" i="6"/>
  <c r="AX133" i="6"/>
  <c r="BV133" i="6"/>
  <c r="EK131" i="6"/>
  <c r="EL131" i="6" s="1"/>
  <c r="EM131" i="6" s="1"/>
  <c r="EK129" i="6"/>
  <c r="EL129" i="6" s="1"/>
  <c r="EM129" i="6" s="1"/>
  <c r="CJ125" i="6"/>
  <c r="BD125" i="6"/>
  <c r="ED125" i="6"/>
  <c r="CE125" i="6"/>
  <c r="BC125" i="6"/>
  <c r="V125" i="6"/>
  <c r="EW125" i="6" s="1"/>
  <c r="CF125" i="6"/>
  <c r="CD125" i="6"/>
  <c r="BP144" i="6"/>
  <c r="BO144" i="6"/>
  <c r="BN144" i="6"/>
  <c r="BM144" i="6"/>
  <c r="BL144" i="6"/>
  <c r="BS144" i="6"/>
  <c r="BK144" i="6"/>
  <c r="BR144" i="6"/>
  <c r="BJ144" i="6"/>
  <c r="BQ144" i="6"/>
  <c r="DX107" i="9"/>
  <c r="R107" i="9" s="1"/>
  <c r="EB107" i="9"/>
  <c r="T107" i="9" s="1"/>
  <c r="DZ107" i="9"/>
  <c r="S107" i="9" s="1"/>
  <c r="CR125" i="6"/>
  <c r="BT125" i="6"/>
  <c r="CP125" i="6"/>
  <c r="BB125" i="6"/>
  <c r="CV125" i="6"/>
  <c r="CN125" i="6"/>
  <c r="BX125" i="6"/>
  <c r="BH125" i="6"/>
  <c r="AZ125" i="6"/>
  <c r="CU125" i="6"/>
  <c r="CM125" i="6"/>
  <c r="BW125" i="6"/>
  <c r="BG125" i="6"/>
  <c r="AY125" i="6"/>
  <c r="CS125" i="6"/>
  <c r="BU125" i="6"/>
  <c r="BE125" i="6"/>
  <c r="CQ125" i="6"/>
  <c r="CO125" i="6"/>
  <c r="BA125" i="6"/>
  <c r="CL125" i="6"/>
  <c r="AX125" i="6"/>
  <c r="CK125" i="6"/>
  <c r="AW125" i="6"/>
  <c r="BI125" i="6"/>
  <c r="CT125" i="6"/>
  <c r="BV125" i="6"/>
  <c r="BF125" i="6"/>
  <c r="DL124" i="9"/>
  <c r="DR124" i="9"/>
  <c r="DJ124" i="9"/>
  <c r="DQ124" i="9"/>
  <c r="DP124" i="9"/>
  <c r="DS124" i="9" s="1"/>
  <c r="DM124" i="9"/>
  <c r="DK124" i="9"/>
  <c r="DN75" i="9"/>
  <c r="DD75" i="9" s="1"/>
  <c r="DF75" i="9" s="1"/>
  <c r="DH75" i="9" s="1"/>
  <c r="DI75" i="9" s="1"/>
  <c r="DO75" i="9"/>
  <c r="DO74" i="9"/>
  <c r="DN74" i="9"/>
  <c r="DD74" i="9" s="1"/>
  <c r="DF74" i="9" s="1"/>
  <c r="DH74" i="9" s="1"/>
  <c r="DI74" i="9" s="1"/>
  <c r="DR105" i="9"/>
  <c r="DJ105" i="9"/>
  <c r="DP105" i="9"/>
  <c r="DS105" i="9" s="1"/>
  <c r="DK105" i="9"/>
  <c r="DM105" i="9"/>
  <c r="DL105" i="9"/>
  <c r="DQ105" i="9"/>
  <c r="DZ103" i="6"/>
  <c r="DX103" i="6"/>
  <c r="BQ91" i="6"/>
  <c r="BP91" i="6"/>
  <c r="BO91" i="6"/>
  <c r="BN91" i="6"/>
  <c r="BM91" i="6"/>
  <c r="BL91" i="6"/>
  <c r="BS91" i="6"/>
  <c r="BK91" i="6"/>
  <c r="BR91" i="6"/>
  <c r="BJ91" i="6"/>
  <c r="CJ120" i="6"/>
  <c r="BD120" i="6"/>
  <c r="ED120" i="6"/>
  <c r="CF120" i="6"/>
  <c r="BC120" i="6"/>
  <c r="V120" i="6"/>
  <c r="EW120" i="6" s="1"/>
  <c r="CE120" i="6"/>
  <c r="CD120" i="6"/>
  <c r="CV112" i="6"/>
  <c r="CN112" i="6"/>
  <c r="BX112" i="6"/>
  <c r="BH112" i="6"/>
  <c r="AZ112" i="6"/>
  <c r="CU112" i="6"/>
  <c r="CM112" i="6"/>
  <c r="BW112" i="6"/>
  <c r="BG112" i="6"/>
  <c r="AY112" i="6"/>
  <c r="CT112" i="6"/>
  <c r="CL112" i="6"/>
  <c r="BV112" i="6"/>
  <c r="BF112" i="6"/>
  <c r="AX112" i="6"/>
  <c r="CS112" i="6"/>
  <c r="CK112" i="6"/>
  <c r="BU112" i="6"/>
  <c r="BE112" i="6"/>
  <c r="AW112" i="6"/>
  <c r="CR112" i="6"/>
  <c r="BT112" i="6"/>
  <c r="CQ112" i="6"/>
  <c r="CP112" i="6"/>
  <c r="BB112" i="6"/>
  <c r="CO112" i="6"/>
  <c r="BI112" i="6"/>
  <c r="BA112" i="6"/>
  <c r="CJ110" i="6"/>
  <c r="BD110" i="6"/>
  <c r="CF110" i="6"/>
  <c r="BC110" i="6"/>
  <c r="V110" i="6"/>
  <c r="EW110" i="6" s="1"/>
  <c r="CE110" i="6"/>
  <c r="ED110" i="6"/>
  <c r="CD110" i="6"/>
  <c r="CJ102" i="6"/>
  <c r="BD102" i="6"/>
  <c r="CE102" i="6"/>
  <c r="ED102" i="6"/>
  <c r="CD102" i="6"/>
  <c r="BC102" i="6"/>
  <c r="CF102" i="6"/>
  <c r="V102" i="6"/>
  <c r="EW102" i="6" s="1"/>
  <c r="DZ91" i="6"/>
  <c r="DX91" i="6"/>
  <c r="DZ90" i="6"/>
  <c r="DX90" i="6"/>
  <c r="BM126" i="6"/>
  <c r="BS126" i="6"/>
  <c r="BK126" i="6"/>
  <c r="BQ126" i="6"/>
  <c r="BP126" i="6"/>
  <c r="BR126" i="6"/>
  <c r="BO126" i="6"/>
  <c r="BN126" i="6"/>
  <c r="BL126" i="6"/>
  <c r="BJ126" i="6"/>
  <c r="CF127" i="6"/>
  <c r="BC127" i="6"/>
  <c r="V127" i="6"/>
  <c r="EW127" i="6" s="1"/>
  <c r="ED127" i="6"/>
  <c r="CD127" i="6"/>
  <c r="BD127" i="6"/>
  <c r="CJ127" i="6"/>
  <c r="CE127" i="6"/>
  <c r="DN82" i="6"/>
  <c r="DD82" i="6" s="1"/>
  <c r="DO82" i="6"/>
  <c r="DX73" i="6"/>
  <c r="DZ73" i="6"/>
  <c r="DO67" i="9"/>
  <c r="DN67" i="9"/>
  <c r="DD67" i="9" s="1"/>
  <c r="DF67" i="9" s="1"/>
  <c r="DH67" i="9" s="1"/>
  <c r="DI67" i="9" s="1"/>
  <c r="BN132" i="6"/>
  <c r="BL132" i="6"/>
  <c r="BS132" i="6"/>
  <c r="BK132" i="6"/>
  <c r="BR132" i="6"/>
  <c r="BJ132" i="6"/>
  <c r="BP132" i="6"/>
  <c r="BO132" i="6"/>
  <c r="BQ132" i="6"/>
  <c r="BM132" i="6"/>
  <c r="DX93" i="6"/>
  <c r="DZ93" i="6"/>
  <c r="DN86" i="6"/>
  <c r="DD86" i="6" s="1"/>
  <c r="DO86" i="6"/>
  <c r="CQ98" i="6"/>
  <c r="CO98" i="6"/>
  <c r="BI98" i="6"/>
  <c r="BA98" i="6"/>
  <c r="CT98" i="6"/>
  <c r="CL98" i="6"/>
  <c r="BV98" i="6"/>
  <c r="BF98" i="6"/>
  <c r="AX98" i="6"/>
  <c r="CS98" i="6"/>
  <c r="BX98" i="6"/>
  <c r="AY98" i="6"/>
  <c r="CR98" i="6"/>
  <c r="BW98" i="6"/>
  <c r="AW98" i="6"/>
  <c r="CP98" i="6"/>
  <c r="BU98" i="6"/>
  <c r="BH98" i="6"/>
  <c r="CN98" i="6"/>
  <c r="BT98" i="6"/>
  <c r="BG98" i="6"/>
  <c r="CM98" i="6"/>
  <c r="BE98" i="6"/>
  <c r="CK98" i="6"/>
  <c r="CV98" i="6"/>
  <c r="BB98" i="6"/>
  <c r="CU98" i="6"/>
  <c r="AZ98" i="6"/>
  <c r="CE80" i="6"/>
  <c r="CD80" i="6"/>
  <c r="CJ80" i="6"/>
  <c r="BD80" i="6"/>
  <c r="ED80" i="6"/>
  <c r="CF80" i="6"/>
  <c r="BC80" i="6"/>
  <c r="V80" i="6"/>
  <c r="EW80" i="6" s="1"/>
  <c r="BQ64" i="6"/>
  <c r="BO64" i="6"/>
  <c r="BN64" i="6"/>
  <c r="BM64" i="6"/>
  <c r="BL64" i="6"/>
  <c r="BK64" i="6"/>
  <c r="BS64" i="6"/>
  <c r="BJ64" i="6"/>
  <c r="BR64" i="6"/>
  <c r="BP64" i="6"/>
  <c r="DO53" i="9"/>
  <c r="DN53" i="9"/>
  <c r="DD53" i="9" s="1"/>
  <c r="DF53" i="9" s="1"/>
  <c r="DH53" i="9" s="1"/>
  <c r="DI53" i="9" s="1"/>
  <c r="BS99" i="6"/>
  <c r="BK99" i="6"/>
  <c r="BQ99" i="6"/>
  <c r="BO99" i="6"/>
  <c r="BN99" i="6"/>
  <c r="BM99" i="6"/>
  <c r="BL99" i="6"/>
  <c r="BJ99" i="6"/>
  <c r="BR99" i="6"/>
  <c r="BP99" i="6"/>
  <c r="DZ56" i="6"/>
  <c r="DX56" i="6"/>
  <c r="DO51" i="9"/>
  <c r="DN51" i="9"/>
  <c r="DD51" i="9" s="1"/>
  <c r="DF51" i="9" s="1"/>
  <c r="DH51" i="9" s="1"/>
  <c r="DI51" i="9" s="1"/>
  <c r="CJ85" i="6"/>
  <c r="ED85" i="6"/>
  <c r="BD85" i="6"/>
  <c r="CF85" i="6"/>
  <c r="BC85" i="6"/>
  <c r="V85" i="6"/>
  <c r="EW85" i="6" s="1"/>
  <c r="CE85" i="6"/>
  <c r="CD85" i="6"/>
  <c r="EK78" i="6"/>
  <c r="EL78" i="6" s="1"/>
  <c r="EM78" i="6" s="1"/>
  <c r="CJ70" i="6"/>
  <c r="BD70" i="6"/>
  <c r="CF70" i="6"/>
  <c r="BC70" i="6"/>
  <c r="V70" i="6"/>
  <c r="EW70" i="6" s="1"/>
  <c r="ED70" i="6"/>
  <c r="CE70" i="6"/>
  <c r="CD70" i="6"/>
  <c r="DO58" i="6"/>
  <c r="DN58" i="6"/>
  <c r="DD58" i="6" s="1"/>
  <c r="DZ48" i="9"/>
  <c r="S48" i="9" s="1"/>
  <c r="DX48" i="9"/>
  <c r="R48" i="9" s="1"/>
  <c r="EB48" i="9"/>
  <c r="T48" i="9" s="1"/>
  <c r="CQ106" i="6"/>
  <c r="CO106" i="6"/>
  <c r="BI106" i="6"/>
  <c r="BA106" i="6"/>
  <c r="CV106" i="6"/>
  <c r="CN106" i="6"/>
  <c r="BX106" i="6"/>
  <c r="BH106" i="6"/>
  <c r="AZ106" i="6"/>
  <c r="CU106" i="6"/>
  <c r="CM106" i="6"/>
  <c r="BW106" i="6"/>
  <c r="BG106" i="6"/>
  <c r="AY106" i="6"/>
  <c r="CT106" i="6"/>
  <c r="CL106" i="6"/>
  <c r="BV106" i="6"/>
  <c r="BF106" i="6"/>
  <c r="AX106" i="6"/>
  <c r="CS106" i="6"/>
  <c r="CK106" i="6"/>
  <c r="BU106" i="6"/>
  <c r="BE106" i="6"/>
  <c r="AW106" i="6"/>
  <c r="CR106" i="6"/>
  <c r="BT106" i="6"/>
  <c r="CP106" i="6"/>
  <c r="BB106" i="6"/>
  <c r="DZ41" i="9"/>
  <c r="S41" i="9" s="1"/>
  <c r="DX41" i="9"/>
  <c r="R41" i="9" s="1"/>
  <c r="DZ36" i="6"/>
  <c r="DX36" i="6"/>
  <c r="DO47" i="9"/>
  <c r="DN47" i="9"/>
  <c r="DD47" i="9" s="1"/>
  <c r="DF47" i="9" s="1"/>
  <c r="DH47" i="9" s="1"/>
  <c r="DI47" i="9" s="1"/>
  <c r="ES41" i="6"/>
  <c r="ET41" i="6" s="1"/>
  <c r="EU41" i="6" s="1"/>
  <c r="DZ39" i="9"/>
  <c r="S39" i="9" s="1"/>
  <c r="DX39" i="9"/>
  <c r="R39" i="9" s="1"/>
  <c r="EB39" i="9"/>
  <c r="T39" i="9" s="1"/>
  <c r="EW39" i="9" s="1"/>
  <c r="CJ92" i="6"/>
  <c r="BD92" i="6"/>
  <c r="ED92" i="6"/>
  <c r="CF92" i="6"/>
  <c r="BC92" i="6"/>
  <c r="V92" i="6"/>
  <c r="EW92" i="6" s="1"/>
  <c r="CE92" i="6"/>
  <c r="CD92" i="6"/>
  <c r="DX61" i="9"/>
  <c r="R61" i="9" s="1"/>
  <c r="EB61" i="9"/>
  <c r="T61" i="9" s="1"/>
  <c r="DZ61" i="9"/>
  <c r="S61" i="9" s="1"/>
  <c r="EK46" i="6"/>
  <c r="EL46" i="6" s="1"/>
  <c r="EM46" i="6" s="1"/>
  <c r="EK39" i="6"/>
  <c r="EL39" i="6" s="1"/>
  <c r="EM39" i="6" s="1"/>
  <c r="CP49" i="6"/>
  <c r="BB49" i="6"/>
  <c r="CO49" i="6"/>
  <c r="BI49" i="6"/>
  <c r="BA49" i="6"/>
  <c r="CV49" i="6"/>
  <c r="CN49" i="6"/>
  <c r="BX49" i="6"/>
  <c r="BH49" i="6"/>
  <c r="AZ49" i="6"/>
  <c r="CU49" i="6"/>
  <c r="CM49" i="6"/>
  <c r="BW49" i="6"/>
  <c r="BG49" i="6"/>
  <c r="AY49" i="6"/>
  <c r="CT49" i="6"/>
  <c r="CL49" i="6"/>
  <c r="BV49" i="6"/>
  <c r="BF49" i="6"/>
  <c r="AX49" i="6"/>
  <c r="CS49" i="6"/>
  <c r="CK49" i="6"/>
  <c r="BU49" i="6"/>
  <c r="BE49" i="6"/>
  <c r="AW49" i="6"/>
  <c r="CR49" i="6"/>
  <c r="BT49" i="6"/>
  <c r="CQ49" i="6"/>
  <c r="DZ41" i="6"/>
  <c r="DX41" i="6"/>
  <c r="DZ86" i="6"/>
  <c r="DX86" i="6"/>
  <c r="DZ134" i="6"/>
  <c r="DX134" i="6"/>
  <c r="DZ141" i="6"/>
  <c r="DX141" i="6"/>
  <c r="DZ157" i="6"/>
  <c r="DX157" i="6"/>
  <c r="BQ57" i="6"/>
  <c r="BP57" i="6"/>
  <c r="BO57" i="6"/>
  <c r="BN57" i="6"/>
  <c r="BM57" i="6"/>
  <c r="BL57" i="6"/>
  <c r="BS57" i="6"/>
  <c r="BK57" i="6"/>
  <c r="BR57" i="6"/>
  <c r="BJ57" i="6"/>
  <c r="BM53" i="6"/>
  <c r="BL53" i="6"/>
  <c r="BS53" i="6"/>
  <c r="BK53" i="6"/>
  <c r="BR53" i="6"/>
  <c r="BJ53" i="6"/>
  <c r="BQ53" i="6"/>
  <c r="BP53" i="6"/>
  <c r="BO53" i="6"/>
  <c r="BN53" i="6"/>
  <c r="BN37" i="6"/>
  <c r="BM37" i="6"/>
  <c r="BL37" i="6"/>
  <c r="BS37" i="6"/>
  <c r="BK37" i="6"/>
  <c r="BR37" i="6"/>
  <c r="BJ37" i="6"/>
  <c r="BQ37" i="6"/>
  <c r="BP37" i="6"/>
  <c r="BO37" i="6"/>
  <c r="BZ32" i="6"/>
  <c r="BY32" i="6"/>
  <c r="CC32" i="6"/>
  <c r="DR25" i="9"/>
  <c r="DJ25" i="9"/>
  <c r="DQ25" i="9"/>
  <c r="DP25" i="9"/>
  <c r="DS25" i="9" s="1"/>
  <c r="DM25" i="9"/>
  <c r="DL25" i="9"/>
  <c r="DK25" i="9"/>
  <c r="DJ22" i="9"/>
  <c r="DP22" i="9" s="1"/>
  <c r="DS22" i="9" s="1"/>
  <c r="DR22" i="9"/>
  <c r="DQ22" i="9"/>
  <c r="DM22" i="9"/>
  <c r="CF47" i="6"/>
  <c r="BC47" i="6"/>
  <c r="V47" i="6"/>
  <c r="EW47" i="6" s="1"/>
  <c r="CE47" i="6"/>
  <c r="ED47" i="6"/>
  <c r="CD47" i="6"/>
  <c r="CJ47" i="6"/>
  <c r="BD47" i="6"/>
  <c r="BR42" i="6"/>
  <c r="BJ42" i="6"/>
  <c r="BQ42" i="6"/>
  <c r="BP42" i="6"/>
  <c r="BO42" i="6"/>
  <c r="BN42" i="6"/>
  <c r="BM42" i="6"/>
  <c r="BL42" i="6"/>
  <c r="BS42" i="6"/>
  <c r="BK42" i="6"/>
  <c r="CU76" i="6"/>
  <c r="CM76" i="6"/>
  <c r="BW76" i="6"/>
  <c r="BG76" i="6"/>
  <c r="AY76" i="6"/>
  <c r="CS76" i="6"/>
  <c r="CK76" i="6"/>
  <c r="BU76" i="6"/>
  <c r="BE76" i="6"/>
  <c r="AW76" i="6"/>
  <c r="CR76" i="6"/>
  <c r="BT76" i="6"/>
  <c r="CQ76" i="6"/>
  <c r="CO76" i="6"/>
  <c r="BI76" i="6"/>
  <c r="BA76" i="6"/>
  <c r="CV76" i="6"/>
  <c r="CN76" i="6"/>
  <c r="BX76" i="6"/>
  <c r="BH76" i="6"/>
  <c r="AZ76" i="6"/>
  <c r="CT76" i="6"/>
  <c r="BF76" i="6"/>
  <c r="CP76" i="6"/>
  <c r="BB76" i="6"/>
  <c r="CL76" i="6"/>
  <c r="AX76" i="6"/>
  <c r="BV76" i="6"/>
  <c r="BR66" i="6"/>
  <c r="BJ66" i="6"/>
  <c r="BQ66" i="6"/>
  <c r="BN66" i="6"/>
  <c r="BM66" i="6"/>
  <c r="BS66" i="6"/>
  <c r="BP66" i="6"/>
  <c r="BO66" i="6"/>
  <c r="BL66" i="6"/>
  <c r="BK66" i="6"/>
  <c r="CW49" i="6"/>
  <c r="AI49" i="6" s="1"/>
  <c r="CW58" i="6"/>
  <c r="AI58" i="6" s="1"/>
  <c r="CW74" i="6"/>
  <c r="AI74" i="6" s="1"/>
  <c r="CW82" i="6"/>
  <c r="AI82" i="6" s="1"/>
  <c r="CW106" i="6"/>
  <c r="AI106" i="6" s="1"/>
  <c r="CW110" i="6"/>
  <c r="AI110" i="6" s="1"/>
  <c r="CW124" i="6"/>
  <c r="AI124" i="6" s="1"/>
  <c r="CW151" i="6"/>
  <c r="AI151" i="6" s="1"/>
  <c r="CW161" i="6"/>
  <c r="AI161" i="6" s="1"/>
  <c r="CW167" i="6"/>
  <c r="AI167" i="6" s="1"/>
  <c r="CO40" i="6"/>
  <c r="BI40" i="6"/>
  <c r="BA40" i="6"/>
  <c r="CV40" i="6"/>
  <c r="CN40" i="6"/>
  <c r="BX40" i="6"/>
  <c r="BH40" i="6"/>
  <c r="AZ40" i="6"/>
  <c r="CU40" i="6"/>
  <c r="CM40" i="6"/>
  <c r="BW40" i="6"/>
  <c r="BG40" i="6"/>
  <c r="AY40" i="6"/>
  <c r="CT40" i="6"/>
  <c r="CL40" i="6"/>
  <c r="BV40" i="6"/>
  <c r="BF40" i="6"/>
  <c r="AX40" i="6"/>
  <c r="CS40" i="6"/>
  <c r="CK40" i="6"/>
  <c r="BU40" i="6"/>
  <c r="BE40" i="6"/>
  <c r="AW40" i="6"/>
  <c r="CR40" i="6"/>
  <c r="BT40" i="6"/>
  <c r="CQ40" i="6"/>
  <c r="CP40" i="6"/>
  <c r="BB40" i="6"/>
  <c r="CE19" i="6"/>
  <c r="ED19" i="6"/>
  <c r="BD19" i="6"/>
  <c r="V19" i="6"/>
  <c r="CJ19" i="6"/>
  <c r="BC19" i="6"/>
  <c r="CF19" i="6"/>
  <c r="CD19" i="6"/>
  <c r="CQ39" i="6"/>
  <c r="CP39" i="6"/>
  <c r="BB39" i="6"/>
  <c r="CO39" i="6"/>
  <c r="BI39" i="6"/>
  <c r="BA39" i="6"/>
  <c r="CV39" i="6"/>
  <c r="CN39" i="6"/>
  <c r="BX39" i="6"/>
  <c r="BH39" i="6"/>
  <c r="AZ39" i="6"/>
  <c r="CU39" i="6"/>
  <c r="CM39" i="6"/>
  <c r="BW39" i="6"/>
  <c r="BG39" i="6"/>
  <c r="AY39" i="6"/>
  <c r="CT39" i="6"/>
  <c r="CL39" i="6"/>
  <c r="BV39" i="6"/>
  <c r="BF39" i="6"/>
  <c r="AX39" i="6"/>
  <c r="CS39" i="6"/>
  <c r="CK39" i="6"/>
  <c r="BU39" i="6"/>
  <c r="BE39" i="6"/>
  <c r="AW39" i="6"/>
  <c r="CR39" i="6"/>
  <c r="BT39" i="6"/>
  <c r="BP27" i="6"/>
  <c r="BN27" i="6"/>
  <c r="BL27" i="6"/>
  <c r="BS27" i="6"/>
  <c r="BK27" i="6"/>
  <c r="BR27" i="6"/>
  <c r="BQ27" i="6"/>
  <c r="BO27" i="6"/>
  <c r="BM27" i="6"/>
  <c r="BJ27" i="6"/>
  <c r="CF31" i="6"/>
  <c r="BC31" i="6"/>
  <c r="V31" i="6"/>
  <c r="EW31" i="6" s="1"/>
  <c r="ED31" i="6"/>
  <c r="CD31" i="6"/>
  <c r="BD31" i="6"/>
  <c r="CJ31" i="6"/>
  <c r="CE31" i="6"/>
  <c r="BS26" i="6"/>
  <c r="BK26" i="6"/>
  <c r="BQ26" i="6"/>
  <c r="BO26" i="6"/>
  <c r="BN26" i="6"/>
  <c r="BJ26" i="6"/>
  <c r="BR26" i="6"/>
  <c r="BP26" i="6"/>
  <c r="BM26" i="6"/>
  <c r="BL26" i="6"/>
  <c r="DM21" i="9"/>
  <c r="DJ21" i="9"/>
  <c r="DP21" i="9" s="1"/>
  <c r="DS21" i="9" s="1"/>
  <c r="DR21" i="9"/>
  <c r="DQ21" i="9"/>
  <c r="BS24" i="6"/>
  <c r="BK24" i="6"/>
  <c r="BQ24" i="6"/>
  <c r="BO24" i="6"/>
  <c r="BN24" i="6"/>
  <c r="BP24" i="6"/>
  <c r="BM24" i="6"/>
  <c r="BL24" i="6"/>
  <c r="BJ24" i="6"/>
  <c r="BR24" i="6"/>
  <c r="DU185" i="9"/>
  <c r="EE185" i="9" s="1"/>
  <c r="EC185" i="9"/>
  <c r="DT185" i="9"/>
  <c r="ED185" i="9" s="1"/>
  <c r="U185" i="9" s="1"/>
  <c r="EA185" i="9"/>
  <c r="DY185" i="9"/>
  <c r="EC183" i="9"/>
  <c r="DT183" i="9"/>
  <c r="ED183" i="9" s="1"/>
  <c r="U183" i="9" s="1"/>
  <c r="EA183" i="9"/>
  <c r="DU183" i="9"/>
  <c r="EE183" i="9" s="1"/>
  <c r="DY183" i="9"/>
  <c r="ET183" i="9"/>
  <c r="EU183" i="9" s="1"/>
  <c r="DY168" i="9"/>
  <c r="DU168" i="9"/>
  <c r="EE168" i="9" s="1"/>
  <c r="EA168" i="9"/>
  <c r="EC168" i="9"/>
  <c r="DT168" i="9"/>
  <c r="ED168" i="9" s="1"/>
  <c r="U168" i="9" s="1"/>
  <c r="BL164" i="9"/>
  <c r="CV164" i="9"/>
  <c r="CN164" i="9"/>
  <c r="BS164" i="9"/>
  <c r="BK164" i="9"/>
  <c r="BR164" i="9"/>
  <c r="BJ164" i="9"/>
  <c r="BQ164" i="9"/>
  <c r="BP164" i="9"/>
  <c r="CR164" i="9"/>
  <c r="BO164" i="9"/>
  <c r="BN164" i="9"/>
  <c r="BM164" i="9"/>
  <c r="DU155" i="9"/>
  <c r="EE155" i="9" s="1"/>
  <c r="EC155" i="9"/>
  <c r="DT155" i="9"/>
  <c r="ED155" i="9" s="1"/>
  <c r="U155" i="9" s="1"/>
  <c r="EA155" i="9"/>
  <c r="DY155" i="9"/>
  <c r="EA159" i="9"/>
  <c r="EC159" i="9"/>
  <c r="DY159" i="9"/>
  <c r="DT159" i="9"/>
  <c r="ED159" i="9" s="1"/>
  <c r="U159" i="9" s="1"/>
  <c r="DU159" i="9"/>
  <c r="EE159" i="9" s="1"/>
  <c r="ET155" i="9"/>
  <c r="EU155" i="9" s="1"/>
  <c r="EL159" i="9"/>
  <c r="EM159" i="9" s="1"/>
  <c r="DU154" i="9"/>
  <c r="EE154" i="9" s="1"/>
  <c r="EC154" i="9"/>
  <c r="DT154" i="9"/>
  <c r="ED154" i="9" s="1"/>
  <c r="U154" i="9" s="1"/>
  <c r="EA154" i="9"/>
  <c r="DY154" i="9"/>
  <c r="DU132" i="9"/>
  <c r="EE132" i="9" s="1"/>
  <c r="EC132" i="9"/>
  <c r="DT132" i="9"/>
  <c r="ED132" i="9" s="1"/>
  <c r="U132" i="9" s="1"/>
  <c r="DY132" i="9"/>
  <c r="EA132" i="9"/>
  <c r="DU140" i="9"/>
  <c r="EE140" i="9" s="1"/>
  <c r="DT140" i="9"/>
  <c r="ED140" i="9" s="1"/>
  <c r="U140" i="9" s="1"/>
  <c r="EC140" i="9"/>
  <c r="EA140" i="9"/>
  <c r="DY140" i="9"/>
  <c r="EL136" i="9"/>
  <c r="EM136" i="9" s="1"/>
  <c r="BM126" i="9"/>
  <c r="CV126" i="9"/>
  <c r="CN126" i="9"/>
  <c r="BS126" i="9"/>
  <c r="BK126" i="9"/>
  <c r="BQ126" i="9"/>
  <c r="BN126" i="9"/>
  <c r="BR126" i="9"/>
  <c r="BP126" i="9"/>
  <c r="BO126" i="9"/>
  <c r="BL126" i="9"/>
  <c r="BJ126" i="9"/>
  <c r="CR126" i="9"/>
  <c r="ET132" i="9"/>
  <c r="EU132" i="9" s="1"/>
  <c r="ET136" i="9"/>
  <c r="EU136" i="9" s="1"/>
  <c r="EC108" i="9"/>
  <c r="DT108" i="9"/>
  <c r="ED108" i="9" s="1"/>
  <c r="U108" i="9" s="1"/>
  <c r="EA108" i="9"/>
  <c r="DU108" i="9"/>
  <c r="EE108" i="9" s="1"/>
  <c r="DY108" i="9"/>
  <c r="ET108" i="9"/>
  <c r="EU108" i="9" s="1"/>
  <c r="DU96" i="9"/>
  <c r="EE96" i="9" s="1"/>
  <c r="EC96" i="9"/>
  <c r="DT96" i="9"/>
  <c r="ED96" i="9" s="1"/>
  <c r="U96" i="9" s="1"/>
  <c r="EA96" i="9"/>
  <c r="DY96" i="9"/>
  <c r="EA99" i="9"/>
  <c r="DY99" i="9"/>
  <c r="DU99" i="9"/>
  <c r="EE99" i="9" s="1"/>
  <c r="EC99" i="9"/>
  <c r="DT99" i="9"/>
  <c r="ED99" i="9" s="1"/>
  <c r="U99" i="9" s="1"/>
  <c r="CU106" i="9"/>
  <c r="CM106" i="9"/>
  <c r="CS106" i="9"/>
  <c r="CK106" i="9"/>
  <c r="BI106" i="9"/>
  <c r="BA106" i="9"/>
  <c r="CQ106" i="9"/>
  <c r="BW106" i="9"/>
  <c r="BG106" i="9"/>
  <c r="AY106" i="9"/>
  <c r="BT106" i="9"/>
  <c r="CT106" i="9"/>
  <c r="BX106" i="9"/>
  <c r="BH106" i="9"/>
  <c r="CP106" i="9"/>
  <c r="BV106" i="9"/>
  <c r="BF106" i="9"/>
  <c r="CO106" i="9"/>
  <c r="BU106" i="9"/>
  <c r="BE106" i="9"/>
  <c r="CL106" i="9"/>
  <c r="BB106" i="9"/>
  <c r="AZ106" i="9"/>
  <c r="AX106" i="9"/>
  <c r="AW106" i="9"/>
  <c r="CU82" i="9"/>
  <c r="CM82" i="9"/>
  <c r="BB82" i="9"/>
  <c r="CT82" i="9"/>
  <c r="CL82" i="9"/>
  <c r="BI82" i="9"/>
  <c r="BA82" i="9"/>
  <c r="CS82" i="9"/>
  <c r="CK82" i="9"/>
  <c r="BX82" i="9"/>
  <c r="BH82" i="9"/>
  <c r="AZ82" i="9"/>
  <c r="BW82" i="9"/>
  <c r="BG82" i="9"/>
  <c r="AY82" i="9"/>
  <c r="CQ82" i="9"/>
  <c r="BV82" i="9"/>
  <c r="BF82" i="9"/>
  <c r="AX82" i="9"/>
  <c r="CP82" i="9"/>
  <c r="BU82" i="9"/>
  <c r="BE82" i="9"/>
  <c r="AW82" i="9"/>
  <c r="BT82" i="9"/>
  <c r="CO82" i="9"/>
  <c r="DU77" i="9"/>
  <c r="EE77" i="9" s="1"/>
  <c r="EA77" i="9"/>
  <c r="DY77" i="9"/>
  <c r="DT77" i="9"/>
  <c r="ED77" i="9" s="1"/>
  <c r="U77" i="9" s="1"/>
  <c r="EC77" i="9"/>
  <c r="DY69" i="9"/>
  <c r="DU69" i="9"/>
  <c r="EE69" i="9" s="1"/>
  <c r="EC69" i="9"/>
  <c r="DT69" i="9"/>
  <c r="ED69" i="9" s="1"/>
  <c r="U69" i="9" s="1"/>
  <c r="EA69" i="9"/>
  <c r="DY57" i="9"/>
  <c r="EC57" i="9"/>
  <c r="DT57" i="9"/>
  <c r="ED57" i="9" s="1"/>
  <c r="U57" i="9" s="1"/>
  <c r="DU57" i="9"/>
  <c r="EE57" i="9" s="1"/>
  <c r="EA57" i="9"/>
  <c r="EL77" i="9"/>
  <c r="EM77" i="9" s="1"/>
  <c r="DY64" i="9"/>
  <c r="DU64" i="9"/>
  <c r="EE64" i="9" s="1"/>
  <c r="DT64" i="9"/>
  <c r="ED64" i="9" s="1"/>
  <c r="U64" i="9" s="1"/>
  <c r="EC64" i="9"/>
  <c r="EA64" i="9"/>
  <c r="CP56" i="9"/>
  <c r="BU56" i="9"/>
  <c r="BE56" i="9"/>
  <c r="AW56" i="9"/>
  <c r="CT56" i="9"/>
  <c r="CL56" i="9"/>
  <c r="BI56" i="9"/>
  <c r="BA56" i="9"/>
  <c r="CS56" i="9"/>
  <c r="BB56" i="9"/>
  <c r="AZ56" i="9"/>
  <c r="CQ56" i="9"/>
  <c r="BX56" i="9"/>
  <c r="AY56" i="9"/>
  <c r="CO56" i="9"/>
  <c r="BW56" i="9"/>
  <c r="AX56" i="9"/>
  <c r="CM56" i="9"/>
  <c r="BV56" i="9"/>
  <c r="BH56" i="9"/>
  <c r="CK56" i="9"/>
  <c r="BT56" i="9"/>
  <c r="BG56" i="9"/>
  <c r="BF56" i="9"/>
  <c r="CU56" i="9"/>
  <c r="CO73" i="9"/>
  <c r="BT73" i="9"/>
  <c r="CS73" i="9"/>
  <c r="CK73" i="9"/>
  <c r="BX73" i="9"/>
  <c r="BH73" i="9"/>
  <c r="AZ73" i="9"/>
  <c r="CU73" i="9"/>
  <c r="BU73" i="9"/>
  <c r="AY73" i="9"/>
  <c r="CT73" i="9"/>
  <c r="BI73" i="9"/>
  <c r="AX73" i="9"/>
  <c r="BG73" i="9"/>
  <c r="AW73" i="9"/>
  <c r="CQ73" i="9"/>
  <c r="BF73" i="9"/>
  <c r="CP73" i="9"/>
  <c r="BE73" i="9"/>
  <c r="CM73" i="9"/>
  <c r="BW73" i="9"/>
  <c r="BB73" i="9"/>
  <c r="CL73" i="9"/>
  <c r="BV73" i="9"/>
  <c r="BA73" i="9"/>
  <c r="ET66" i="9"/>
  <c r="EU66" i="9" s="1"/>
  <c r="CU49" i="9"/>
  <c r="CM49" i="9"/>
  <c r="BB49" i="9"/>
  <c r="CT49" i="9"/>
  <c r="CL49" i="9"/>
  <c r="BI49" i="9"/>
  <c r="BA49" i="9"/>
  <c r="CS49" i="9"/>
  <c r="CK49" i="9"/>
  <c r="BX49" i="9"/>
  <c r="BH49" i="9"/>
  <c r="AZ49" i="9"/>
  <c r="BW49" i="9"/>
  <c r="BG49" i="9"/>
  <c r="AY49" i="9"/>
  <c r="CQ49" i="9"/>
  <c r="BV49" i="9"/>
  <c r="BF49" i="9"/>
  <c r="AX49" i="9"/>
  <c r="CP49" i="9"/>
  <c r="BU49" i="9"/>
  <c r="BE49" i="9"/>
  <c r="AW49" i="9"/>
  <c r="CO49" i="9"/>
  <c r="BT49" i="9"/>
  <c r="BP54" i="9"/>
  <c r="CR54" i="9"/>
  <c r="BO54" i="9"/>
  <c r="BN54" i="9"/>
  <c r="BM54" i="9"/>
  <c r="BL54" i="9"/>
  <c r="CV54" i="9"/>
  <c r="CN54" i="9"/>
  <c r="BS54" i="9"/>
  <c r="BK54" i="9"/>
  <c r="BR54" i="9"/>
  <c r="BJ54" i="9"/>
  <c r="BQ54" i="9"/>
  <c r="CS50" i="9"/>
  <c r="CK50" i="9"/>
  <c r="BX50" i="9"/>
  <c r="BH50" i="9"/>
  <c r="AZ50" i="9"/>
  <c r="BW50" i="9"/>
  <c r="BG50" i="9"/>
  <c r="AY50" i="9"/>
  <c r="CQ50" i="9"/>
  <c r="BV50" i="9"/>
  <c r="BF50" i="9"/>
  <c r="AX50" i="9"/>
  <c r="CP50" i="9"/>
  <c r="BU50" i="9"/>
  <c r="BE50" i="9"/>
  <c r="AW50" i="9"/>
  <c r="CO50" i="9"/>
  <c r="BT50" i="9"/>
  <c r="CU50" i="9"/>
  <c r="CM50" i="9"/>
  <c r="BB50" i="9"/>
  <c r="CT50" i="9"/>
  <c r="CL50" i="9"/>
  <c r="BI50" i="9"/>
  <c r="BA50" i="9"/>
  <c r="BR61" i="9"/>
  <c r="BJ61" i="9"/>
  <c r="BP61" i="9"/>
  <c r="BN61" i="9"/>
  <c r="BL61" i="9"/>
  <c r="BK61" i="9"/>
  <c r="CN61" i="9"/>
  <c r="BS61" i="9"/>
  <c r="CV61" i="9"/>
  <c r="BQ61" i="9"/>
  <c r="BO61" i="9"/>
  <c r="CR61" i="9"/>
  <c r="BM61" i="9"/>
  <c r="EA43" i="9"/>
  <c r="DU43" i="9"/>
  <c r="EE43" i="9" s="1"/>
  <c r="EC43" i="9"/>
  <c r="DT43" i="9"/>
  <c r="ED43" i="9" s="1"/>
  <c r="U43" i="9" s="1"/>
  <c r="DY43" i="9"/>
  <c r="DZ180" i="6"/>
  <c r="DX180" i="6"/>
  <c r="EK34" i="9"/>
  <c r="EL34" i="9" s="1"/>
  <c r="EM34" i="9" s="1"/>
  <c r="EA19" i="9"/>
  <c r="DY19" i="9"/>
  <c r="DU19" i="9"/>
  <c r="EE19" i="9" s="1"/>
  <c r="EC19" i="9"/>
  <c r="DT19" i="9"/>
  <c r="ED19" i="9" s="1"/>
  <c r="U19" i="9" s="1"/>
  <c r="EB175" i="9"/>
  <c r="T175" i="9" s="1"/>
  <c r="DZ175" i="9"/>
  <c r="S175" i="9" s="1"/>
  <c r="DX175" i="9"/>
  <c r="R175" i="9" s="1"/>
  <c r="CW31" i="9"/>
  <c r="CW31" i="6" s="1"/>
  <c r="AI31" i="6" s="1"/>
  <c r="AG31" i="9"/>
  <c r="CW25" i="9"/>
  <c r="CW25" i="6" s="1"/>
  <c r="AI25" i="6" s="1"/>
  <c r="AG25" i="9"/>
  <c r="CW26" i="9"/>
  <c r="CW26" i="6" s="1"/>
  <c r="AI26" i="6" s="1"/>
  <c r="AG26" i="9"/>
  <c r="CW38" i="9"/>
  <c r="CW38" i="6" s="1"/>
  <c r="AI38" i="6" s="1"/>
  <c r="AG38" i="9"/>
  <c r="CW47" i="9"/>
  <c r="AG47" i="9"/>
  <c r="CW37" i="9"/>
  <c r="CW37" i="6" s="1"/>
  <c r="AI37" i="6" s="1"/>
  <c r="AG37" i="9"/>
  <c r="AG61" i="9"/>
  <c r="CW61" i="9"/>
  <c r="CW61" i="6" s="1"/>
  <c r="AI61" i="6" s="1"/>
  <c r="CW73" i="9"/>
  <c r="CW73" i="6" s="1"/>
  <c r="AI73" i="6" s="1"/>
  <c r="AG73" i="9"/>
  <c r="CW79" i="9"/>
  <c r="CW79" i="6" s="1"/>
  <c r="AI79" i="6" s="1"/>
  <c r="AG79" i="9"/>
  <c r="CW85" i="9"/>
  <c r="AG85" i="9"/>
  <c r="CW98" i="9"/>
  <c r="CW98" i="6" s="1"/>
  <c r="AI98" i="6" s="1"/>
  <c r="AG98" i="9"/>
  <c r="CW88" i="9"/>
  <c r="CW88" i="6" s="1"/>
  <c r="AI88" i="6" s="1"/>
  <c r="AG88" i="9"/>
  <c r="AG104" i="9"/>
  <c r="CW104" i="9"/>
  <c r="CW104" i="6" s="1"/>
  <c r="AI104" i="6" s="1"/>
  <c r="CW120" i="9"/>
  <c r="CW120" i="6" s="1"/>
  <c r="AI120" i="6" s="1"/>
  <c r="AG120" i="9"/>
  <c r="CW132" i="9"/>
  <c r="AG132" i="9"/>
  <c r="CW138" i="9"/>
  <c r="CW138" i="6" s="1"/>
  <c r="AI138" i="6" s="1"/>
  <c r="AG138" i="9"/>
  <c r="CW139" i="9"/>
  <c r="CW139" i="6" s="1"/>
  <c r="AI139" i="6" s="1"/>
  <c r="AG139" i="9"/>
  <c r="CW152" i="9"/>
  <c r="CW152" i="6" s="1"/>
  <c r="AI152" i="6" s="1"/>
  <c r="AG152" i="9"/>
  <c r="CW163" i="9"/>
  <c r="AG163" i="9"/>
  <c r="CW166" i="9"/>
  <c r="CW166" i="6" s="1"/>
  <c r="AI166" i="6" s="1"/>
  <c r="AG166" i="9"/>
  <c r="AG175" i="9"/>
  <c r="CW175" i="9"/>
  <c r="CW184" i="9"/>
  <c r="CW184" i="6" s="1"/>
  <c r="AI184" i="6" s="1"/>
  <c r="AG184" i="9"/>
  <c r="EK168" i="6"/>
  <c r="EL168" i="6" s="1"/>
  <c r="EM168" i="6" s="1"/>
  <c r="DZ170" i="6"/>
  <c r="DX170" i="6"/>
  <c r="DZ162" i="6"/>
  <c r="DX162" i="6"/>
  <c r="ET29" i="9"/>
  <c r="EU29" i="9" s="1"/>
  <c r="DX170" i="9"/>
  <c r="R170" i="9" s="1"/>
  <c r="EB170" i="9"/>
  <c r="T170" i="9" s="1"/>
  <c r="EW170" i="9" s="1"/>
  <c r="DZ170" i="9"/>
  <c r="S170" i="9" s="1"/>
  <c r="EB167" i="9"/>
  <c r="T167" i="9" s="1"/>
  <c r="DZ167" i="9"/>
  <c r="S167" i="9" s="1"/>
  <c r="DX167" i="9"/>
  <c r="R167" i="9" s="1"/>
  <c r="DO172" i="9"/>
  <c r="DN172" i="9"/>
  <c r="DD172" i="9" s="1"/>
  <c r="DF172" i="9" s="1"/>
  <c r="DH172" i="9" s="1"/>
  <c r="DI172" i="9" s="1"/>
  <c r="DO163" i="6"/>
  <c r="DN163" i="6"/>
  <c r="DD163" i="6" s="1"/>
  <c r="DN162" i="6"/>
  <c r="DD162" i="6" s="1"/>
  <c r="DO162" i="6"/>
  <c r="DN158" i="9"/>
  <c r="DD158" i="9" s="1"/>
  <c r="DF158" i="9" s="1"/>
  <c r="DH158" i="9" s="1"/>
  <c r="DI158" i="9" s="1"/>
  <c r="DO158" i="9"/>
  <c r="ED180" i="6"/>
  <c r="CJ180" i="6"/>
  <c r="CF180" i="6"/>
  <c r="CE180" i="6"/>
  <c r="CD180" i="6"/>
  <c r="BD180" i="6"/>
  <c r="V180" i="6"/>
  <c r="EW180" i="6" s="1"/>
  <c r="BC180" i="6"/>
  <c r="DX155" i="9"/>
  <c r="R155" i="9" s="1"/>
  <c r="DZ155" i="9"/>
  <c r="S155" i="9" s="1"/>
  <c r="CV164" i="6"/>
  <c r="CN164" i="6"/>
  <c r="BX164" i="6"/>
  <c r="BH164" i="6"/>
  <c r="AZ164" i="6"/>
  <c r="CU164" i="6"/>
  <c r="CM164" i="6"/>
  <c r="BW164" i="6"/>
  <c r="BG164" i="6"/>
  <c r="AY164" i="6"/>
  <c r="CT164" i="6"/>
  <c r="CL164" i="6"/>
  <c r="BV164" i="6"/>
  <c r="BF164" i="6"/>
  <c r="AX164" i="6"/>
  <c r="CS164" i="6"/>
  <c r="CK164" i="6"/>
  <c r="BU164" i="6"/>
  <c r="BE164" i="6"/>
  <c r="AW164" i="6"/>
  <c r="CR164" i="6"/>
  <c r="BT164" i="6"/>
  <c r="CQ164" i="6"/>
  <c r="CP164" i="6"/>
  <c r="BB164" i="6"/>
  <c r="CO164" i="6"/>
  <c r="BI164" i="6"/>
  <c r="BA164" i="6"/>
  <c r="BS159" i="6"/>
  <c r="BK159" i="6"/>
  <c r="BR159" i="6"/>
  <c r="BJ159" i="6"/>
  <c r="BQ159" i="6"/>
  <c r="BP159" i="6"/>
  <c r="BO159" i="6"/>
  <c r="BN159" i="6"/>
  <c r="BL159" i="6"/>
  <c r="BM159" i="6"/>
  <c r="DO161" i="6"/>
  <c r="DN161" i="6"/>
  <c r="DD161" i="6" s="1"/>
  <c r="DO133" i="9"/>
  <c r="DN133" i="9"/>
  <c r="DD133" i="9" s="1"/>
  <c r="DF133" i="9" s="1"/>
  <c r="DH133" i="9" s="1"/>
  <c r="DI133" i="9" s="1"/>
  <c r="DO126" i="6"/>
  <c r="DN126" i="6"/>
  <c r="DD126" i="6" s="1"/>
  <c r="CE185" i="6"/>
  <c r="CD185" i="6"/>
  <c r="CF185" i="6"/>
  <c r="ED185" i="6"/>
  <c r="BD185" i="6"/>
  <c r="BC185" i="6"/>
  <c r="CJ185" i="6"/>
  <c r="V185" i="6"/>
  <c r="EW185" i="6" s="1"/>
  <c r="DX151" i="6"/>
  <c r="DZ151" i="6"/>
  <c r="DZ148" i="6"/>
  <c r="DX148" i="6"/>
  <c r="DO144" i="9"/>
  <c r="DN144" i="9"/>
  <c r="DD144" i="9" s="1"/>
  <c r="DF144" i="9" s="1"/>
  <c r="DH144" i="9" s="1"/>
  <c r="DI144" i="9" s="1"/>
  <c r="BS154" i="6"/>
  <c r="BK154" i="6"/>
  <c r="BR154" i="6"/>
  <c r="BJ154" i="6"/>
  <c r="BL154" i="6"/>
  <c r="BM154" i="6"/>
  <c r="BQ154" i="6"/>
  <c r="BP154" i="6"/>
  <c r="BO154" i="6"/>
  <c r="BN154" i="6"/>
  <c r="DR150" i="9"/>
  <c r="DJ150" i="9"/>
  <c r="DQ150" i="9"/>
  <c r="DP150" i="9"/>
  <c r="DS150" i="9" s="1"/>
  <c r="DM150" i="9"/>
  <c r="DL150" i="9"/>
  <c r="DK150" i="9"/>
  <c r="DO146" i="9"/>
  <c r="DN146" i="9"/>
  <c r="DD146" i="9" s="1"/>
  <c r="DF146" i="9" s="1"/>
  <c r="DH146" i="9" s="1"/>
  <c r="DI146" i="9" s="1"/>
  <c r="DO140" i="9"/>
  <c r="DN140" i="9"/>
  <c r="DD140" i="9" s="1"/>
  <c r="DF140" i="9" s="1"/>
  <c r="DH140" i="9" s="1"/>
  <c r="DI140" i="9" s="1"/>
  <c r="ES135" i="6"/>
  <c r="ET135" i="6" s="1"/>
  <c r="EU135" i="6" s="1"/>
  <c r="BM175" i="6"/>
  <c r="BL175" i="6"/>
  <c r="BS175" i="6"/>
  <c r="BK175" i="6"/>
  <c r="BR175" i="6"/>
  <c r="BJ175" i="6"/>
  <c r="BQ175" i="6"/>
  <c r="BP175" i="6"/>
  <c r="BO175" i="6"/>
  <c r="BN175" i="6"/>
  <c r="EB145" i="9"/>
  <c r="T145" i="9" s="1"/>
  <c r="DZ145" i="9"/>
  <c r="S145" i="9" s="1"/>
  <c r="DX145" i="9"/>
  <c r="R145" i="9" s="1"/>
  <c r="DO138" i="9"/>
  <c r="DN138" i="9"/>
  <c r="DD138" i="9" s="1"/>
  <c r="DF138" i="9" s="1"/>
  <c r="DH138" i="9" s="1"/>
  <c r="DI138" i="9" s="1"/>
  <c r="CV166" i="6"/>
  <c r="CN166" i="6"/>
  <c r="BX166" i="6"/>
  <c r="BH166" i="6"/>
  <c r="AZ166" i="6"/>
  <c r="CU166" i="6"/>
  <c r="CM166" i="6"/>
  <c r="BW166" i="6"/>
  <c r="BG166" i="6"/>
  <c r="AY166" i="6"/>
  <c r="CT166" i="6"/>
  <c r="CL166" i="6"/>
  <c r="BV166" i="6"/>
  <c r="BF166" i="6"/>
  <c r="AX166" i="6"/>
  <c r="CS166" i="6"/>
  <c r="CK166" i="6"/>
  <c r="BU166" i="6"/>
  <c r="BE166" i="6"/>
  <c r="AW166" i="6"/>
  <c r="CR166" i="6"/>
  <c r="BT166" i="6"/>
  <c r="CQ166" i="6"/>
  <c r="CP166" i="6"/>
  <c r="BB166" i="6"/>
  <c r="CO166" i="6"/>
  <c r="BI166" i="6"/>
  <c r="BA166" i="6"/>
  <c r="BM153" i="6"/>
  <c r="BL153" i="6"/>
  <c r="BN153" i="6"/>
  <c r="BP153" i="6"/>
  <c r="BO153" i="6"/>
  <c r="BK153" i="6"/>
  <c r="BJ153" i="6"/>
  <c r="BS153" i="6"/>
  <c r="BR153" i="6"/>
  <c r="BQ153" i="6"/>
  <c r="CR131" i="6"/>
  <c r="BT131" i="6"/>
  <c r="CP131" i="6"/>
  <c r="BB131" i="6"/>
  <c r="CO131" i="6"/>
  <c r="BI131" i="6"/>
  <c r="BA131" i="6"/>
  <c r="CV131" i="6"/>
  <c r="CN131" i="6"/>
  <c r="BX131" i="6"/>
  <c r="BH131" i="6"/>
  <c r="AZ131" i="6"/>
  <c r="CT131" i="6"/>
  <c r="CL131" i="6"/>
  <c r="BV131" i="6"/>
  <c r="BF131" i="6"/>
  <c r="AX131" i="6"/>
  <c r="CS131" i="6"/>
  <c r="CK131" i="6"/>
  <c r="BU131" i="6"/>
  <c r="BE131" i="6"/>
  <c r="AW131" i="6"/>
  <c r="BW131" i="6"/>
  <c r="CU131" i="6"/>
  <c r="CQ131" i="6"/>
  <c r="BG131" i="6"/>
  <c r="CM131" i="6"/>
  <c r="AY131" i="6"/>
  <c r="DZ122" i="9"/>
  <c r="S122" i="9" s="1"/>
  <c r="DX122" i="9"/>
  <c r="R122" i="9" s="1"/>
  <c r="EB122" i="9"/>
  <c r="T122" i="9" s="1"/>
  <c r="EW122" i="9" s="1"/>
  <c r="DX108" i="9"/>
  <c r="R108" i="9" s="1"/>
  <c r="DZ108" i="9"/>
  <c r="S108" i="9" s="1"/>
  <c r="BR158" i="6"/>
  <c r="BJ158" i="6"/>
  <c r="BQ158" i="6"/>
  <c r="BP158" i="6"/>
  <c r="BO158" i="6"/>
  <c r="BN158" i="6"/>
  <c r="BM158" i="6"/>
  <c r="BS158" i="6"/>
  <c r="BK158" i="6"/>
  <c r="BL158" i="6"/>
  <c r="DX111" i="9"/>
  <c r="R111" i="9" s="1"/>
  <c r="EB111" i="9"/>
  <c r="T111" i="9" s="1"/>
  <c r="DZ111" i="9"/>
  <c r="S111" i="9" s="1"/>
  <c r="DZ110" i="9"/>
  <c r="S110" i="9" s="1"/>
  <c r="DX110" i="9"/>
  <c r="R110" i="9" s="1"/>
  <c r="EB110" i="9"/>
  <c r="T110" i="9" s="1"/>
  <c r="CF138" i="6"/>
  <c r="BC138" i="6"/>
  <c r="V138" i="6"/>
  <c r="EW138" i="6" s="1"/>
  <c r="ED138" i="6"/>
  <c r="CE138" i="6"/>
  <c r="CD138" i="6"/>
  <c r="CJ138" i="6"/>
  <c r="BD138" i="6"/>
  <c r="DM132" i="9"/>
  <c r="DL132" i="9"/>
  <c r="DQ132" i="9"/>
  <c r="DP132" i="9"/>
  <c r="DS132" i="9" s="1"/>
  <c r="DJ132" i="9"/>
  <c r="DR132" i="9"/>
  <c r="DK132" i="9"/>
  <c r="DP127" i="9"/>
  <c r="DS127" i="9" s="1"/>
  <c r="DM127" i="9"/>
  <c r="DL127" i="9"/>
  <c r="DQ127" i="9"/>
  <c r="DK127" i="9"/>
  <c r="DJ127" i="9"/>
  <c r="DR127" i="9"/>
  <c r="DN101" i="9"/>
  <c r="DD101" i="9" s="1"/>
  <c r="DF101" i="9" s="1"/>
  <c r="DH101" i="9" s="1"/>
  <c r="DI101" i="9" s="1"/>
  <c r="DO101" i="9"/>
  <c r="DX100" i="9"/>
  <c r="R100" i="9" s="1"/>
  <c r="EB100" i="9"/>
  <c r="T100" i="9" s="1"/>
  <c r="EW100" i="9" s="1"/>
  <c r="DZ100" i="9"/>
  <c r="S100" i="9" s="1"/>
  <c r="BS143" i="6"/>
  <c r="BK143" i="6"/>
  <c r="BR143" i="6"/>
  <c r="BJ143" i="6"/>
  <c r="BQ143" i="6"/>
  <c r="BP143" i="6"/>
  <c r="BO143" i="6"/>
  <c r="BN143" i="6"/>
  <c r="BM143" i="6"/>
  <c r="BL143" i="6"/>
  <c r="BM122" i="6"/>
  <c r="BL122" i="6"/>
  <c r="BS122" i="6"/>
  <c r="BK122" i="6"/>
  <c r="BR122" i="6"/>
  <c r="BJ122" i="6"/>
  <c r="BQ122" i="6"/>
  <c r="BP122" i="6"/>
  <c r="BO122" i="6"/>
  <c r="BN122" i="6"/>
  <c r="EB115" i="9"/>
  <c r="T115" i="9" s="1"/>
  <c r="EW115" i="9" s="1"/>
  <c r="DZ115" i="9"/>
  <c r="S115" i="9" s="1"/>
  <c r="DX115" i="9"/>
  <c r="R115" i="9" s="1"/>
  <c r="DN114" i="9"/>
  <c r="DD114" i="9" s="1"/>
  <c r="DF114" i="9" s="1"/>
  <c r="DH114" i="9" s="1"/>
  <c r="DI114" i="9" s="1"/>
  <c r="DO114" i="9"/>
  <c r="CP145" i="6"/>
  <c r="BB145" i="6"/>
  <c r="CO145" i="6"/>
  <c r="BI145" i="6"/>
  <c r="BA145" i="6"/>
  <c r="CV145" i="6"/>
  <c r="CN145" i="6"/>
  <c r="BX145" i="6"/>
  <c r="BH145" i="6"/>
  <c r="AZ145" i="6"/>
  <c r="CU145" i="6"/>
  <c r="CM145" i="6"/>
  <c r="BW145" i="6"/>
  <c r="BG145" i="6"/>
  <c r="AY145" i="6"/>
  <c r="CT145" i="6"/>
  <c r="CL145" i="6"/>
  <c r="BV145" i="6"/>
  <c r="BF145" i="6"/>
  <c r="AX145" i="6"/>
  <c r="CS145" i="6"/>
  <c r="CK145" i="6"/>
  <c r="BU145" i="6"/>
  <c r="BE145" i="6"/>
  <c r="AW145" i="6"/>
  <c r="CR145" i="6"/>
  <c r="BT145" i="6"/>
  <c r="CQ145" i="6"/>
  <c r="CQ141" i="6"/>
  <c r="CP141" i="6"/>
  <c r="BB141" i="6"/>
  <c r="CO141" i="6"/>
  <c r="BI141" i="6"/>
  <c r="BA141" i="6"/>
  <c r="CV141" i="6"/>
  <c r="CN141" i="6"/>
  <c r="BX141" i="6"/>
  <c r="BH141" i="6"/>
  <c r="AZ141" i="6"/>
  <c r="CU141" i="6"/>
  <c r="CM141" i="6"/>
  <c r="BW141" i="6"/>
  <c r="BG141" i="6"/>
  <c r="AY141" i="6"/>
  <c r="CT141" i="6"/>
  <c r="CL141" i="6"/>
  <c r="BV141" i="6"/>
  <c r="BF141" i="6"/>
  <c r="AX141" i="6"/>
  <c r="CS141" i="6"/>
  <c r="CK141" i="6"/>
  <c r="BU141" i="6"/>
  <c r="BE141" i="6"/>
  <c r="AW141" i="6"/>
  <c r="CR141" i="6"/>
  <c r="BT141" i="6"/>
  <c r="DX129" i="6"/>
  <c r="DZ129" i="6"/>
  <c r="DX118" i="6"/>
  <c r="DZ118" i="6"/>
  <c r="DN117" i="6"/>
  <c r="DD117" i="6" s="1"/>
  <c r="DO117" i="6"/>
  <c r="DX109" i="6"/>
  <c r="DZ109" i="6"/>
  <c r="CF129" i="6"/>
  <c r="BC129" i="6"/>
  <c r="V129" i="6"/>
  <c r="EW129" i="6" s="1"/>
  <c r="ED129" i="6"/>
  <c r="CE129" i="6"/>
  <c r="CD129" i="6"/>
  <c r="BD129" i="6"/>
  <c r="CJ129" i="6"/>
  <c r="EB86" i="9"/>
  <c r="T86" i="9" s="1"/>
  <c r="EW86" i="9" s="1"/>
  <c r="DX86" i="9"/>
  <c r="R86" i="9" s="1"/>
  <c r="DZ86" i="9"/>
  <c r="S86" i="9" s="1"/>
  <c r="DZ75" i="6"/>
  <c r="DX75" i="6"/>
  <c r="DZ74" i="6"/>
  <c r="DX74" i="6"/>
  <c r="DZ123" i="6"/>
  <c r="DX123" i="6"/>
  <c r="DO93" i="6"/>
  <c r="DN93" i="6"/>
  <c r="DD93" i="6" s="1"/>
  <c r="DF93" i="6" s="1"/>
  <c r="DH93" i="6" s="1"/>
  <c r="DI93" i="6" s="1"/>
  <c r="DO76" i="9"/>
  <c r="DN76" i="9"/>
  <c r="DD76" i="9" s="1"/>
  <c r="DF76" i="9" s="1"/>
  <c r="DH76" i="9" s="1"/>
  <c r="DI76" i="9" s="1"/>
  <c r="CQ116" i="6"/>
  <c r="CP116" i="6"/>
  <c r="BB116" i="6"/>
  <c r="CO116" i="6"/>
  <c r="BI116" i="6"/>
  <c r="BA116" i="6"/>
  <c r="CV116" i="6"/>
  <c r="CN116" i="6"/>
  <c r="BX116" i="6"/>
  <c r="BH116" i="6"/>
  <c r="AZ116" i="6"/>
  <c r="CU116" i="6"/>
  <c r="CM116" i="6"/>
  <c r="BW116" i="6"/>
  <c r="BG116" i="6"/>
  <c r="AY116" i="6"/>
  <c r="CT116" i="6"/>
  <c r="CL116" i="6"/>
  <c r="BV116" i="6"/>
  <c r="BF116" i="6"/>
  <c r="AX116" i="6"/>
  <c r="CS116" i="6"/>
  <c r="CK116" i="6"/>
  <c r="BU116" i="6"/>
  <c r="BE116" i="6"/>
  <c r="AW116" i="6"/>
  <c r="CR116" i="6"/>
  <c r="BT116" i="6"/>
  <c r="ED115" i="6"/>
  <c r="CD115" i="6"/>
  <c r="CJ115" i="6"/>
  <c r="BD115" i="6"/>
  <c r="CF115" i="6"/>
  <c r="BC115" i="6"/>
  <c r="V115" i="6"/>
  <c r="EW115" i="6" s="1"/>
  <c r="CE115" i="6"/>
  <c r="BN111" i="6"/>
  <c r="BM111" i="6"/>
  <c r="BL111" i="6"/>
  <c r="BS111" i="6"/>
  <c r="BK111" i="6"/>
  <c r="BR111" i="6"/>
  <c r="BJ111" i="6"/>
  <c r="BQ111" i="6"/>
  <c r="BP111" i="6"/>
  <c r="BO111" i="6"/>
  <c r="DN91" i="9"/>
  <c r="DD91" i="9" s="1"/>
  <c r="DF91" i="9" s="1"/>
  <c r="DH91" i="9" s="1"/>
  <c r="DI91" i="9" s="1"/>
  <c r="DO91" i="9"/>
  <c r="DN89" i="9"/>
  <c r="DD89" i="9" s="1"/>
  <c r="DF89" i="9" s="1"/>
  <c r="DH89" i="9" s="1"/>
  <c r="DI89" i="9" s="1"/>
  <c r="DO89" i="9"/>
  <c r="ED126" i="6"/>
  <c r="CF126" i="6"/>
  <c r="BC126" i="6"/>
  <c r="V126" i="6"/>
  <c r="EW126" i="6" s="1"/>
  <c r="CD126" i="6"/>
  <c r="CJ126" i="6"/>
  <c r="CE126" i="6"/>
  <c r="BD126" i="6"/>
  <c r="CJ103" i="6"/>
  <c r="BD103" i="6"/>
  <c r="CE103" i="6"/>
  <c r="ED103" i="6"/>
  <c r="CD103" i="6"/>
  <c r="CF103" i="6"/>
  <c r="BC103" i="6"/>
  <c r="V103" i="6"/>
  <c r="EW103" i="6" s="1"/>
  <c r="DZ85" i="6"/>
  <c r="DX85" i="6"/>
  <c r="DN81" i="6"/>
  <c r="DD81" i="6" s="1"/>
  <c r="DO81" i="6"/>
  <c r="DX67" i="6"/>
  <c r="DZ67" i="6"/>
  <c r="DX66" i="6"/>
  <c r="DZ66" i="6"/>
  <c r="CS109" i="6"/>
  <c r="CK109" i="6"/>
  <c r="BU109" i="6"/>
  <c r="BE109" i="6"/>
  <c r="AW109" i="6"/>
  <c r="CR109" i="6"/>
  <c r="BT109" i="6"/>
  <c r="CQ109" i="6"/>
  <c r="CP109" i="6"/>
  <c r="BB109" i="6"/>
  <c r="CO109" i="6"/>
  <c r="BI109" i="6"/>
  <c r="BA109" i="6"/>
  <c r="CV109" i="6"/>
  <c r="CN109" i="6"/>
  <c r="BX109" i="6"/>
  <c r="BH109" i="6"/>
  <c r="AZ109" i="6"/>
  <c r="CU109" i="6"/>
  <c r="CM109" i="6"/>
  <c r="BW109" i="6"/>
  <c r="BG109" i="6"/>
  <c r="AY109" i="6"/>
  <c r="CT109" i="6"/>
  <c r="CL109" i="6"/>
  <c r="BV109" i="6"/>
  <c r="BF109" i="6"/>
  <c r="AX109" i="6"/>
  <c r="CF107" i="6"/>
  <c r="BC107" i="6"/>
  <c r="V107" i="6"/>
  <c r="EW107" i="6" s="1"/>
  <c r="CE107" i="6"/>
  <c r="ED107" i="6"/>
  <c r="CD107" i="6"/>
  <c r="CJ107" i="6"/>
  <c r="BD107" i="6"/>
  <c r="BM96" i="6"/>
  <c r="BP96" i="6"/>
  <c r="BN96" i="6"/>
  <c r="BL96" i="6"/>
  <c r="BK96" i="6"/>
  <c r="BJ96" i="6"/>
  <c r="BS96" i="6"/>
  <c r="BR96" i="6"/>
  <c r="BQ96" i="6"/>
  <c r="BO96" i="6"/>
  <c r="EB72" i="9"/>
  <c r="T72" i="9" s="1"/>
  <c r="EW72" i="9" s="1"/>
  <c r="DX72" i="9"/>
  <c r="R72" i="9" s="1"/>
  <c r="DZ72" i="9"/>
  <c r="S72" i="9" s="1"/>
  <c r="BS98" i="6"/>
  <c r="BK98" i="6"/>
  <c r="BQ98" i="6"/>
  <c r="BN98" i="6"/>
  <c r="BL98" i="6"/>
  <c r="BJ98" i="6"/>
  <c r="BR98" i="6"/>
  <c r="BP98" i="6"/>
  <c r="BO98" i="6"/>
  <c r="BM98" i="6"/>
  <c r="DO54" i="9"/>
  <c r="DN54" i="9"/>
  <c r="DD54" i="9" s="1"/>
  <c r="DF54" i="9" s="1"/>
  <c r="DH54" i="9" s="1"/>
  <c r="DI54" i="9" s="1"/>
  <c r="DN45" i="9"/>
  <c r="DD45" i="9" s="1"/>
  <c r="DF45" i="9" s="1"/>
  <c r="DH45" i="9" s="1"/>
  <c r="DI45" i="9" s="1"/>
  <c r="DO45" i="9"/>
  <c r="CF99" i="6"/>
  <c r="BC99" i="6"/>
  <c r="V99" i="6"/>
  <c r="EW99" i="6" s="1"/>
  <c r="ED99" i="6"/>
  <c r="CD99" i="6"/>
  <c r="CJ99" i="6"/>
  <c r="CE99" i="6"/>
  <c r="BD99" i="6"/>
  <c r="EB51" i="9"/>
  <c r="T51" i="9" s="1"/>
  <c r="DZ51" i="9"/>
  <c r="S51" i="9" s="1"/>
  <c r="DX51" i="9"/>
  <c r="R51" i="9" s="1"/>
  <c r="DZ43" i="9"/>
  <c r="S43" i="9" s="1"/>
  <c r="DX43" i="9"/>
  <c r="R43" i="9" s="1"/>
  <c r="DO23" i="9"/>
  <c r="DN23" i="9"/>
  <c r="DD23" i="9" s="1"/>
  <c r="DF23" i="9" s="1"/>
  <c r="DH23" i="9" s="1"/>
  <c r="DI23" i="9" s="1"/>
  <c r="CO89" i="6"/>
  <c r="BI89" i="6"/>
  <c r="BA89" i="6"/>
  <c r="CV89" i="6"/>
  <c r="CN89" i="6"/>
  <c r="BX89" i="6"/>
  <c r="BH89" i="6"/>
  <c r="AZ89" i="6"/>
  <c r="CU89" i="6"/>
  <c r="CM89" i="6"/>
  <c r="BW89" i="6"/>
  <c r="BG89" i="6"/>
  <c r="AY89" i="6"/>
  <c r="CT89" i="6"/>
  <c r="CL89" i="6"/>
  <c r="BV89" i="6"/>
  <c r="BF89" i="6"/>
  <c r="AX89" i="6"/>
  <c r="CS89" i="6"/>
  <c r="CK89" i="6"/>
  <c r="BU89" i="6"/>
  <c r="BE89" i="6"/>
  <c r="AW89" i="6"/>
  <c r="CR89" i="6"/>
  <c r="BT89" i="6"/>
  <c r="CQ89" i="6"/>
  <c r="CP89" i="6"/>
  <c r="BB89" i="6"/>
  <c r="DN56" i="9"/>
  <c r="DD56" i="9" s="1"/>
  <c r="DF56" i="9" s="1"/>
  <c r="DH56" i="9" s="1"/>
  <c r="DI56" i="9" s="1"/>
  <c r="DO56" i="9"/>
  <c r="DQ69" i="9"/>
  <c r="DP69" i="9"/>
  <c r="DS69" i="9" s="1"/>
  <c r="DM69" i="9"/>
  <c r="DL69" i="9"/>
  <c r="DK69" i="9"/>
  <c r="DR69" i="9"/>
  <c r="DJ69" i="9"/>
  <c r="BS106" i="6"/>
  <c r="BK106" i="6"/>
  <c r="BQ106" i="6"/>
  <c r="BP106" i="6"/>
  <c r="BO106" i="6"/>
  <c r="BN106" i="6"/>
  <c r="BM106" i="6"/>
  <c r="BL106" i="6"/>
  <c r="BR106" i="6"/>
  <c r="BJ106" i="6"/>
  <c r="DO55" i="9"/>
  <c r="DN55" i="9"/>
  <c r="DD55" i="9" s="1"/>
  <c r="DF55" i="9" s="1"/>
  <c r="DH55" i="9" s="1"/>
  <c r="DI55" i="9" s="1"/>
  <c r="DO42" i="9"/>
  <c r="DN42" i="9"/>
  <c r="DD42" i="9" s="1"/>
  <c r="DF42" i="9" s="1"/>
  <c r="DH42" i="9" s="1"/>
  <c r="DI42" i="9" s="1"/>
  <c r="CT84" i="6"/>
  <c r="CL84" i="6"/>
  <c r="BV84" i="6"/>
  <c r="BF84" i="6"/>
  <c r="AX84" i="6"/>
  <c r="CS84" i="6"/>
  <c r="CK84" i="6"/>
  <c r="BU84" i="6"/>
  <c r="BE84" i="6"/>
  <c r="AW84" i="6"/>
  <c r="CR84" i="6"/>
  <c r="BT84" i="6"/>
  <c r="CQ84" i="6"/>
  <c r="CP84" i="6"/>
  <c r="BB84" i="6"/>
  <c r="CO84" i="6"/>
  <c r="BI84" i="6"/>
  <c r="BA84" i="6"/>
  <c r="CV84" i="6"/>
  <c r="CN84" i="6"/>
  <c r="BX84" i="6"/>
  <c r="BH84" i="6"/>
  <c r="AZ84" i="6"/>
  <c r="CU84" i="6"/>
  <c r="CM84" i="6"/>
  <c r="BW84" i="6"/>
  <c r="BG84" i="6"/>
  <c r="AY84" i="6"/>
  <c r="EK67" i="6"/>
  <c r="EL67" i="6" s="1"/>
  <c r="EM67" i="6" s="1"/>
  <c r="DZ47" i="9"/>
  <c r="S47" i="9" s="1"/>
  <c r="DX47" i="9"/>
  <c r="R47" i="9" s="1"/>
  <c r="DO41" i="6"/>
  <c r="DN41" i="6"/>
  <c r="DD41" i="6" s="1"/>
  <c r="DO34" i="9"/>
  <c r="DN34" i="9"/>
  <c r="DD34" i="9" s="1"/>
  <c r="DF34" i="9" s="1"/>
  <c r="DH34" i="9" s="1"/>
  <c r="DI34" i="9" s="1"/>
  <c r="ED97" i="6"/>
  <c r="CF97" i="6"/>
  <c r="V97" i="6"/>
  <c r="EW97" i="6" s="1"/>
  <c r="CJ97" i="6"/>
  <c r="BD97" i="6"/>
  <c r="CE97" i="6"/>
  <c r="BC97" i="6"/>
  <c r="CD97" i="6"/>
  <c r="CP87" i="6"/>
  <c r="BB87" i="6"/>
  <c r="CO87" i="6"/>
  <c r="BI87" i="6"/>
  <c r="BA87" i="6"/>
  <c r="CV87" i="6"/>
  <c r="CN87" i="6"/>
  <c r="BX87" i="6"/>
  <c r="BH87" i="6"/>
  <c r="AZ87" i="6"/>
  <c r="CU87" i="6"/>
  <c r="CM87" i="6"/>
  <c r="BW87" i="6"/>
  <c r="BG87" i="6"/>
  <c r="AY87" i="6"/>
  <c r="CT87" i="6"/>
  <c r="CL87" i="6"/>
  <c r="BV87" i="6"/>
  <c r="BF87" i="6"/>
  <c r="AX87" i="6"/>
  <c r="CS87" i="6"/>
  <c r="CK87" i="6"/>
  <c r="BU87" i="6"/>
  <c r="BE87" i="6"/>
  <c r="AW87" i="6"/>
  <c r="CR87" i="6"/>
  <c r="BT87" i="6"/>
  <c r="CQ87" i="6"/>
  <c r="DZ60" i="9"/>
  <c r="S60" i="9" s="1"/>
  <c r="DX60" i="9"/>
  <c r="R60" i="9" s="1"/>
  <c r="CO60" i="6"/>
  <c r="BT60" i="6"/>
  <c r="CV60" i="6"/>
  <c r="CN60" i="6"/>
  <c r="CU60" i="6"/>
  <c r="CM60" i="6"/>
  <c r="BB60" i="6"/>
  <c r="CT60" i="6"/>
  <c r="CL60" i="6"/>
  <c r="BI60" i="6"/>
  <c r="BA60" i="6"/>
  <c r="CS60" i="6"/>
  <c r="CK60" i="6"/>
  <c r="BX60" i="6"/>
  <c r="BH60" i="6"/>
  <c r="AZ60" i="6"/>
  <c r="CR60" i="6"/>
  <c r="BW60" i="6"/>
  <c r="BG60" i="6"/>
  <c r="AY60" i="6"/>
  <c r="CQ60" i="6"/>
  <c r="BV60" i="6"/>
  <c r="BF60" i="6"/>
  <c r="AX60" i="6"/>
  <c r="CP60" i="6"/>
  <c r="BU60" i="6"/>
  <c r="BE60" i="6"/>
  <c r="AW60" i="6"/>
  <c r="BR49" i="6"/>
  <c r="BJ49" i="6"/>
  <c r="BQ49" i="6"/>
  <c r="BP49" i="6"/>
  <c r="BO49" i="6"/>
  <c r="BN49" i="6"/>
  <c r="BM49" i="6"/>
  <c r="BL49" i="6"/>
  <c r="BS49" i="6"/>
  <c r="BK49" i="6"/>
  <c r="DX29" i="6"/>
  <c r="DZ29" i="6"/>
  <c r="ES26" i="6"/>
  <c r="ET26" i="6" s="1"/>
  <c r="EU26" i="6" s="1"/>
  <c r="DZ48" i="6"/>
  <c r="DX48" i="6"/>
  <c r="DZ98" i="6"/>
  <c r="DX98" i="6"/>
  <c r="DZ117" i="6"/>
  <c r="DX117" i="6"/>
  <c r="DX150" i="6"/>
  <c r="DZ150" i="6"/>
  <c r="DZ173" i="6"/>
  <c r="DX173" i="6"/>
  <c r="DR19" i="9"/>
  <c r="DQ19" i="9"/>
  <c r="DM19" i="9"/>
  <c r="DJ19" i="9"/>
  <c r="DP19" i="9" s="1"/>
  <c r="DS19" i="9" s="1"/>
  <c r="CS54" i="6"/>
  <c r="CK54" i="6"/>
  <c r="BU54" i="6"/>
  <c r="BE54" i="6"/>
  <c r="AW54" i="6"/>
  <c r="CR54" i="6"/>
  <c r="BT54" i="6"/>
  <c r="CQ54" i="6"/>
  <c r="CP54" i="6"/>
  <c r="BB54" i="6"/>
  <c r="CO54" i="6"/>
  <c r="BI54" i="6"/>
  <c r="BA54" i="6"/>
  <c r="CV54" i="6"/>
  <c r="CN54" i="6"/>
  <c r="BX54" i="6"/>
  <c r="BH54" i="6"/>
  <c r="AZ54" i="6"/>
  <c r="CU54" i="6"/>
  <c r="CM54" i="6"/>
  <c r="BW54" i="6"/>
  <c r="BG54" i="6"/>
  <c r="AY54" i="6"/>
  <c r="CT54" i="6"/>
  <c r="CL54" i="6"/>
  <c r="BV54" i="6"/>
  <c r="BF54" i="6"/>
  <c r="AX54" i="6"/>
  <c r="CH32" i="6"/>
  <c r="CG32" i="6"/>
  <c r="DM27" i="9"/>
  <c r="DL27" i="9"/>
  <c r="DK27" i="9"/>
  <c r="DR27" i="9"/>
  <c r="DJ27" i="9"/>
  <c r="DQ27" i="9"/>
  <c r="DP27" i="9"/>
  <c r="DS27" i="9" s="1"/>
  <c r="ES23" i="6"/>
  <c r="ET23" i="6" s="1"/>
  <c r="EU23" i="6" s="1"/>
  <c r="CQ36" i="6"/>
  <c r="BV36" i="6"/>
  <c r="BF36" i="6"/>
  <c r="AX36" i="6"/>
  <c r="CP36" i="6"/>
  <c r="BU36" i="6"/>
  <c r="BE36" i="6"/>
  <c r="AW36" i="6"/>
  <c r="CO36" i="6"/>
  <c r="BT36" i="6"/>
  <c r="CV36" i="6"/>
  <c r="CN36" i="6"/>
  <c r="CU36" i="6"/>
  <c r="CM36" i="6"/>
  <c r="BB36" i="6"/>
  <c r="CT36" i="6"/>
  <c r="CL36" i="6"/>
  <c r="BI36" i="6"/>
  <c r="BA36" i="6"/>
  <c r="CS36" i="6"/>
  <c r="CK36" i="6"/>
  <c r="BX36" i="6"/>
  <c r="BH36" i="6"/>
  <c r="AZ36" i="6"/>
  <c r="CR36" i="6"/>
  <c r="BW36" i="6"/>
  <c r="BG36" i="6"/>
  <c r="AY36" i="6"/>
  <c r="CR61" i="6"/>
  <c r="BT61" i="6"/>
  <c r="CQ61" i="6"/>
  <c r="CP61" i="6"/>
  <c r="BB61" i="6"/>
  <c r="CO61" i="6"/>
  <c r="BI61" i="6"/>
  <c r="BA61" i="6"/>
  <c r="CV61" i="6"/>
  <c r="CN61" i="6"/>
  <c r="BX61" i="6"/>
  <c r="BH61" i="6"/>
  <c r="AZ61" i="6"/>
  <c r="CU61" i="6"/>
  <c r="CM61" i="6"/>
  <c r="BW61" i="6"/>
  <c r="BG61" i="6"/>
  <c r="AY61" i="6"/>
  <c r="CT61" i="6"/>
  <c r="CL61" i="6"/>
  <c r="BV61" i="6"/>
  <c r="BF61" i="6"/>
  <c r="AX61" i="6"/>
  <c r="CS61" i="6"/>
  <c r="CK61" i="6"/>
  <c r="BU61" i="6"/>
  <c r="BE61" i="6"/>
  <c r="AW61" i="6"/>
  <c r="CJ59" i="6"/>
  <c r="BD59" i="6"/>
  <c r="CF59" i="6"/>
  <c r="BC59" i="6"/>
  <c r="V59" i="6"/>
  <c r="EW59" i="6" s="1"/>
  <c r="CE59" i="6"/>
  <c r="ED59" i="6"/>
  <c r="CD59" i="6"/>
  <c r="CT38" i="6"/>
  <c r="CL38" i="6"/>
  <c r="BV38" i="6"/>
  <c r="BF38" i="6"/>
  <c r="AX38" i="6"/>
  <c r="CS38" i="6"/>
  <c r="CK38" i="6"/>
  <c r="BU38" i="6"/>
  <c r="BE38" i="6"/>
  <c r="AW38" i="6"/>
  <c r="CR38" i="6"/>
  <c r="BT38" i="6"/>
  <c r="CQ38" i="6"/>
  <c r="CP38" i="6"/>
  <c r="BB38" i="6"/>
  <c r="CO38" i="6"/>
  <c r="BI38" i="6"/>
  <c r="BA38" i="6"/>
  <c r="CV38" i="6"/>
  <c r="CN38" i="6"/>
  <c r="BX38" i="6"/>
  <c r="BH38" i="6"/>
  <c r="AZ38" i="6"/>
  <c r="CU38" i="6"/>
  <c r="CM38" i="6"/>
  <c r="BW38" i="6"/>
  <c r="BG38" i="6"/>
  <c r="AY38" i="6"/>
  <c r="CV35" i="6"/>
  <c r="CN35" i="6"/>
  <c r="BX35" i="6"/>
  <c r="BH35" i="6"/>
  <c r="AZ35" i="6"/>
  <c r="CU35" i="6"/>
  <c r="CM35" i="6"/>
  <c r="BW35" i="6"/>
  <c r="BG35" i="6"/>
  <c r="AY35" i="6"/>
  <c r="CT35" i="6"/>
  <c r="CL35" i="6"/>
  <c r="BV35" i="6"/>
  <c r="BF35" i="6"/>
  <c r="AX35" i="6"/>
  <c r="CS35" i="6"/>
  <c r="CR35" i="6"/>
  <c r="BT35" i="6"/>
  <c r="CQ35" i="6"/>
  <c r="CP35" i="6"/>
  <c r="BB35" i="6"/>
  <c r="CO35" i="6"/>
  <c r="BI35" i="6"/>
  <c r="BA35" i="6"/>
  <c r="BE35" i="6"/>
  <c r="AW35" i="6"/>
  <c r="CK35" i="6"/>
  <c r="BU35" i="6"/>
  <c r="DZ35" i="6"/>
  <c r="DX35" i="6"/>
  <c r="DO29" i="6"/>
  <c r="DN29" i="6"/>
  <c r="DD29" i="6" s="1"/>
  <c r="CW20" i="6"/>
  <c r="AI20" i="6" s="1"/>
  <c r="CW53" i="6"/>
  <c r="AI53" i="6" s="1"/>
  <c r="CW39" i="6"/>
  <c r="AI39" i="6" s="1"/>
  <c r="CW50" i="6"/>
  <c r="AI50" i="6" s="1"/>
  <c r="CW43" i="6"/>
  <c r="AI43" i="6" s="1"/>
  <c r="CW75" i="6"/>
  <c r="AI75" i="6" s="1"/>
  <c r="CW87" i="6"/>
  <c r="AI87" i="6" s="1"/>
  <c r="CW107" i="6"/>
  <c r="AI107" i="6" s="1"/>
  <c r="CW128" i="6"/>
  <c r="AI128" i="6" s="1"/>
  <c r="CW111" i="6"/>
  <c r="AI111" i="6" s="1"/>
  <c r="CW147" i="6"/>
  <c r="AI147" i="6" s="1"/>
  <c r="CW135" i="6"/>
  <c r="AI135" i="6" s="1"/>
  <c r="CW158" i="6"/>
  <c r="AI158" i="6" s="1"/>
  <c r="CW169" i="6"/>
  <c r="AI169" i="6" s="1"/>
  <c r="CP50" i="6"/>
  <c r="BB50" i="6"/>
  <c r="CO50" i="6"/>
  <c r="BI50" i="6"/>
  <c r="BA50" i="6"/>
  <c r="CV50" i="6"/>
  <c r="CN50" i="6"/>
  <c r="BX50" i="6"/>
  <c r="BH50" i="6"/>
  <c r="AZ50" i="6"/>
  <c r="CU50" i="6"/>
  <c r="CM50" i="6"/>
  <c r="BW50" i="6"/>
  <c r="BG50" i="6"/>
  <c r="AY50" i="6"/>
  <c r="CT50" i="6"/>
  <c r="CL50" i="6"/>
  <c r="BV50" i="6"/>
  <c r="BF50" i="6"/>
  <c r="AX50" i="6"/>
  <c r="CS50" i="6"/>
  <c r="CK50" i="6"/>
  <c r="BU50" i="6"/>
  <c r="BE50" i="6"/>
  <c r="AW50" i="6"/>
  <c r="CR50" i="6"/>
  <c r="BT50" i="6"/>
  <c r="CQ50" i="6"/>
  <c r="CE41" i="6"/>
  <c r="CD41" i="6"/>
  <c r="CJ41" i="6"/>
  <c r="BD41" i="6"/>
  <c r="ED41" i="6"/>
  <c r="CF41" i="6"/>
  <c r="BC41" i="6"/>
  <c r="V41" i="6"/>
  <c r="EW41" i="6" s="1"/>
  <c r="BQ40" i="6"/>
  <c r="BP40" i="6"/>
  <c r="BO40" i="6"/>
  <c r="BN40" i="6"/>
  <c r="BM40" i="6"/>
  <c r="BL40" i="6"/>
  <c r="BS40" i="6"/>
  <c r="BK40" i="6"/>
  <c r="BR40" i="6"/>
  <c r="BJ40" i="6"/>
  <c r="DZ28" i="6"/>
  <c r="DX28" i="6"/>
  <c r="BS39" i="6"/>
  <c r="BK39" i="6"/>
  <c r="BR39" i="6"/>
  <c r="BJ39" i="6"/>
  <c r="BQ39" i="6"/>
  <c r="BP39" i="6"/>
  <c r="BO39" i="6"/>
  <c r="BN39" i="6"/>
  <c r="BM39" i="6"/>
  <c r="BL39" i="6"/>
  <c r="DO24" i="6"/>
  <c r="DN24" i="6"/>
  <c r="DD24" i="6" s="1"/>
  <c r="DM18" i="9"/>
  <c r="DJ18" i="9"/>
  <c r="DR18" i="9"/>
  <c r="DQ18" i="9"/>
  <c r="DP18" i="9"/>
  <c r="DS18" i="9" s="1"/>
  <c r="CS23" i="6"/>
  <c r="CK23" i="6"/>
  <c r="BU23" i="6"/>
  <c r="BE23" i="6"/>
  <c r="AW23" i="6"/>
  <c r="CQ23" i="6"/>
  <c r="CO23" i="6"/>
  <c r="CV23" i="6"/>
  <c r="CN23" i="6"/>
  <c r="BX23" i="6"/>
  <c r="BH23" i="6"/>
  <c r="AZ23" i="6"/>
  <c r="AX23" i="6"/>
  <c r="CU23" i="6"/>
  <c r="BW23" i="6"/>
  <c r="BI23" i="6"/>
  <c r="CT23" i="6"/>
  <c r="BV23" i="6"/>
  <c r="BG23" i="6"/>
  <c r="CR23" i="6"/>
  <c r="BT23" i="6"/>
  <c r="BF23" i="6"/>
  <c r="CP23" i="6"/>
  <c r="CM23" i="6"/>
  <c r="BB23" i="6"/>
  <c r="CL23" i="6"/>
  <c r="BA23" i="6"/>
  <c r="AY23" i="6"/>
  <c r="CF21" i="6"/>
  <c r="BC21" i="6"/>
  <c r="V21" i="6"/>
  <c r="ED21" i="6"/>
  <c r="CJ21" i="6"/>
  <c r="CE21" i="6"/>
  <c r="CD21" i="6"/>
  <c r="BD21" i="6"/>
  <c r="EK185" i="9"/>
  <c r="EL185" i="9" s="1"/>
  <c r="EM185" i="9" s="1"/>
  <c r="ES174" i="9"/>
  <c r="ET174" i="9" s="1"/>
  <c r="EU174" i="9" s="1"/>
  <c r="CT177" i="9"/>
  <c r="CL177" i="9"/>
  <c r="BI177" i="9"/>
  <c r="BA177" i="9"/>
  <c r="CP177" i="9"/>
  <c r="BU177" i="9"/>
  <c r="BE177" i="9"/>
  <c r="AW177" i="9"/>
  <c r="CS177" i="9"/>
  <c r="BH177" i="9"/>
  <c r="AX177" i="9"/>
  <c r="BG177" i="9"/>
  <c r="CO177" i="9"/>
  <c r="BX177" i="9"/>
  <c r="CU177" i="9"/>
  <c r="BV177" i="9"/>
  <c r="CQ177" i="9"/>
  <c r="BT177" i="9"/>
  <c r="BB177" i="9"/>
  <c r="CM177" i="9"/>
  <c r="AZ177" i="9"/>
  <c r="CK177" i="9"/>
  <c r="AY177" i="9"/>
  <c r="BW177" i="9"/>
  <c r="BF177" i="9"/>
  <c r="ET179" i="9"/>
  <c r="EU179" i="9" s="1"/>
  <c r="ET171" i="9"/>
  <c r="EU171" i="9" s="1"/>
  <c r="CO174" i="9"/>
  <c r="BT174" i="9"/>
  <c r="CS174" i="9"/>
  <c r="CK174" i="9"/>
  <c r="BX174" i="9"/>
  <c r="BH174" i="9"/>
  <c r="AZ174" i="9"/>
  <c r="CQ174" i="9"/>
  <c r="AY174" i="9"/>
  <c r="CP174" i="9"/>
  <c r="BW174" i="9"/>
  <c r="AX174" i="9"/>
  <c r="CM174" i="9"/>
  <c r="BV174" i="9"/>
  <c r="BI174" i="9"/>
  <c r="AW174" i="9"/>
  <c r="CL174" i="9"/>
  <c r="BU174" i="9"/>
  <c r="BG174" i="9"/>
  <c r="BA174" i="9"/>
  <c r="BF174" i="9"/>
  <c r="CU174" i="9"/>
  <c r="BE174" i="9"/>
  <c r="CT174" i="9"/>
  <c r="BB174" i="9"/>
  <c r="CS166" i="9"/>
  <c r="CK166" i="9"/>
  <c r="BX166" i="9"/>
  <c r="BH166" i="9"/>
  <c r="AZ166" i="9"/>
  <c r="CQ166" i="9"/>
  <c r="CO166" i="9"/>
  <c r="BT166" i="9"/>
  <c r="CT166" i="9"/>
  <c r="CL166" i="9"/>
  <c r="BI166" i="9"/>
  <c r="BA166" i="9"/>
  <c r="BE166" i="9"/>
  <c r="BB166" i="9"/>
  <c r="CU166" i="9"/>
  <c r="AY166" i="9"/>
  <c r="BW166" i="9"/>
  <c r="AX166" i="9"/>
  <c r="CP166" i="9"/>
  <c r="BV166" i="9"/>
  <c r="AW166" i="9"/>
  <c r="BU166" i="9"/>
  <c r="BG166" i="9"/>
  <c r="BF166" i="9"/>
  <c r="CM166" i="9"/>
  <c r="EL154" i="9"/>
  <c r="EM154" i="9" s="1"/>
  <c r="EL155" i="9"/>
  <c r="EM155" i="9" s="1"/>
  <c r="EK150" i="9"/>
  <c r="EL150" i="9" s="1"/>
  <c r="EM150" i="9" s="1"/>
  <c r="CO143" i="9"/>
  <c r="BT143" i="9"/>
  <c r="CS143" i="9"/>
  <c r="CK143" i="9"/>
  <c r="BX143" i="9"/>
  <c r="BH143" i="9"/>
  <c r="AZ143" i="9"/>
  <c r="CT143" i="9"/>
  <c r="BB143" i="9"/>
  <c r="BA143" i="9"/>
  <c r="CQ143" i="9"/>
  <c r="AY143" i="9"/>
  <c r="CP143" i="9"/>
  <c r="BW143" i="9"/>
  <c r="AX143" i="9"/>
  <c r="CM143" i="9"/>
  <c r="BV143" i="9"/>
  <c r="BI143" i="9"/>
  <c r="AW143" i="9"/>
  <c r="CL143" i="9"/>
  <c r="BU143" i="9"/>
  <c r="BG143" i="9"/>
  <c r="BF143" i="9"/>
  <c r="CU143" i="9"/>
  <c r="BE143" i="9"/>
  <c r="EC124" i="9"/>
  <c r="DT124" i="9"/>
  <c r="ED124" i="9" s="1"/>
  <c r="U124" i="9" s="1"/>
  <c r="EA124" i="9"/>
  <c r="DU124" i="9"/>
  <c r="EE124" i="9" s="1"/>
  <c r="DY124" i="9"/>
  <c r="EL124" i="9"/>
  <c r="EM124" i="9" s="1"/>
  <c r="EL117" i="9"/>
  <c r="EM117" i="9" s="1"/>
  <c r="ES115" i="9"/>
  <c r="ET115" i="9" s="1"/>
  <c r="EU115" i="9" s="1"/>
  <c r="ES117" i="9"/>
  <c r="ET117" i="9" s="1"/>
  <c r="EU117" i="9" s="1"/>
  <c r="EK118" i="9"/>
  <c r="EL118" i="9" s="1"/>
  <c r="EM118" i="9" s="1"/>
  <c r="EA90" i="9"/>
  <c r="DY90" i="9"/>
  <c r="EC90" i="9"/>
  <c r="DT90" i="9"/>
  <c r="ED90" i="9" s="1"/>
  <c r="U90" i="9" s="1"/>
  <c r="DU90" i="9"/>
  <c r="EE90" i="9" s="1"/>
  <c r="EL96" i="9"/>
  <c r="EM96" i="9" s="1"/>
  <c r="BS106" i="9"/>
  <c r="BK106" i="9"/>
  <c r="BQ106" i="9"/>
  <c r="BO106" i="9"/>
  <c r="CV106" i="9"/>
  <c r="CN106" i="9"/>
  <c r="BL106" i="9"/>
  <c r="BJ106" i="9"/>
  <c r="CR106" i="9"/>
  <c r="BR106" i="9"/>
  <c r="BP106" i="9"/>
  <c r="BN106" i="9"/>
  <c r="BM106" i="9"/>
  <c r="ES92" i="9"/>
  <c r="ET92" i="9" s="1"/>
  <c r="EU92" i="9" s="1"/>
  <c r="DU83" i="9"/>
  <c r="EE83" i="9" s="1"/>
  <c r="EC83" i="9"/>
  <c r="DT83" i="9"/>
  <c r="ED83" i="9" s="1"/>
  <c r="U83" i="9" s="1"/>
  <c r="EA83" i="9"/>
  <c r="DY83" i="9"/>
  <c r="CU102" i="9"/>
  <c r="CM102" i="9"/>
  <c r="BB102" i="9"/>
  <c r="CQ102" i="9"/>
  <c r="BV102" i="9"/>
  <c r="BF102" i="9"/>
  <c r="AX102" i="9"/>
  <c r="CL102" i="9"/>
  <c r="BW102" i="9"/>
  <c r="BA102" i="9"/>
  <c r="CK102" i="9"/>
  <c r="BU102" i="9"/>
  <c r="AZ102" i="9"/>
  <c r="CT102" i="9"/>
  <c r="BT102" i="9"/>
  <c r="BI102" i="9"/>
  <c r="AY102" i="9"/>
  <c r="CS102" i="9"/>
  <c r="BH102" i="9"/>
  <c r="AW102" i="9"/>
  <c r="BG102" i="9"/>
  <c r="CP102" i="9"/>
  <c r="BE102" i="9"/>
  <c r="CO102" i="9"/>
  <c r="BX102" i="9"/>
  <c r="EA84" i="9"/>
  <c r="DU84" i="9"/>
  <c r="EE84" i="9" s="1"/>
  <c r="DT84" i="9"/>
  <c r="ED84" i="9" s="1"/>
  <c r="U84" i="9" s="1"/>
  <c r="EC84" i="9"/>
  <c r="DY84" i="9"/>
  <c r="ET76" i="9"/>
  <c r="EU76" i="9" s="1"/>
  <c r="BM56" i="9"/>
  <c r="CV56" i="9"/>
  <c r="CN56" i="9"/>
  <c r="BS56" i="9"/>
  <c r="BK56" i="9"/>
  <c r="BQ56" i="9"/>
  <c r="BO56" i="9"/>
  <c r="CR56" i="9"/>
  <c r="BN56" i="9"/>
  <c r="BL56" i="9"/>
  <c r="BJ56" i="9"/>
  <c r="BR56" i="9"/>
  <c r="BP56" i="9"/>
  <c r="BL73" i="9"/>
  <c r="BP73" i="9"/>
  <c r="BJ73" i="9"/>
  <c r="BS73" i="9"/>
  <c r="CR73" i="9"/>
  <c r="BR73" i="9"/>
  <c r="BQ73" i="9"/>
  <c r="BO73" i="9"/>
  <c r="CN73" i="9"/>
  <c r="BN73" i="9"/>
  <c r="BM73" i="9"/>
  <c r="CV73" i="9"/>
  <c r="BK73" i="9"/>
  <c r="ET64" i="9"/>
  <c r="EU64" i="9" s="1"/>
  <c r="BP50" i="9"/>
  <c r="CR50" i="9"/>
  <c r="BO50" i="9"/>
  <c r="BN50" i="9"/>
  <c r="BM50" i="9"/>
  <c r="BL50" i="9"/>
  <c r="CV50" i="9"/>
  <c r="CN50" i="9"/>
  <c r="BS50" i="9"/>
  <c r="BK50" i="9"/>
  <c r="BR50" i="9"/>
  <c r="BJ50" i="9"/>
  <c r="BQ50" i="9"/>
  <c r="CT41" i="9"/>
  <c r="CL41" i="9"/>
  <c r="BI41" i="9"/>
  <c r="BA41" i="9"/>
  <c r="CS41" i="9"/>
  <c r="CK41" i="9"/>
  <c r="BX41" i="9"/>
  <c r="BH41" i="9"/>
  <c r="AZ41" i="9"/>
  <c r="CQ41" i="9"/>
  <c r="BV41" i="9"/>
  <c r="BF41" i="9"/>
  <c r="AX41" i="9"/>
  <c r="CP41" i="9"/>
  <c r="CO41" i="9"/>
  <c r="BT41" i="9"/>
  <c r="CM41" i="9"/>
  <c r="BG41" i="9"/>
  <c r="BE41" i="9"/>
  <c r="BW41" i="9"/>
  <c r="BB41" i="9"/>
  <c r="BU41" i="9"/>
  <c r="AY41" i="9"/>
  <c r="AW41" i="9"/>
  <c r="CU41" i="9"/>
  <c r="CC22" i="9"/>
  <c r="BY22" i="9"/>
  <c r="CS17" i="9"/>
  <c r="AW17" i="9"/>
  <c r="BI17" i="9"/>
  <c r="BH17" i="9"/>
  <c r="BE17" i="9"/>
  <c r="BW17" i="9"/>
  <c r="BU17" i="9"/>
  <c r="AZ17" i="9"/>
  <c r="AY17" i="9"/>
  <c r="ET51" i="9"/>
  <c r="EU51" i="9" s="1"/>
  <c r="EL38" i="9"/>
  <c r="EM38" i="9" s="1"/>
  <c r="EL24" i="9"/>
  <c r="EM24" i="9" s="1"/>
  <c r="ET69" i="9"/>
  <c r="EU69" i="9" s="1"/>
  <c r="CU34" i="9"/>
  <c r="CM34" i="9"/>
  <c r="BB34" i="9"/>
  <c r="CT34" i="9"/>
  <c r="CL34" i="9"/>
  <c r="BI34" i="9"/>
  <c r="BA34" i="9"/>
  <c r="CS34" i="9"/>
  <c r="CK34" i="9"/>
  <c r="BX34" i="9"/>
  <c r="BH34" i="9"/>
  <c r="AZ34" i="9"/>
  <c r="BW34" i="9"/>
  <c r="BG34" i="9"/>
  <c r="AY34" i="9"/>
  <c r="CQ34" i="9"/>
  <c r="BV34" i="9"/>
  <c r="BF34" i="9"/>
  <c r="AX34" i="9"/>
  <c r="CP34" i="9"/>
  <c r="BU34" i="9"/>
  <c r="BE34" i="9"/>
  <c r="AW34" i="9"/>
  <c r="CO34" i="9"/>
  <c r="BT34" i="9"/>
  <c r="DN176" i="9"/>
  <c r="DD176" i="9" s="1"/>
  <c r="DF176" i="9" s="1"/>
  <c r="DH176" i="9" s="1"/>
  <c r="DI176" i="9" s="1"/>
  <c r="DO176" i="9"/>
  <c r="CW16" i="9"/>
  <c r="CW16" i="6" s="1"/>
  <c r="AG16" i="9"/>
  <c r="CW29" i="9"/>
  <c r="CW29" i="6" s="1"/>
  <c r="AI29" i="6" s="1"/>
  <c r="AG29" i="9"/>
  <c r="AG36" i="9"/>
  <c r="CW36" i="9"/>
  <c r="CW36" i="6" s="1"/>
  <c r="AI36" i="6" s="1"/>
  <c r="CW42" i="9"/>
  <c r="CW42" i="6" s="1"/>
  <c r="AI42" i="6" s="1"/>
  <c r="AG42" i="9"/>
  <c r="CW51" i="9"/>
  <c r="CW51" i="6" s="1"/>
  <c r="AI51" i="6" s="1"/>
  <c r="AG51" i="9"/>
  <c r="CW41" i="9"/>
  <c r="CW41" i="6" s="1"/>
  <c r="AI41" i="6" s="1"/>
  <c r="AG41" i="9"/>
  <c r="CW64" i="9"/>
  <c r="CW64" i="6" s="1"/>
  <c r="AI64" i="6" s="1"/>
  <c r="AG64" i="9"/>
  <c r="CW77" i="9"/>
  <c r="AG77" i="9"/>
  <c r="CW83" i="9"/>
  <c r="CW83" i="6" s="1"/>
  <c r="AI83" i="6" s="1"/>
  <c r="AG83" i="9"/>
  <c r="AG89" i="9"/>
  <c r="CW89" i="9"/>
  <c r="CW89" i="6" s="1"/>
  <c r="AI89" i="6" s="1"/>
  <c r="CW99" i="9"/>
  <c r="CW99" i="6" s="1"/>
  <c r="AI99" i="6" s="1"/>
  <c r="AG99" i="9"/>
  <c r="CW92" i="9"/>
  <c r="CW92" i="6" s="1"/>
  <c r="AI92" i="6" s="1"/>
  <c r="AG92" i="9"/>
  <c r="CW108" i="9"/>
  <c r="CW108" i="6" s="1"/>
  <c r="AI108" i="6" s="1"/>
  <c r="AG108" i="9"/>
  <c r="AG123" i="9"/>
  <c r="CW123" i="9"/>
  <c r="CW123" i="6" s="1"/>
  <c r="AI123" i="6" s="1"/>
  <c r="CW134" i="9"/>
  <c r="AG134" i="9"/>
  <c r="CW142" i="9"/>
  <c r="CW142" i="6" s="1"/>
  <c r="AI142" i="6" s="1"/>
  <c r="AG142" i="9"/>
  <c r="CW141" i="9"/>
  <c r="CW141" i="6" s="1"/>
  <c r="AI141" i="6" s="1"/>
  <c r="AG141" i="9"/>
  <c r="CW162" i="9"/>
  <c r="CW162" i="6" s="1"/>
  <c r="AI162" i="6" s="1"/>
  <c r="AG162" i="9"/>
  <c r="CW164" i="9"/>
  <c r="CW164" i="6" s="1"/>
  <c r="AI164" i="6" s="1"/>
  <c r="AG164" i="9"/>
  <c r="CW168" i="9"/>
  <c r="CW168" i="6" s="1"/>
  <c r="AI168" i="6" s="1"/>
  <c r="AG168" i="9"/>
  <c r="AG178" i="9"/>
  <c r="CW178" i="9"/>
  <c r="CW178" i="6" s="1"/>
  <c r="AI178" i="6" s="1"/>
  <c r="CW185" i="9"/>
  <c r="AG185" i="9"/>
  <c r="EB178" i="9"/>
  <c r="T178" i="9" s="1"/>
  <c r="DZ178" i="9"/>
  <c r="S178" i="9" s="1"/>
  <c r="DX178" i="9"/>
  <c r="R178" i="9" s="1"/>
  <c r="DZ168" i="6"/>
  <c r="DX168" i="6"/>
  <c r="DZ164" i="9"/>
  <c r="S164" i="9" s="1"/>
  <c r="EB164" i="9"/>
  <c r="T164" i="9" s="1"/>
  <c r="DX164" i="9"/>
  <c r="R164" i="9" s="1"/>
  <c r="DX160" i="9"/>
  <c r="R160" i="9" s="1"/>
  <c r="EB160" i="9"/>
  <c r="T160" i="9" s="1"/>
  <c r="DZ160" i="9"/>
  <c r="S160" i="9" s="1"/>
  <c r="CP172" i="6"/>
  <c r="BB172" i="6"/>
  <c r="CO172" i="6"/>
  <c r="BI172" i="6"/>
  <c r="BA172" i="6"/>
  <c r="CV172" i="6"/>
  <c r="CN172" i="6"/>
  <c r="BX172" i="6"/>
  <c r="BH172" i="6"/>
  <c r="AZ172" i="6"/>
  <c r="CU172" i="6"/>
  <c r="CM172" i="6"/>
  <c r="BW172" i="6"/>
  <c r="BG172" i="6"/>
  <c r="AY172" i="6"/>
  <c r="CT172" i="6"/>
  <c r="CL172" i="6"/>
  <c r="BV172" i="6"/>
  <c r="BF172" i="6"/>
  <c r="AX172" i="6"/>
  <c r="CS172" i="6"/>
  <c r="CK172" i="6"/>
  <c r="BU172" i="6"/>
  <c r="BE172" i="6"/>
  <c r="AW172" i="6"/>
  <c r="CR172" i="6"/>
  <c r="BT172" i="6"/>
  <c r="CQ172" i="6"/>
  <c r="DN171" i="9"/>
  <c r="DD171" i="9" s="1"/>
  <c r="DF171" i="9" s="1"/>
  <c r="DH171" i="9" s="1"/>
  <c r="DI171" i="9" s="1"/>
  <c r="DO171" i="9"/>
  <c r="DX158" i="9"/>
  <c r="R158" i="9" s="1"/>
  <c r="DZ158" i="9"/>
  <c r="S158" i="9" s="1"/>
  <c r="CP171" i="6"/>
  <c r="BB171" i="6"/>
  <c r="CO171" i="6"/>
  <c r="BI171" i="6"/>
  <c r="BA171" i="6"/>
  <c r="CV171" i="6"/>
  <c r="CN171" i="6"/>
  <c r="BX171" i="6"/>
  <c r="BH171" i="6"/>
  <c r="AZ171" i="6"/>
  <c r="CU171" i="6"/>
  <c r="CM171" i="6"/>
  <c r="BW171" i="6"/>
  <c r="BG171" i="6"/>
  <c r="AY171" i="6"/>
  <c r="CT171" i="6"/>
  <c r="CL171" i="6"/>
  <c r="BV171" i="6"/>
  <c r="BF171" i="6"/>
  <c r="AX171" i="6"/>
  <c r="CS171" i="6"/>
  <c r="CK171" i="6"/>
  <c r="BU171" i="6"/>
  <c r="BE171" i="6"/>
  <c r="AW171" i="6"/>
  <c r="CR171" i="6"/>
  <c r="BT171" i="6"/>
  <c r="CQ171" i="6"/>
  <c r="BP164" i="6"/>
  <c r="BO164" i="6"/>
  <c r="BN164" i="6"/>
  <c r="BM164" i="6"/>
  <c r="BL164" i="6"/>
  <c r="BS164" i="6"/>
  <c r="BK164" i="6"/>
  <c r="BR164" i="6"/>
  <c r="BJ164" i="6"/>
  <c r="BQ164" i="6"/>
  <c r="CO160" i="6"/>
  <c r="BI160" i="6"/>
  <c r="BA160" i="6"/>
  <c r="CV160" i="6"/>
  <c r="CN160" i="6"/>
  <c r="BX160" i="6"/>
  <c r="BH160" i="6"/>
  <c r="AZ160" i="6"/>
  <c r="CU160" i="6"/>
  <c r="CM160" i="6"/>
  <c r="BW160" i="6"/>
  <c r="BG160" i="6"/>
  <c r="AY160" i="6"/>
  <c r="CT160" i="6"/>
  <c r="CL160" i="6"/>
  <c r="BV160" i="6"/>
  <c r="BF160" i="6"/>
  <c r="AX160" i="6"/>
  <c r="CS160" i="6"/>
  <c r="CK160" i="6"/>
  <c r="BU160" i="6"/>
  <c r="BE160" i="6"/>
  <c r="AW160" i="6"/>
  <c r="CR160" i="6"/>
  <c r="BT160" i="6"/>
  <c r="CP160" i="6"/>
  <c r="BB160" i="6"/>
  <c r="CQ160" i="6"/>
  <c r="DO136" i="9"/>
  <c r="DN136" i="9"/>
  <c r="DD136" i="9" s="1"/>
  <c r="DF136" i="9" s="1"/>
  <c r="DH136" i="9" s="1"/>
  <c r="DI136" i="9" s="1"/>
  <c r="CV179" i="6"/>
  <c r="CN179" i="6"/>
  <c r="BX179" i="6"/>
  <c r="BH179" i="6"/>
  <c r="AZ179" i="6"/>
  <c r="CU179" i="6"/>
  <c r="CM179" i="6"/>
  <c r="BW179" i="6"/>
  <c r="BG179" i="6"/>
  <c r="AY179" i="6"/>
  <c r="CT179" i="6"/>
  <c r="CL179" i="6"/>
  <c r="BV179" i="6"/>
  <c r="BF179" i="6"/>
  <c r="AX179" i="6"/>
  <c r="CS179" i="6"/>
  <c r="CK179" i="6"/>
  <c r="BU179" i="6"/>
  <c r="BE179" i="6"/>
  <c r="AW179" i="6"/>
  <c r="CR179" i="6"/>
  <c r="BT179" i="6"/>
  <c r="CQ179" i="6"/>
  <c r="CP179" i="6"/>
  <c r="BB179" i="6"/>
  <c r="CO179" i="6"/>
  <c r="BI179" i="6"/>
  <c r="BA179" i="6"/>
  <c r="CS176" i="6"/>
  <c r="CK176" i="6"/>
  <c r="BU176" i="6"/>
  <c r="BE176" i="6"/>
  <c r="AW176" i="6"/>
  <c r="CR176" i="6"/>
  <c r="BT176" i="6"/>
  <c r="CQ176" i="6"/>
  <c r="CP176" i="6"/>
  <c r="BB176" i="6"/>
  <c r="CO176" i="6"/>
  <c r="BI176" i="6"/>
  <c r="BA176" i="6"/>
  <c r="CV176" i="6"/>
  <c r="CN176" i="6"/>
  <c r="BX176" i="6"/>
  <c r="BH176" i="6"/>
  <c r="AZ176" i="6"/>
  <c r="CU176" i="6"/>
  <c r="CM176" i="6"/>
  <c r="BW176" i="6"/>
  <c r="BG176" i="6"/>
  <c r="AY176" i="6"/>
  <c r="CT176" i="6"/>
  <c r="CL176" i="6"/>
  <c r="BV176" i="6"/>
  <c r="BF176" i="6"/>
  <c r="AX176" i="6"/>
  <c r="DZ161" i="6"/>
  <c r="DX161" i="6"/>
  <c r="EB133" i="9"/>
  <c r="T133" i="9" s="1"/>
  <c r="DX133" i="9"/>
  <c r="R133" i="9" s="1"/>
  <c r="DZ133" i="9"/>
  <c r="S133" i="9" s="1"/>
  <c r="DN148" i="9"/>
  <c r="DD148" i="9" s="1"/>
  <c r="DF148" i="9" s="1"/>
  <c r="DH148" i="9" s="1"/>
  <c r="DI148" i="9" s="1"/>
  <c r="DO148" i="9"/>
  <c r="DZ147" i="6"/>
  <c r="DX147" i="6"/>
  <c r="DX144" i="9"/>
  <c r="R144" i="9" s="1"/>
  <c r="EB144" i="9"/>
  <c r="T144" i="9" s="1"/>
  <c r="EW144" i="9" s="1"/>
  <c r="DZ144" i="9"/>
  <c r="S144" i="9" s="1"/>
  <c r="CJ137" i="6"/>
  <c r="CF137" i="6"/>
  <c r="ED137" i="6"/>
  <c r="CE137" i="6"/>
  <c r="BD137" i="6"/>
  <c r="CD137" i="6"/>
  <c r="BC137" i="6"/>
  <c r="V137" i="6"/>
  <c r="EW137" i="6" s="1"/>
  <c r="BO177" i="6"/>
  <c r="BN177" i="6"/>
  <c r="BM177" i="6"/>
  <c r="BL177" i="6"/>
  <c r="BS177" i="6"/>
  <c r="BK177" i="6"/>
  <c r="BR177" i="6"/>
  <c r="BJ177" i="6"/>
  <c r="BQ177" i="6"/>
  <c r="BP177" i="6"/>
  <c r="CJ174" i="6"/>
  <c r="BD174" i="6"/>
  <c r="CF174" i="6"/>
  <c r="BC174" i="6"/>
  <c r="V174" i="6"/>
  <c r="EW174" i="6" s="1"/>
  <c r="ED174" i="6"/>
  <c r="CE174" i="6"/>
  <c r="CD174" i="6"/>
  <c r="DZ154" i="6"/>
  <c r="DX154" i="6"/>
  <c r="DZ149" i="6"/>
  <c r="DX149" i="6"/>
  <c r="EB146" i="9"/>
  <c r="T146" i="9" s="1"/>
  <c r="DZ146" i="9"/>
  <c r="S146" i="9" s="1"/>
  <c r="DX146" i="9"/>
  <c r="R146" i="9" s="1"/>
  <c r="DX140" i="9"/>
  <c r="R140" i="9" s="1"/>
  <c r="EB140" i="9"/>
  <c r="T140" i="9" s="1"/>
  <c r="DZ140" i="9"/>
  <c r="S140" i="9" s="1"/>
  <c r="CJ173" i="6"/>
  <c r="BD173" i="6"/>
  <c r="ED173" i="6"/>
  <c r="CF173" i="6"/>
  <c r="BC173" i="6"/>
  <c r="V173" i="6"/>
  <c r="EW173" i="6" s="1"/>
  <c r="CE173" i="6"/>
  <c r="CD173" i="6"/>
  <c r="DO143" i="6"/>
  <c r="DN143" i="6"/>
  <c r="DD143" i="6" s="1"/>
  <c r="DZ138" i="9"/>
  <c r="S138" i="9" s="1"/>
  <c r="DX138" i="9"/>
  <c r="R138" i="9" s="1"/>
  <c r="EB138" i="9"/>
  <c r="T138" i="9" s="1"/>
  <c r="EW138" i="9" s="1"/>
  <c r="DO135" i="9"/>
  <c r="DN135" i="9"/>
  <c r="DD135" i="9" s="1"/>
  <c r="DF135" i="9" s="1"/>
  <c r="DH135" i="9" s="1"/>
  <c r="DI135" i="9" s="1"/>
  <c r="CJ168" i="6"/>
  <c r="BD168" i="6"/>
  <c r="CF168" i="6"/>
  <c r="BC168" i="6"/>
  <c r="V168" i="6"/>
  <c r="EW168" i="6" s="1"/>
  <c r="CE168" i="6"/>
  <c r="ED168" i="6"/>
  <c r="CD168" i="6"/>
  <c r="BP166" i="6"/>
  <c r="BO166" i="6"/>
  <c r="BN166" i="6"/>
  <c r="BM166" i="6"/>
  <c r="BL166" i="6"/>
  <c r="BS166" i="6"/>
  <c r="BK166" i="6"/>
  <c r="BR166" i="6"/>
  <c r="BJ166" i="6"/>
  <c r="BQ166" i="6"/>
  <c r="DN154" i="6"/>
  <c r="DD154" i="6" s="1"/>
  <c r="DO154" i="6"/>
  <c r="DX131" i="6"/>
  <c r="DZ131" i="6"/>
  <c r="CP149" i="6"/>
  <c r="BB149" i="6"/>
  <c r="CO149" i="6"/>
  <c r="BI149" i="6"/>
  <c r="BA149" i="6"/>
  <c r="CV149" i="6"/>
  <c r="CN149" i="6"/>
  <c r="BX149" i="6"/>
  <c r="BH149" i="6"/>
  <c r="AZ149" i="6"/>
  <c r="CU149" i="6"/>
  <c r="CM149" i="6"/>
  <c r="BW149" i="6"/>
  <c r="BG149" i="6"/>
  <c r="AY149" i="6"/>
  <c r="CT149" i="6"/>
  <c r="CL149" i="6"/>
  <c r="BV149" i="6"/>
  <c r="BF149" i="6"/>
  <c r="AX149" i="6"/>
  <c r="CS149" i="6"/>
  <c r="CK149" i="6"/>
  <c r="BU149" i="6"/>
  <c r="BE149" i="6"/>
  <c r="AW149" i="6"/>
  <c r="CR149" i="6"/>
  <c r="BT149" i="6"/>
  <c r="CQ149" i="6"/>
  <c r="DO109" i="9"/>
  <c r="DN109" i="9"/>
  <c r="DD109" i="9" s="1"/>
  <c r="DF109" i="9" s="1"/>
  <c r="DH109" i="9" s="1"/>
  <c r="DI109" i="9" s="1"/>
  <c r="CR139" i="6"/>
  <c r="BT139" i="6"/>
  <c r="CQ139" i="6"/>
  <c r="CP139" i="6"/>
  <c r="BB139" i="6"/>
  <c r="CO139" i="6"/>
  <c r="BI139" i="6"/>
  <c r="BA139" i="6"/>
  <c r="CV139" i="6"/>
  <c r="CN139" i="6"/>
  <c r="BX139" i="6"/>
  <c r="BH139" i="6"/>
  <c r="AZ139" i="6"/>
  <c r="CU139" i="6"/>
  <c r="CM139" i="6"/>
  <c r="BW139" i="6"/>
  <c r="BG139" i="6"/>
  <c r="AY139" i="6"/>
  <c r="CT139" i="6"/>
  <c r="CL139" i="6"/>
  <c r="BV139" i="6"/>
  <c r="BF139" i="6"/>
  <c r="AX139" i="6"/>
  <c r="CS139" i="6"/>
  <c r="CK139" i="6"/>
  <c r="BU139" i="6"/>
  <c r="BE139" i="6"/>
  <c r="AW139" i="6"/>
  <c r="DO97" i="6"/>
  <c r="DN97" i="6"/>
  <c r="DD97" i="6" s="1"/>
  <c r="DF97" i="6" s="1"/>
  <c r="DH97" i="6" s="1"/>
  <c r="DI97" i="6" s="1"/>
  <c r="DZ96" i="9"/>
  <c r="S96" i="9" s="1"/>
  <c r="DX96" i="9"/>
  <c r="R96" i="9" s="1"/>
  <c r="CJ133" i="6"/>
  <c r="ED133" i="6"/>
  <c r="CF133" i="6"/>
  <c r="BD133" i="6"/>
  <c r="CE133" i="6"/>
  <c r="BC133" i="6"/>
  <c r="V133" i="6"/>
  <c r="EW133" i="6" s="1"/>
  <c r="CD133" i="6"/>
  <c r="DX114" i="9"/>
  <c r="R114" i="9" s="1"/>
  <c r="EB114" i="9"/>
  <c r="T114" i="9" s="1"/>
  <c r="EW114" i="9" s="1"/>
  <c r="DZ114" i="9"/>
  <c r="S114" i="9" s="1"/>
  <c r="BR145" i="6"/>
  <c r="BJ145" i="6"/>
  <c r="BQ145" i="6"/>
  <c r="BP145" i="6"/>
  <c r="BO145" i="6"/>
  <c r="BN145" i="6"/>
  <c r="BM145" i="6"/>
  <c r="BL145" i="6"/>
  <c r="BS145" i="6"/>
  <c r="BK145" i="6"/>
  <c r="BM128" i="6"/>
  <c r="BS128" i="6"/>
  <c r="BK128" i="6"/>
  <c r="BQ128" i="6"/>
  <c r="BP128" i="6"/>
  <c r="BR128" i="6"/>
  <c r="BO128" i="6"/>
  <c r="BN128" i="6"/>
  <c r="BL128" i="6"/>
  <c r="BJ128" i="6"/>
  <c r="BS141" i="6"/>
  <c r="BK141" i="6"/>
  <c r="BR141" i="6"/>
  <c r="BJ141" i="6"/>
  <c r="BQ141" i="6"/>
  <c r="BP141" i="6"/>
  <c r="BO141" i="6"/>
  <c r="BN141" i="6"/>
  <c r="BM141" i="6"/>
  <c r="BL141" i="6"/>
  <c r="CJ136" i="6"/>
  <c r="BD136" i="6"/>
  <c r="CF136" i="6"/>
  <c r="BC136" i="6"/>
  <c r="V136" i="6"/>
  <c r="EW136" i="6" s="1"/>
  <c r="CE136" i="6"/>
  <c r="ED136" i="6"/>
  <c r="CD136" i="6"/>
  <c r="DP123" i="9"/>
  <c r="DS123" i="9" s="1"/>
  <c r="DL123" i="9"/>
  <c r="DQ123" i="9"/>
  <c r="DM123" i="9"/>
  <c r="DK123" i="9"/>
  <c r="DJ123" i="9"/>
  <c r="DR123" i="9"/>
  <c r="DX116" i="9"/>
  <c r="R116" i="9" s="1"/>
  <c r="DZ116" i="9"/>
  <c r="S116" i="9" s="1"/>
  <c r="DZ108" i="6"/>
  <c r="DX108" i="6"/>
  <c r="CC135" i="6"/>
  <c r="CA135" i="6"/>
  <c r="BY135" i="6"/>
  <c r="DO119" i="9"/>
  <c r="DN119" i="9"/>
  <c r="DD119" i="9" s="1"/>
  <c r="DF119" i="9" s="1"/>
  <c r="DH119" i="9" s="1"/>
  <c r="DI119" i="9" s="1"/>
  <c r="DP95" i="9"/>
  <c r="DS95" i="9" s="1"/>
  <c r="DM95" i="9"/>
  <c r="DL95" i="9"/>
  <c r="DK95" i="9"/>
  <c r="DR95" i="9"/>
  <c r="DJ95" i="9"/>
  <c r="DQ95" i="9"/>
  <c r="DR94" i="9"/>
  <c r="DJ94" i="9"/>
  <c r="DQ94" i="9"/>
  <c r="DP94" i="9"/>
  <c r="DS94" i="9" s="1"/>
  <c r="DM94" i="9"/>
  <c r="DL94" i="9"/>
  <c r="DK94" i="9"/>
  <c r="EB75" i="9"/>
  <c r="T75" i="9" s="1"/>
  <c r="EW75" i="9" s="1"/>
  <c r="DZ75" i="9"/>
  <c r="S75" i="9" s="1"/>
  <c r="DX75" i="9"/>
  <c r="R75" i="9" s="1"/>
  <c r="CS108" i="6"/>
  <c r="CK108" i="6"/>
  <c r="BU108" i="6"/>
  <c r="BE108" i="6"/>
  <c r="AW108" i="6"/>
  <c r="CR108" i="6"/>
  <c r="BT108" i="6"/>
  <c r="CQ108" i="6"/>
  <c r="CP108" i="6"/>
  <c r="BB108" i="6"/>
  <c r="CO108" i="6"/>
  <c r="BI108" i="6"/>
  <c r="BA108" i="6"/>
  <c r="CV108" i="6"/>
  <c r="CN108" i="6"/>
  <c r="BX108" i="6"/>
  <c r="BH108" i="6"/>
  <c r="AZ108" i="6"/>
  <c r="CU108" i="6"/>
  <c r="CM108" i="6"/>
  <c r="BW108" i="6"/>
  <c r="BG108" i="6"/>
  <c r="AY108" i="6"/>
  <c r="CT108" i="6"/>
  <c r="CL108" i="6"/>
  <c r="BV108" i="6"/>
  <c r="BF108" i="6"/>
  <c r="AX108" i="6"/>
  <c r="DQ103" i="9"/>
  <c r="DM103" i="9"/>
  <c r="DP103" i="9"/>
  <c r="DS103" i="9" s="1"/>
  <c r="DL103" i="9"/>
  <c r="DK103" i="9"/>
  <c r="DJ103" i="9"/>
  <c r="DR103" i="9"/>
  <c r="DN85" i="6"/>
  <c r="DD85" i="6" s="1"/>
  <c r="DO85" i="6"/>
  <c r="DO84" i="9"/>
  <c r="DN84" i="9"/>
  <c r="DD84" i="9" s="1"/>
  <c r="DF84" i="9" s="1"/>
  <c r="DH84" i="9" s="1"/>
  <c r="DI84" i="9" s="1"/>
  <c r="DL104" i="9"/>
  <c r="DR104" i="9"/>
  <c r="DJ104" i="9"/>
  <c r="DQ104" i="9"/>
  <c r="DP104" i="9"/>
  <c r="DS104" i="9" s="1"/>
  <c r="DM104" i="9"/>
  <c r="DK104" i="9"/>
  <c r="DO93" i="9"/>
  <c r="DN93" i="9"/>
  <c r="DD93" i="9" s="1"/>
  <c r="DF93" i="9" s="1"/>
  <c r="DH93" i="9" s="1"/>
  <c r="DI93" i="9" s="1"/>
  <c r="DN92" i="9"/>
  <c r="DD92" i="9" s="1"/>
  <c r="DF92" i="9" s="1"/>
  <c r="DH92" i="9" s="1"/>
  <c r="DI92" i="9" s="1"/>
  <c r="DO92" i="9"/>
  <c r="DZ77" i="9"/>
  <c r="S77" i="9" s="1"/>
  <c r="DX77" i="9"/>
  <c r="R77" i="9" s="1"/>
  <c r="EB77" i="9"/>
  <c r="T77" i="9" s="1"/>
  <c r="EB76" i="9"/>
  <c r="T76" i="9" s="1"/>
  <c r="DZ76" i="9"/>
  <c r="S76" i="9" s="1"/>
  <c r="DX76" i="9"/>
  <c r="R76" i="9" s="1"/>
  <c r="BS116" i="6"/>
  <c r="BK116" i="6"/>
  <c r="BR116" i="6"/>
  <c r="BJ116" i="6"/>
  <c r="BQ116" i="6"/>
  <c r="BP116" i="6"/>
  <c r="BO116" i="6"/>
  <c r="BN116" i="6"/>
  <c r="BM116" i="6"/>
  <c r="BL116" i="6"/>
  <c r="BM86" i="6"/>
  <c r="BL86" i="6"/>
  <c r="BS86" i="6"/>
  <c r="BK86" i="6"/>
  <c r="BR86" i="6"/>
  <c r="BJ86" i="6"/>
  <c r="BQ86" i="6"/>
  <c r="BP86" i="6"/>
  <c r="BO86" i="6"/>
  <c r="BN86" i="6"/>
  <c r="DZ80" i="6"/>
  <c r="DX80" i="6"/>
  <c r="EB79" i="9"/>
  <c r="T79" i="9" s="1"/>
  <c r="EW79" i="9" s="1"/>
  <c r="DZ79" i="9"/>
  <c r="S79" i="9" s="1"/>
  <c r="DX79" i="9"/>
  <c r="R79" i="9" s="1"/>
  <c r="DX78" i="9"/>
  <c r="R78" i="9" s="1"/>
  <c r="DZ78" i="9"/>
  <c r="S78" i="9" s="1"/>
  <c r="CT110" i="6"/>
  <c r="CL110" i="6"/>
  <c r="BV110" i="6"/>
  <c r="BF110" i="6"/>
  <c r="AX110" i="6"/>
  <c r="CS110" i="6"/>
  <c r="CK110" i="6"/>
  <c r="BU110" i="6"/>
  <c r="BE110" i="6"/>
  <c r="AW110" i="6"/>
  <c r="CR110" i="6"/>
  <c r="BT110" i="6"/>
  <c r="CQ110" i="6"/>
  <c r="CP110" i="6"/>
  <c r="BB110" i="6"/>
  <c r="CO110" i="6"/>
  <c r="BI110" i="6"/>
  <c r="BA110" i="6"/>
  <c r="CV110" i="6"/>
  <c r="CN110" i="6"/>
  <c r="BX110" i="6"/>
  <c r="BH110" i="6"/>
  <c r="AZ110" i="6"/>
  <c r="CU110" i="6"/>
  <c r="CM110" i="6"/>
  <c r="BW110" i="6"/>
  <c r="BG110" i="6"/>
  <c r="AY110" i="6"/>
  <c r="CD96" i="6"/>
  <c r="BC96" i="6"/>
  <c r="ED96" i="6"/>
  <c r="CJ96" i="6"/>
  <c r="V96" i="6"/>
  <c r="EW96" i="6" s="1"/>
  <c r="CF96" i="6"/>
  <c r="CE96" i="6"/>
  <c r="BD96" i="6"/>
  <c r="DN90" i="9"/>
  <c r="DD90" i="9" s="1"/>
  <c r="DF90" i="9" s="1"/>
  <c r="DH90" i="9" s="1"/>
  <c r="DI90" i="9" s="1"/>
  <c r="DO90" i="9"/>
  <c r="EK83" i="6"/>
  <c r="EL83" i="6" s="1"/>
  <c r="EM83" i="6" s="1"/>
  <c r="DR99" i="9"/>
  <c r="DJ99" i="9"/>
  <c r="DQ99" i="9"/>
  <c r="DP99" i="9"/>
  <c r="DS99" i="9" s="1"/>
  <c r="DM99" i="9"/>
  <c r="DL99" i="9"/>
  <c r="DK99" i="9"/>
  <c r="DO81" i="9"/>
  <c r="DN81" i="9"/>
  <c r="DD81" i="9" s="1"/>
  <c r="DF81" i="9" s="1"/>
  <c r="DH81" i="9" s="1"/>
  <c r="DI81" i="9" s="1"/>
  <c r="DX82" i="9"/>
  <c r="R82" i="9" s="1"/>
  <c r="EB82" i="9"/>
  <c r="T82" i="9" s="1"/>
  <c r="EW82" i="9" s="1"/>
  <c r="DZ82" i="9"/>
  <c r="S82" i="9" s="1"/>
  <c r="DO80" i="6"/>
  <c r="DN80" i="6"/>
  <c r="DD80" i="6" s="1"/>
  <c r="DZ67" i="9"/>
  <c r="S67" i="9" s="1"/>
  <c r="DX67" i="9"/>
  <c r="R67" i="9" s="1"/>
  <c r="BM109" i="6"/>
  <c r="BL109" i="6"/>
  <c r="BS109" i="6"/>
  <c r="BK109" i="6"/>
  <c r="BR109" i="6"/>
  <c r="BJ109" i="6"/>
  <c r="BQ109" i="6"/>
  <c r="BP109" i="6"/>
  <c r="BO109" i="6"/>
  <c r="BN109" i="6"/>
  <c r="CP80" i="6"/>
  <c r="BB80" i="6"/>
  <c r="CO80" i="6"/>
  <c r="BI80" i="6"/>
  <c r="BA80" i="6"/>
  <c r="CV80" i="6"/>
  <c r="CN80" i="6"/>
  <c r="BX80" i="6"/>
  <c r="BH80" i="6"/>
  <c r="AZ80" i="6"/>
  <c r="CU80" i="6"/>
  <c r="CM80" i="6"/>
  <c r="BW80" i="6"/>
  <c r="BG80" i="6"/>
  <c r="AY80" i="6"/>
  <c r="CT80" i="6"/>
  <c r="CL80" i="6"/>
  <c r="BV80" i="6"/>
  <c r="BF80" i="6"/>
  <c r="AX80" i="6"/>
  <c r="CS80" i="6"/>
  <c r="CK80" i="6"/>
  <c r="BU80" i="6"/>
  <c r="BE80" i="6"/>
  <c r="AW80" i="6"/>
  <c r="CR80" i="6"/>
  <c r="BT80" i="6"/>
  <c r="CQ80" i="6"/>
  <c r="DO54" i="6"/>
  <c r="DN54" i="6"/>
  <c r="DD54" i="6" s="1"/>
  <c r="DX53" i="9"/>
  <c r="R53" i="9" s="1"/>
  <c r="EB53" i="9"/>
  <c r="T53" i="9" s="1"/>
  <c r="DZ53" i="9"/>
  <c r="S53" i="9" s="1"/>
  <c r="DZ59" i="6"/>
  <c r="DX59" i="6"/>
  <c r="DO46" i="9"/>
  <c r="DN46" i="9"/>
  <c r="DD46" i="9" s="1"/>
  <c r="DF46" i="9" s="1"/>
  <c r="DH46" i="9" s="1"/>
  <c r="DI46" i="9" s="1"/>
  <c r="DO44" i="6"/>
  <c r="DN44" i="6"/>
  <c r="DD44" i="6" s="1"/>
  <c r="DN38" i="9"/>
  <c r="DD38" i="9" s="1"/>
  <c r="DF38" i="9" s="1"/>
  <c r="DH38" i="9" s="1"/>
  <c r="DI38" i="9" s="1"/>
  <c r="DO38" i="9"/>
  <c r="DN37" i="9"/>
  <c r="DD37" i="9" s="1"/>
  <c r="DF37" i="9" s="1"/>
  <c r="DH37" i="9" s="1"/>
  <c r="DI37" i="9" s="1"/>
  <c r="DO37" i="9"/>
  <c r="DZ68" i="6"/>
  <c r="DX68" i="6"/>
  <c r="DK64" i="9"/>
  <c r="DQ64" i="9"/>
  <c r="DP64" i="9"/>
  <c r="DS64" i="9" s="1"/>
  <c r="DM64" i="9"/>
  <c r="DR64" i="9"/>
  <c r="DL64" i="9"/>
  <c r="DJ64" i="9"/>
  <c r="DZ32" i="6"/>
  <c r="DX32" i="6"/>
  <c r="DX23" i="9"/>
  <c r="R23" i="9" s="1"/>
  <c r="EB23" i="9"/>
  <c r="T23" i="9" s="1"/>
  <c r="EW23" i="9" s="1"/>
  <c r="DZ23" i="9"/>
  <c r="S23" i="9" s="1"/>
  <c r="BQ89" i="6"/>
  <c r="BP89" i="6"/>
  <c r="BO89" i="6"/>
  <c r="BN89" i="6"/>
  <c r="BM89" i="6"/>
  <c r="BL89" i="6"/>
  <c r="BS89" i="6"/>
  <c r="BK89" i="6"/>
  <c r="BR89" i="6"/>
  <c r="BJ89" i="6"/>
  <c r="CE65" i="6"/>
  <c r="CJ65" i="6"/>
  <c r="V65" i="6"/>
  <c r="EW65" i="6" s="1"/>
  <c r="CF65" i="6"/>
  <c r="CD65" i="6"/>
  <c r="BD65" i="6"/>
  <c r="BC65" i="6"/>
  <c r="ED65" i="6"/>
  <c r="DN58" i="9"/>
  <c r="DD58" i="9" s="1"/>
  <c r="DF58" i="9" s="1"/>
  <c r="DH58" i="9" s="1"/>
  <c r="DI58" i="9" s="1"/>
  <c r="DO58" i="9"/>
  <c r="DZ55" i="9"/>
  <c r="S55" i="9" s="1"/>
  <c r="DX55" i="9"/>
  <c r="R55" i="9" s="1"/>
  <c r="DO49" i="9"/>
  <c r="DN49" i="9"/>
  <c r="DD49" i="9" s="1"/>
  <c r="DF49" i="9" s="1"/>
  <c r="DH49" i="9" s="1"/>
  <c r="DI49" i="9" s="1"/>
  <c r="DX65" i="6"/>
  <c r="DZ65" i="6"/>
  <c r="DO49" i="6"/>
  <c r="DN49" i="6"/>
  <c r="DD49" i="6" s="1"/>
  <c r="DO34" i="6"/>
  <c r="DN34" i="6"/>
  <c r="DD34" i="6" s="1"/>
  <c r="CS100" i="6"/>
  <c r="CK100" i="6"/>
  <c r="BU100" i="6"/>
  <c r="BE100" i="6"/>
  <c r="AW100" i="6"/>
  <c r="CQ100" i="6"/>
  <c r="CO100" i="6"/>
  <c r="BI100" i="6"/>
  <c r="BA100" i="6"/>
  <c r="CV100" i="6"/>
  <c r="CN100" i="6"/>
  <c r="BX100" i="6"/>
  <c r="BH100" i="6"/>
  <c r="AZ100" i="6"/>
  <c r="CM100" i="6"/>
  <c r="AY100" i="6"/>
  <c r="CL100" i="6"/>
  <c r="AX100" i="6"/>
  <c r="CU100" i="6"/>
  <c r="BW100" i="6"/>
  <c r="BG100" i="6"/>
  <c r="CT100" i="6"/>
  <c r="BV100" i="6"/>
  <c r="BF100" i="6"/>
  <c r="CR100" i="6"/>
  <c r="BT100" i="6"/>
  <c r="CP100" i="6"/>
  <c r="BB100" i="6"/>
  <c r="CS97" i="6"/>
  <c r="CK97" i="6"/>
  <c r="BU97" i="6"/>
  <c r="BE97" i="6"/>
  <c r="AW97" i="6"/>
  <c r="CQ97" i="6"/>
  <c r="CV97" i="6"/>
  <c r="CN97" i="6"/>
  <c r="BX97" i="6"/>
  <c r="BH97" i="6"/>
  <c r="AZ97" i="6"/>
  <c r="CM97" i="6"/>
  <c r="BG97" i="6"/>
  <c r="CL97" i="6"/>
  <c r="BF97" i="6"/>
  <c r="CU97" i="6"/>
  <c r="CT97" i="6"/>
  <c r="BB97" i="6"/>
  <c r="CR97" i="6"/>
  <c r="BW97" i="6"/>
  <c r="BA97" i="6"/>
  <c r="CP97" i="6"/>
  <c r="BV97" i="6"/>
  <c r="AY97" i="6"/>
  <c r="CO97" i="6"/>
  <c r="BT97" i="6"/>
  <c r="BI97" i="6"/>
  <c r="AX97" i="6"/>
  <c r="CU92" i="6"/>
  <c r="CM92" i="6"/>
  <c r="BW92" i="6"/>
  <c r="BG92" i="6"/>
  <c r="AY92" i="6"/>
  <c r="CT92" i="6"/>
  <c r="CL92" i="6"/>
  <c r="BV92" i="6"/>
  <c r="BF92" i="6"/>
  <c r="AX92" i="6"/>
  <c r="CS92" i="6"/>
  <c r="CK92" i="6"/>
  <c r="BU92" i="6"/>
  <c r="BE92" i="6"/>
  <c r="AW92" i="6"/>
  <c r="CR92" i="6"/>
  <c r="BT92" i="6"/>
  <c r="CQ92" i="6"/>
  <c r="CP92" i="6"/>
  <c r="BB92" i="6"/>
  <c r="CO92" i="6"/>
  <c r="BI92" i="6"/>
  <c r="BA92" i="6"/>
  <c r="CV92" i="6"/>
  <c r="CN92" i="6"/>
  <c r="BX92" i="6"/>
  <c r="BH92" i="6"/>
  <c r="AZ92" i="6"/>
  <c r="BR87" i="6"/>
  <c r="BJ87" i="6"/>
  <c r="BQ87" i="6"/>
  <c r="BP87" i="6"/>
  <c r="BO87" i="6"/>
  <c r="BN87" i="6"/>
  <c r="BM87" i="6"/>
  <c r="BL87" i="6"/>
  <c r="BS87" i="6"/>
  <c r="BK87" i="6"/>
  <c r="DX45" i="6"/>
  <c r="DZ45" i="6"/>
  <c r="BL60" i="6"/>
  <c r="BS60" i="6"/>
  <c r="BK60" i="6"/>
  <c r="BR60" i="6"/>
  <c r="BJ60" i="6"/>
  <c r="BQ60" i="6"/>
  <c r="BP60" i="6"/>
  <c r="BO60" i="6"/>
  <c r="BN60" i="6"/>
  <c r="BM60" i="6"/>
  <c r="DZ77" i="6"/>
  <c r="DX77" i="6"/>
  <c r="DZ49" i="6"/>
  <c r="DX49" i="6"/>
  <c r="DZ82" i="6"/>
  <c r="DX82" i="6"/>
  <c r="DZ128" i="6"/>
  <c r="DX128" i="6"/>
  <c r="DZ143" i="6"/>
  <c r="DX143" i="6"/>
  <c r="DZ158" i="6"/>
  <c r="DX158" i="6"/>
  <c r="BM54" i="6"/>
  <c r="BL54" i="6"/>
  <c r="BS54" i="6"/>
  <c r="BK54" i="6"/>
  <c r="BR54" i="6"/>
  <c r="BJ54" i="6"/>
  <c r="BQ54" i="6"/>
  <c r="BP54" i="6"/>
  <c r="BO54" i="6"/>
  <c r="BN54" i="6"/>
  <c r="CJ53" i="6"/>
  <c r="BD53" i="6"/>
  <c r="ED53" i="6"/>
  <c r="CF53" i="6"/>
  <c r="BC53" i="6"/>
  <c r="V53" i="6"/>
  <c r="EW53" i="6" s="1"/>
  <c r="CE53" i="6"/>
  <c r="CD53" i="6"/>
  <c r="CJ37" i="6"/>
  <c r="BD37" i="6"/>
  <c r="ED37" i="6"/>
  <c r="CF37" i="6"/>
  <c r="BC37" i="6"/>
  <c r="V37" i="6"/>
  <c r="EW37" i="6" s="1"/>
  <c r="CE37" i="6"/>
  <c r="CD37" i="6"/>
  <c r="CE55" i="6"/>
  <c r="ED55" i="6"/>
  <c r="CD55" i="6"/>
  <c r="CJ55" i="6"/>
  <c r="BD55" i="6"/>
  <c r="CF55" i="6"/>
  <c r="BC55" i="6"/>
  <c r="V55" i="6"/>
  <c r="EW55" i="6" s="1"/>
  <c r="BN36" i="6"/>
  <c r="BM36" i="6"/>
  <c r="BL36" i="6"/>
  <c r="BS36" i="6"/>
  <c r="BK36" i="6"/>
  <c r="BR36" i="6"/>
  <c r="BJ36" i="6"/>
  <c r="BQ36" i="6"/>
  <c r="BP36" i="6"/>
  <c r="BO36" i="6"/>
  <c r="BL61" i="6"/>
  <c r="BS61" i="6"/>
  <c r="BK61" i="6"/>
  <c r="BR61" i="6"/>
  <c r="BJ61" i="6"/>
  <c r="BQ61" i="6"/>
  <c r="BP61" i="6"/>
  <c r="BO61" i="6"/>
  <c r="BN61" i="6"/>
  <c r="BM61" i="6"/>
  <c r="CP66" i="6"/>
  <c r="BB66" i="6"/>
  <c r="CO66" i="6"/>
  <c r="BI66" i="6"/>
  <c r="BA66" i="6"/>
  <c r="CT66" i="6"/>
  <c r="CL66" i="6"/>
  <c r="BV66" i="6"/>
  <c r="BF66" i="6"/>
  <c r="AX66" i="6"/>
  <c r="CS66" i="6"/>
  <c r="CK66" i="6"/>
  <c r="BU66" i="6"/>
  <c r="BE66" i="6"/>
  <c r="AW66" i="6"/>
  <c r="CQ66" i="6"/>
  <c r="CN66" i="6"/>
  <c r="AZ66" i="6"/>
  <c r="CM66" i="6"/>
  <c r="AY66" i="6"/>
  <c r="CV66" i="6"/>
  <c r="BX66" i="6"/>
  <c r="BH66" i="6"/>
  <c r="CU66" i="6"/>
  <c r="BW66" i="6"/>
  <c r="BG66" i="6"/>
  <c r="CR66" i="6"/>
  <c r="BT66" i="6"/>
  <c r="BN38" i="6"/>
  <c r="BM38" i="6"/>
  <c r="BL38" i="6"/>
  <c r="BS38" i="6"/>
  <c r="BK38" i="6"/>
  <c r="BR38" i="6"/>
  <c r="BJ38" i="6"/>
  <c r="BQ38" i="6"/>
  <c r="BP38" i="6"/>
  <c r="BO38" i="6"/>
  <c r="BP35" i="6"/>
  <c r="BO35" i="6"/>
  <c r="BN35" i="6"/>
  <c r="BL35" i="6"/>
  <c r="BS35" i="6"/>
  <c r="BK35" i="6"/>
  <c r="BR35" i="6"/>
  <c r="BJ35" i="6"/>
  <c r="BQ35" i="6"/>
  <c r="BM35" i="6"/>
  <c r="DQ29" i="9"/>
  <c r="DP29" i="9"/>
  <c r="DS29" i="9" s="1"/>
  <c r="DM29" i="9"/>
  <c r="DL29" i="9"/>
  <c r="DK29" i="9"/>
  <c r="DR29" i="9"/>
  <c r="DJ29" i="9"/>
  <c r="CW19" i="6"/>
  <c r="AI19" i="6" s="1"/>
  <c r="CW54" i="6"/>
  <c r="AI54" i="6" s="1"/>
  <c r="CW47" i="6"/>
  <c r="AI47" i="6" s="1"/>
  <c r="CW52" i="6"/>
  <c r="AI52" i="6" s="1"/>
  <c r="CW85" i="6"/>
  <c r="AI85" i="6" s="1"/>
  <c r="CW97" i="6"/>
  <c r="AI97" i="6" s="1"/>
  <c r="CW116" i="6"/>
  <c r="AI116" i="6" s="1"/>
  <c r="CW134" i="6"/>
  <c r="AI134" i="6" s="1"/>
  <c r="CW149" i="6"/>
  <c r="AI149" i="6" s="1"/>
  <c r="CW175" i="6"/>
  <c r="AI175" i="6" s="1"/>
  <c r="CW163" i="6"/>
  <c r="AI163" i="6" s="1"/>
  <c r="CW170" i="6"/>
  <c r="AI170" i="6" s="1"/>
  <c r="BR50" i="6"/>
  <c r="BJ50" i="6"/>
  <c r="BQ50" i="6"/>
  <c r="BP50" i="6"/>
  <c r="BO50" i="6"/>
  <c r="BN50" i="6"/>
  <c r="BM50" i="6"/>
  <c r="BL50" i="6"/>
  <c r="BS50" i="6"/>
  <c r="BK50" i="6"/>
  <c r="CT46" i="6"/>
  <c r="CL46" i="6"/>
  <c r="BV46" i="6"/>
  <c r="BF46" i="6"/>
  <c r="AX46" i="6"/>
  <c r="CS46" i="6"/>
  <c r="CK46" i="6"/>
  <c r="BU46" i="6"/>
  <c r="BE46" i="6"/>
  <c r="AW46" i="6"/>
  <c r="CR46" i="6"/>
  <c r="BT46" i="6"/>
  <c r="CQ46" i="6"/>
  <c r="CP46" i="6"/>
  <c r="BB46" i="6"/>
  <c r="CO46" i="6"/>
  <c r="BI46" i="6"/>
  <c r="BA46" i="6"/>
  <c r="CV46" i="6"/>
  <c r="CN46" i="6"/>
  <c r="BX46" i="6"/>
  <c r="BH46" i="6"/>
  <c r="AZ46" i="6"/>
  <c r="CU46" i="6"/>
  <c r="CM46" i="6"/>
  <c r="BW46" i="6"/>
  <c r="BG46" i="6"/>
  <c r="AY46" i="6"/>
  <c r="CE34" i="6"/>
  <c r="CD34" i="6"/>
  <c r="ED34" i="6"/>
  <c r="CJ34" i="6"/>
  <c r="BD34" i="6"/>
  <c r="BC34" i="6"/>
  <c r="CF34" i="6"/>
  <c r="V34" i="6"/>
  <c r="EW34" i="6" s="1"/>
  <c r="BM74" i="6"/>
  <c r="BS74" i="6"/>
  <c r="BK74" i="6"/>
  <c r="BR74" i="6"/>
  <c r="BJ74" i="6"/>
  <c r="BQ74" i="6"/>
  <c r="BO74" i="6"/>
  <c r="BN74" i="6"/>
  <c r="BP74" i="6"/>
  <c r="BL74" i="6"/>
  <c r="CP52" i="6"/>
  <c r="BU52" i="6"/>
  <c r="BE52" i="6"/>
  <c r="AW52" i="6"/>
  <c r="CO52" i="6"/>
  <c r="BT52" i="6"/>
  <c r="CV52" i="6"/>
  <c r="CN52" i="6"/>
  <c r="CU52" i="6"/>
  <c r="CM52" i="6"/>
  <c r="BB52" i="6"/>
  <c r="CT52" i="6"/>
  <c r="CL52" i="6"/>
  <c r="BI52" i="6"/>
  <c r="BA52" i="6"/>
  <c r="CS52" i="6"/>
  <c r="CK52" i="6"/>
  <c r="BX52" i="6"/>
  <c r="BH52" i="6"/>
  <c r="AZ52" i="6"/>
  <c r="CR52" i="6"/>
  <c r="BW52" i="6"/>
  <c r="BG52" i="6"/>
  <c r="AY52" i="6"/>
  <c r="CQ52" i="6"/>
  <c r="BV52" i="6"/>
  <c r="BF52" i="6"/>
  <c r="AX52" i="6"/>
  <c r="CS44" i="6"/>
  <c r="CK44" i="6"/>
  <c r="BU44" i="6"/>
  <c r="BE44" i="6"/>
  <c r="AW44" i="6"/>
  <c r="CR44" i="6"/>
  <c r="BT44" i="6"/>
  <c r="CQ44" i="6"/>
  <c r="CP44" i="6"/>
  <c r="BB44" i="6"/>
  <c r="CO44" i="6"/>
  <c r="BI44" i="6"/>
  <c r="BA44" i="6"/>
  <c r="CV44" i="6"/>
  <c r="CN44" i="6"/>
  <c r="BX44" i="6"/>
  <c r="BH44" i="6"/>
  <c r="AZ44" i="6"/>
  <c r="CU44" i="6"/>
  <c r="CM44" i="6"/>
  <c r="BW44" i="6"/>
  <c r="BG44" i="6"/>
  <c r="AY44" i="6"/>
  <c r="CT44" i="6"/>
  <c r="CL44" i="6"/>
  <c r="BV44" i="6"/>
  <c r="BF44" i="6"/>
  <c r="AX44" i="6"/>
  <c r="DZ24" i="6"/>
  <c r="DX24" i="6"/>
  <c r="CE28" i="6"/>
  <c r="BD28" i="6"/>
  <c r="CF28" i="6"/>
  <c r="CD28" i="6"/>
  <c r="V28" i="6"/>
  <c r="EW28" i="6" s="1"/>
  <c r="ED28" i="6"/>
  <c r="BC28" i="6"/>
  <c r="CJ28" i="6"/>
  <c r="CD24" i="6"/>
  <c r="BC24" i="6"/>
  <c r="V24" i="6"/>
  <c r="EW24" i="6" s="1"/>
  <c r="CJ24" i="6"/>
  <c r="CF24" i="6"/>
  <c r="ED24" i="6"/>
  <c r="CE24" i="6"/>
  <c r="BD24" i="6"/>
  <c r="DY181" i="9"/>
  <c r="EC181" i="9"/>
  <c r="DT181" i="9"/>
  <c r="ED181" i="9" s="1"/>
  <c r="U181" i="9" s="1"/>
  <c r="EA181" i="9"/>
  <c r="DU181" i="9"/>
  <c r="EE181" i="9" s="1"/>
  <c r="CS178" i="9"/>
  <c r="CK178" i="9"/>
  <c r="BX178" i="9"/>
  <c r="BH178" i="9"/>
  <c r="AZ178" i="9"/>
  <c r="BW178" i="9"/>
  <c r="BG178" i="9"/>
  <c r="AY178" i="9"/>
  <c r="CO178" i="9"/>
  <c r="BV178" i="9"/>
  <c r="AW178" i="9"/>
  <c r="CM178" i="9"/>
  <c r="BU178" i="9"/>
  <c r="BI178" i="9"/>
  <c r="BE178" i="9"/>
  <c r="CU178" i="9"/>
  <c r="BA178" i="9"/>
  <c r="AX178" i="9"/>
  <c r="BT178" i="9"/>
  <c r="CT178" i="9"/>
  <c r="CQ178" i="9"/>
  <c r="BB178" i="9"/>
  <c r="CL178" i="9"/>
  <c r="BF178" i="9"/>
  <c r="CP178" i="9"/>
  <c r="EC165" i="9"/>
  <c r="EA165" i="9"/>
  <c r="DY165" i="9"/>
  <c r="DU165" i="9"/>
  <c r="EE165" i="9" s="1"/>
  <c r="DT165" i="9"/>
  <c r="ED165" i="9" s="1"/>
  <c r="U165" i="9" s="1"/>
  <c r="EL171" i="9"/>
  <c r="EM171" i="9" s="1"/>
  <c r="DY156" i="9"/>
  <c r="EC156" i="9"/>
  <c r="DT156" i="9"/>
  <c r="ED156" i="9" s="1"/>
  <c r="U156" i="9" s="1"/>
  <c r="EA156" i="9"/>
  <c r="DU156" i="9"/>
  <c r="EE156" i="9" s="1"/>
  <c r="BP166" i="9"/>
  <c r="BL166" i="9"/>
  <c r="BQ166" i="9"/>
  <c r="BR166" i="9"/>
  <c r="BO166" i="9"/>
  <c r="CV166" i="9"/>
  <c r="BN166" i="9"/>
  <c r="BM166" i="9"/>
  <c r="CR166" i="9"/>
  <c r="BK166" i="9"/>
  <c r="BJ166" i="9"/>
  <c r="BS166" i="9"/>
  <c r="CN166" i="9"/>
  <c r="DY153" i="9"/>
  <c r="EC153" i="9"/>
  <c r="DT153" i="9"/>
  <c r="ED153" i="9" s="1"/>
  <c r="U153" i="9" s="1"/>
  <c r="EA153" i="9"/>
  <c r="DU153" i="9"/>
  <c r="EE153" i="9" s="1"/>
  <c r="EC145" i="9"/>
  <c r="DT145" i="9"/>
  <c r="ED145" i="9" s="1"/>
  <c r="U145" i="9" s="1"/>
  <c r="DY145" i="9"/>
  <c r="EA145" i="9"/>
  <c r="DU145" i="9"/>
  <c r="EE145" i="9" s="1"/>
  <c r="DY139" i="9"/>
  <c r="DU139" i="9"/>
  <c r="EE139" i="9" s="1"/>
  <c r="DT139" i="9"/>
  <c r="ED139" i="9" s="1"/>
  <c r="U139" i="9" s="1"/>
  <c r="EC139" i="9"/>
  <c r="EA139" i="9"/>
  <c r="DU141" i="9"/>
  <c r="EE141" i="9" s="1"/>
  <c r="EA141" i="9"/>
  <c r="DY141" i="9"/>
  <c r="DT141" i="9"/>
  <c r="ED141" i="9" s="1"/>
  <c r="U141" i="9" s="1"/>
  <c r="EC141" i="9"/>
  <c r="EC137" i="9"/>
  <c r="DT137" i="9"/>
  <c r="ED137" i="9" s="1"/>
  <c r="U137" i="9" s="1"/>
  <c r="EA137" i="9"/>
  <c r="DY137" i="9"/>
  <c r="DU137" i="9"/>
  <c r="EE137" i="9" s="1"/>
  <c r="BR131" i="9"/>
  <c r="BJ131" i="9"/>
  <c r="BQ131" i="9"/>
  <c r="BM131" i="9"/>
  <c r="CV131" i="9"/>
  <c r="BP131" i="9"/>
  <c r="BO131" i="9"/>
  <c r="CR131" i="9"/>
  <c r="BN131" i="9"/>
  <c r="BL131" i="9"/>
  <c r="BK131" i="9"/>
  <c r="CN131" i="9"/>
  <c r="BS131" i="9"/>
  <c r="ES123" i="9"/>
  <c r="ET123" i="9" s="1"/>
  <c r="EU123" i="9" s="1"/>
  <c r="CP119" i="9"/>
  <c r="BU119" i="9"/>
  <c r="BE119" i="9"/>
  <c r="AW119" i="9"/>
  <c r="CU119" i="9"/>
  <c r="CM119" i="9"/>
  <c r="BB119" i="9"/>
  <c r="CT119" i="9"/>
  <c r="CL119" i="9"/>
  <c r="BI119" i="9"/>
  <c r="BA119" i="9"/>
  <c r="BW119" i="9"/>
  <c r="BG119" i="9"/>
  <c r="AY119" i="9"/>
  <c r="BH119" i="9"/>
  <c r="CS119" i="9"/>
  <c r="BF119" i="9"/>
  <c r="CQ119" i="9"/>
  <c r="BX119" i="9"/>
  <c r="CO119" i="9"/>
  <c r="BV119" i="9"/>
  <c r="CK119" i="9"/>
  <c r="BT119" i="9"/>
  <c r="AZ119" i="9"/>
  <c r="AX119" i="9"/>
  <c r="BM130" i="9"/>
  <c r="BL130" i="9"/>
  <c r="CV130" i="9"/>
  <c r="CN130" i="9"/>
  <c r="BS130" i="9"/>
  <c r="BK130" i="9"/>
  <c r="BR130" i="9"/>
  <c r="BJ130" i="9"/>
  <c r="BQ130" i="9"/>
  <c r="BP130" i="9"/>
  <c r="BN130" i="9"/>
  <c r="BO130" i="9"/>
  <c r="CR130" i="9"/>
  <c r="DY120" i="9"/>
  <c r="DU120" i="9"/>
  <c r="EE120" i="9" s="1"/>
  <c r="EC120" i="9"/>
  <c r="DT120" i="9"/>
  <c r="ED120" i="9" s="1"/>
  <c r="U120" i="9" s="1"/>
  <c r="EA120" i="9"/>
  <c r="ES124" i="9"/>
  <c r="ET124" i="9" s="1"/>
  <c r="EU124" i="9" s="1"/>
  <c r="BW129" i="9"/>
  <c r="BG129" i="9"/>
  <c r="AY129" i="9"/>
  <c r="CQ129" i="9"/>
  <c r="BV129" i="9"/>
  <c r="BF129" i="9"/>
  <c r="AX129" i="9"/>
  <c r="CP129" i="9"/>
  <c r="BU129" i="9"/>
  <c r="BE129" i="9"/>
  <c r="AW129" i="9"/>
  <c r="CO129" i="9"/>
  <c r="BT129" i="9"/>
  <c r="CS129" i="9"/>
  <c r="CK129" i="9"/>
  <c r="BX129" i="9"/>
  <c r="BH129" i="9"/>
  <c r="AZ129" i="9"/>
  <c r="CU129" i="9"/>
  <c r="CT129" i="9"/>
  <c r="BI129" i="9"/>
  <c r="CM129" i="9"/>
  <c r="CL129" i="9"/>
  <c r="BB129" i="9"/>
  <c r="BA129" i="9"/>
  <c r="CP115" i="9"/>
  <c r="BU115" i="9"/>
  <c r="BE115" i="9"/>
  <c r="AW115" i="9"/>
  <c r="CT115" i="9"/>
  <c r="CL115" i="9"/>
  <c r="BI115" i="9"/>
  <c r="BA115" i="9"/>
  <c r="CQ115" i="9"/>
  <c r="BB115" i="9"/>
  <c r="CO115" i="9"/>
  <c r="BX115" i="9"/>
  <c r="AZ115" i="9"/>
  <c r="CM115" i="9"/>
  <c r="BW115" i="9"/>
  <c r="AY115" i="9"/>
  <c r="CK115" i="9"/>
  <c r="BV115" i="9"/>
  <c r="BH115" i="9"/>
  <c r="AX115" i="9"/>
  <c r="BT115" i="9"/>
  <c r="BG115" i="9"/>
  <c r="CS115" i="9"/>
  <c r="CU115" i="9"/>
  <c r="BF115" i="9"/>
  <c r="EL116" i="9"/>
  <c r="EM116" i="9" s="1"/>
  <c r="EK109" i="9"/>
  <c r="EL109" i="9" s="1"/>
  <c r="EM109" i="9" s="1"/>
  <c r="DY100" i="9"/>
  <c r="DU100" i="9"/>
  <c r="EE100" i="9" s="1"/>
  <c r="EC100" i="9"/>
  <c r="DT100" i="9"/>
  <c r="ED100" i="9" s="1"/>
  <c r="U100" i="9" s="1"/>
  <c r="EA100" i="9"/>
  <c r="ES104" i="9"/>
  <c r="ET104" i="9" s="1"/>
  <c r="EU104" i="9" s="1"/>
  <c r="EK90" i="9"/>
  <c r="EL90" i="9" s="1"/>
  <c r="EM90" i="9" s="1"/>
  <c r="BW93" i="9"/>
  <c r="BG93" i="9"/>
  <c r="AY93" i="9"/>
  <c r="CQ93" i="9"/>
  <c r="BV93" i="9"/>
  <c r="CP93" i="9"/>
  <c r="BU93" i="9"/>
  <c r="BE93" i="9"/>
  <c r="AW93" i="9"/>
  <c r="CU93" i="9"/>
  <c r="CM93" i="9"/>
  <c r="BB93" i="9"/>
  <c r="CT93" i="9"/>
  <c r="CL93" i="9"/>
  <c r="BI93" i="9"/>
  <c r="BA93" i="9"/>
  <c r="CS93" i="9"/>
  <c r="CO93" i="9"/>
  <c r="CK93" i="9"/>
  <c r="BH93" i="9"/>
  <c r="BF93" i="9"/>
  <c r="BT93" i="9"/>
  <c r="AX93" i="9"/>
  <c r="BX93" i="9"/>
  <c r="AZ93" i="9"/>
  <c r="CO101" i="9"/>
  <c r="BT101" i="9"/>
  <c r="CS101" i="9"/>
  <c r="CK101" i="9"/>
  <c r="BX101" i="9"/>
  <c r="BH101" i="9"/>
  <c r="AZ101" i="9"/>
  <c r="CP101" i="9"/>
  <c r="BE101" i="9"/>
  <c r="CM101" i="9"/>
  <c r="BW101" i="9"/>
  <c r="BB101" i="9"/>
  <c r="CL101" i="9"/>
  <c r="BV101" i="9"/>
  <c r="BA101" i="9"/>
  <c r="CU101" i="9"/>
  <c r="BU101" i="9"/>
  <c r="AY101" i="9"/>
  <c r="CT101" i="9"/>
  <c r="BI101" i="9"/>
  <c r="AX101" i="9"/>
  <c r="BG101" i="9"/>
  <c r="AW101" i="9"/>
  <c r="CQ101" i="9"/>
  <c r="BF101" i="9"/>
  <c r="ET87" i="9"/>
  <c r="EU87" i="9" s="1"/>
  <c r="ET83" i="9"/>
  <c r="EU83" i="9" s="1"/>
  <c r="ET80" i="9"/>
  <c r="EU80" i="9" s="1"/>
  <c r="EL80" i="9"/>
  <c r="EM80" i="9" s="1"/>
  <c r="ET63" i="9"/>
  <c r="EU63" i="9" s="1"/>
  <c r="EK75" i="9"/>
  <c r="EL75" i="9" s="1"/>
  <c r="EM75" i="9" s="1"/>
  <c r="CR59" i="9"/>
  <c r="BO59" i="9"/>
  <c r="BM59" i="9"/>
  <c r="CV59" i="9"/>
  <c r="CN59" i="9"/>
  <c r="BS59" i="9"/>
  <c r="BK59" i="9"/>
  <c r="BQ59" i="9"/>
  <c r="BP59" i="9"/>
  <c r="BN59" i="9"/>
  <c r="BL59" i="9"/>
  <c r="BJ59" i="9"/>
  <c r="BR59" i="9"/>
  <c r="CQ72" i="9"/>
  <c r="BV72" i="9"/>
  <c r="CU72" i="9"/>
  <c r="CM72" i="9"/>
  <c r="BB72" i="9"/>
  <c r="CP72" i="9"/>
  <c r="BG72" i="9"/>
  <c r="AX72" i="9"/>
  <c r="CO72" i="9"/>
  <c r="BF72" i="9"/>
  <c r="AW72" i="9"/>
  <c r="BX72" i="9"/>
  <c r="BE72" i="9"/>
  <c r="CL72" i="9"/>
  <c r="BW72" i="9"/>
  <c r="CK72" i="9"/>
  <c r="BU72" i="9"/>
  <c r="CT72" i="9"/>
  <c r="BT72" i="9"/>
  <c r="BA72" i="9"/>
  <c r="CS72" i="9"/>
  <c r="BI72" i="9"/>
  <c r="AZ72" i="9"/>
  <c r="BH72" i="9"/>
  <c r="AY72" i="9"/>
  <c r="BW59" i="9"/>
  <c r="BG59" i="9"/>
  <c r="AY59" i="9"/>
  <c r="CP59" i="9"/>
  <c r="BU59" i="9"/>
  <c r="BE59" i="9"/>
  <c r="AW59" i="9"/>
  <c r="CU59" i="9"/>
  <c r="CT59" i="9"/>
  <c r="BB59" i="9"/>
  <c r="CS59" i="9"/>
  <c r="BA59" i="9"/>
  <c r="CQ59" i="9"/>
  <c r="AZ59" i="9"/>
  <c r="CO59" i="9"/>
  <c r="BX59" i="9"/>
  <c r="AX59" i="9"/>
  <c r="CM59" i="9"/>
  <c r="BV59" i="9"/>
  <c r="BI59" i="9"/>
  <c r="CL59" i="9"/>
  <c r="BT59" i="9"/>
  <c r="BH59" i="9"/>
  <c r="CK59" i="9"/>
  <c r="BF59" i="9"/>
  <c r="BR53" i="9"/>
  <c r="BJ53" i="9"/>
  <c r="BQ53" i="9"/>
  <c r="BP53" i="9"/>
  <c r="CR53" i="9"/>
  <c r="BO53" i="9"/>
  <c r="BN53" i="9"/>
  <c r="BM53" i="9"/>
  <c r="BL53" i="9"/>
  <c r="CV53" i="9"/>
  <c r="CN53" i="9"/>
  <c r="BS53" i="9"/>
  <c r="BK53" i="9"/>
  <c r="ES50" i="9"/>
  <c r="ET50" i="9" s="1"/>
  <c r="EU50" i="9" s="1"/>
  <c r="CT45" i="9"/>
  <c r="CL45" i="9"/>
  <c r="BI45" i="9"/>
  <c r="BA45" i="9"/>
  <c r="CS45" i="9"/>
  <c r="CK45" i="9"/>
  <c r="BX45" i="9"/>
  <c r="BH45" i="9"/>
  <c r="AZ45" i="9"/>
  <c r="CQ45" i="9"/>
  <c r="BV45" i="9"/>
  <c r="BF45" i="9"/>
  <c r="AX45" i="9"/>
  <c r="CP45" i="9"/>
  <c r="BU45" i="9"/>
  <c r="BE45" i="9"/>
  <c r="AW45" i="9"/>
  <c r="CO45" i="9"/>
  <c r="BT45" i="9"/>
  <c r="BW45" i="9"/>
  <c r="CU45" i="9"/>
  <c r="BG45" i="9"/>
  <c r="CM45" i="9"/>
  <c r="BB45" i="9"/>
  <c r="AY45" i="9"/>
  <c r="BQ41" i="9"/>
  <c r="BP41" i="9"/>
  <c r="BN41" i="9"/>
  <c r="BL41" i="9"/>
  <c r="CV41" i="9"/>
  <c r="CN41" i="9"/>
  <c r="BS41" i="9"/>
  <c r="BK41" i="9"/>
  <c r="CR41" i="9"/>
  <c r="BM41" i="9"/>
  <c r="BJ41" i="9"/>
  <c r="BR41" i="9"/>
  <c r="BO41" i="9"/>
  <c r="BD7" i="9"/>
  <c r="EA35" i="9"/>
  <c r="DU35" i="9"/>
  <c r="EE35" i="9" s="1"/>
  <c r="DT35" i="9"/>
  <c r="ED35" i="9" s="1"/>
  <c r="U35" i="9" s="1"/>
  <c r="EC35" i="9"/>
  <c r="DY35" i="9"/>
  <c r="EL27" i="9"/>
  <c r="EM27" i="9" s="1"/>
  <c r="EB180" i="9"/>
  <c r="T180" i="9" s="1"/>
  <c r="EW180" i="9" s="1"/>
  <c r="DX180" i="9"/>
  <c r="R180" i="9" s="1"/>
  <c r="DZ180" i="9"/>
  <c r="S180" i="9" s="1"/>
  <c r="ET65" i="9"/>
  <c r="EU65" i="9" s="1"/>
  <c r="EK21" i="9"/>
  <c r="EL21" i="9" s="1"/>
  <c r="EM21" i="9" s="1"/>
  <c r="DY16" i="9"/>
  <c r="DU16" i="9"/>
  <c r="EE16" i="9" s="1"/>
  <c r="DT16" i="9"/>
  <c r="ED16" i="9" s="1"/>
  <c r="U16" i="9" s="1"/>
  <c r="DA14" i="9"/>
  <c r="V8" i="9" s="1"/>
  <c r="EC16" i="9"/>
  <c r="EA16" i="9"/>
  <c r="DO14" i="9"/>
  <c r="EL29" i="9"/>
  <c r="EM29" i="9" s="1"/>
  <c r="CE172" i="6"/>
  <c r="ED172" i="6"/>
  <c r="CD172" i="6"/>
  <c r="CJ172" i="6"/>
  <c r="BD172" i="6"/>
  <c r="CF172" i="6"/>
  <c r="BC172" i="6"/>
  <c r="V172" i="6"/>
  <c r="EW172" i="6" s="1"/>
  <c r="CW28" i="9"/>
  <c r="CW28" i="6" s="1"/>
  <c r="AI28" i="6" s="1"/>
  <c r="AG28" i="9"/>
  <c r="CW35" i="9"/>
  <c r="CW35" i="6" s="1"/>
  <c r="AI35" i="6" s="1"/>
  <c r="AG35" i="9"/>
  <c r="CW21" i="9"/>
  <c r="CW21" i="6" s="1"/>
  <c r="AI21" i="6" s="1"/>
  <c r="AG21" i="9"/>
  <c r="CW46" i="9"/>
  <c r="CW46" i="6" s="1"/>
  <c r="AI46" i="6" s="1"/>
  <c r="AG46" i="9"/>
  <c r="CW55" i="9"/>
  <c r="AG55" i="9"/>
  <c r="CW45" i="9"/>
  <c r="CW45" i="6" s="1"/>
  <c r="AI45" i="6" s="1"/>
  <c r="AG45" i="9"/>
  <c r="AG56" i="9"/>
  <c r="CW56" i="9"/>
  <c r="CW56" i="6" s="1"/>
  <c r="AI56" i="6" s="1"/>
  <c r="AG78" i="9"/>
  <c r="CW78" i="9"/>
  <c r="CW78" i="6" s="1"/>
  <c r="AI78" i="6" s="1"/>
  <c r="CW80" i="9"/>
  <c r="CW80" i="6" s="1"/>
  <c r="AI80" i="6" s="1"/>
  <c r="AG80" i="9"/>
  <c r="CW93" i="9"/>
  <c r="CW93" i="6" s="1"/>
  <c r="AI93" i="6" s="1"/>
  <c r="AG93" i="9"/>
  <c r="CW102" i="9"/>
  <c r="CW102" i="6" s="1"/>
  <c r="AI102" i="6" s="1"/>
  <c r="AG102" i="9"/>
  <c r="CW96" i="9"/>
  <c r="AG96" i="9"/>
  <c r="CW118" i="9"/>
  <c r="CW118" i="6" s="1"/>
  <c r="AI118" i="6" s="1"/>
  <c r="AG118" i="9"/>
  <c r="CW113" i="9"/>
  <c r="CW113" i="6" s="1"/>
  <c r="AI113" i="6" s="1"/>
  <c r="AG113" i="9"/>
  <c r="CW136" i="9"/>
  <c r="CW136" i="6" s="1"/>
  <c r="AI136" i="6" s="1"/>
  <c r="AG136" i="9"/>
  <c r="CW145" i="9"/>
  <c r="CW145" i="6" s="1"/>
  <c r="AI145" i="6" s="1"/>
  <c r="AG145" i="9"/>
  <c r="CW146" i="9"/>
  <c r="CW146" i="6" s="1"/>
  <c r="AI146" i="6" s="1"/>
  <c r="AG146" i="9"/>
  <c r="CW153" i="9"/>
  <c r="CW153" i="6" s="1"/>
  <c r="AI153" i="6" s="1"/>
  <c r="AG153" i="9"/>
  <c r="CW160" i="9"/>
  <c r="CW160" i="6" s="1"/>
  <c r="AI160" i="6" s="1"/>
  <c r="AG160" i="9"/>
  <c r="CW171" i="9"/>
  <c r="CW171" i="6" s="1"/>
  <c r="AI171" i="6" s="1"/>
  <c r="AG171" i="9"/>
  <c r="AG177" i="9"/>
  <c r="CW177" i="9"/>
  <c r="CW177" i="6" s="1"/>
  <c r="AI177" i="6" s="1"/>
  <c r="CJ184" i="6"/>
  <c r="V184" i="6"/>
  <c r="EW184" i="6" s="1"/>
  <c r="CF184" i="6"/>
  <c r="CE184" i="6"/>
  <c r="BD184" i="6"/>
  <c r="ED184" i="6"/>
  <c r="CD184" i="6"/>
  <c r="BC184" i="6"/>
  <c r="BM180" i="6"/>
  <c r="BK180" i="6"/>
  <c r="BS180" i="6"/>
  <c r="BJ180" i="6"/>
  <c r="BR180" i="6"/>
  <c r="BQ180" i="6"/>
  <c r="BP180" i="6"/>
  <c r="BO180" i="6"/>
  <c r="BN180" i="6"/>
  <c r="BL180" i="6"/>
  <c r="DZ167" i="6"/>
  <c r="DX167" i="6"/>
  <c r="DZ179" i="6"/>
  <c r="DX179" i="6"/>
  <c r="DN178" i="6"/>
  <c r="DD178" i="6" s="1"/>
  <c r="DO178" i="6"/>
  <c r="EB166" i="9"/>
  <c r="T166" i="9" s="1"/>
  <c r="EW166" i="9" s="1"/>
  <c r="DZ166" i="9"/>
  <c r="S166" i="9" s="1"/>
  <c r="DX166" i="9"/>
  <c r="R166" i="9" s="1"/>
  <c r="BL33" i="9"/>
  <c r="CV33" i="9"/>
  <c r="CN33" i="9"/>
  <c r="BS33" i="9"/>
  <c r="BK33" i="9"/>
  <c r="BR33" i="9"/>
  <c r="BJ33" i="9"/>
  <c r="BQ33" i="9"/>
  <c r="BP33" i="9"/>
  <c r="CR33" i="9"/>
  <c r="BO33" i="9"/>
  <c r="BN33" i="9"/>
  <c r="BM33" i="9"/>
  <c r="DZ160" i="6"/>
  <c r="DX160" i="6"/>
  <c r="EL26" i="9"/>
  <c r="EM26" i="9" s="1"/>
  <c r="DZ172" i="6"/>
  <c r="DX172" i="6"/>
  <c r="DZ171" i="6"/>
  <c r="DX171" i="6"/>
  <c r="DN170" i="6"/>
  <c r="DD170" i="6" s="1"/>
  <c r="DO170" i="6"/>
  <c r="DO165" i="9"/>
  <c r="DN165" i="9"/>
  <c r="DD165" i="9" s="1"/>
  <c r="DF165" i="9" s="1"/>
  <c r="DH165" i="9" s="1"/>
  <c r="DI165" i="9" s="1"/>
  <c r="DO163" i="9"/>
  <c r="DN163" i="9"/>
  <c r="DD163" i="9" s="1"/>
  <c r="DF163" i="9" s="1"/>
  <c r="DH163" i="9" s="1"/>
  <c r="DI163" i="9" s="1"/>
  <c r="DZ156" i="9"/>
  <c r="S156" i="9" s="1"/>
  <c r="DX156" i="9"/>
  <c r="R156" i="9" s="1"/>
  <c r="DO173" i="9"/>
  <c r="DN173" i="9"/>
  <c r="DD173" i="9" s="1"/>
  <c r="DF173" i="9" s="1"/>
  <c r="DH173" i="9" s="1"/>
  <c r="DI173" i="9" s="1"/>
  <c r="CE165" i="6"/>
  <c r="CD165" i="6"/>
  <c r="CJ165" i="6"/>
  <c r="BD165" i="6"/>
  <c r="ED165" i="6"/>
  <c r="CF165" i="6"/>
  <c r="BC165" i="6"/>
  <c r="V165" i="6"/>
  <c r="EW165" i="6" s="1"/>
  <c r="DN157" i="9"/>
  <c r="DD157" i="9" s="1"/>
  <c r="DF157" i="9" s="1"/>
  <c r="DH157" i="9" s="1"/>
  <c r="DI157" i="9" s="1"/>
  <c r="DO157" i="9"/>
  <c r="BO178" i="6"/>
  <c r="BN178" i="6"/>
  <c r="BM178" i="6"/>
  <c r="BL178" i="6"/>
  <c r="BS178" i="6"/>
  <c r="BK178" i="6"/>
  <c r="BR178" i="6"/>
  <c r="BJ178" i="6"/>
  <c r="BQ178" i="6"/>
  <c r="BP178" i="6"/>
  <c r="CR155" i="6"/>
  <c r="BT155" i="6"/>
  <c r="CQ155" i="6"/>
  <c r="CU155" i="6"/>
  <c r="CM155" i="6"/>
  <c r="BW155" i="6"/>
  <c r="BG155" i="6"/>
  <c r="AY155" i="6"/>
  <c r="CS155" i="6"/>
  <c r="CK155" i="6"/>
  <c r="BU155" i="6"/>
  <c r="BE155" i="6"/>
  <c r="AW155" i="6"/>
  <c r="BI155" i="6"/>
  <c r="CV155" i="6"/>
  <c r="BX155" i="6"/>
  <c r="BH155" i="6"/>
  <c r="CT155" i="6"/>
  <c r="BV155" i="6"/>
  <c r="BF155" i="6"/>
  <c r="CP155" i="6"/>
  <c r="BB155" i="6"/>
  <c r="CO155" i="6"/>
  <c r="BA155" i="6"/>
  <c r="CN155" i="6"/>
  <c r="AZ155" i="6"/>
  <c r="CL155" i="6"/>
  <c r="AX155" i="6"/>
  <c r="ED183" i="6"/>
  <c r="CD183" i="6"/>
  <c r="BC183" i="6"/>
  <c r="V183" i="6"/>
  <c r="EW183" i="6" s="1"/>
  <c r="CJ183" i="6"/>
  <c r="CF183" i="6"/>
  <c r="CE183" i="6"/>
  <c r="BD183" i="6"/>
  <c r="BR171" i="6"/>
  <c r="BJ171" i="6"/>
  <c r="BQ171" i="6"/>
  <c r="BP171" i="6"/>
  <c r="BO171" i="6"/>
  <c r="BN171" i="6"/>
  <c r="BM171" i="6"/>
  <c r="BL171" i="6"/>
  <c r="BS171" i="6"/>
  <c r="BK171" i="6"/>
  <c r="BQ160" i="6"/>
  <c r="BP160" i="6"/>
  <c r="BO160" i="6"/>
  <c r="BN160" i="6"/>
  <c r="BM160" i="6"/>
  <c r="BL160" i="6"/>
  <c r="BR160" i="6"/>
  <c r="BJ160" i="6"/>
  <c r="BS160" i="6"/>
  <c r="BK160" i="6"/>
  <c r="ED159" i="6"/>
  <c r="CF159" i="6"/>
  <c r="BC159" i="6"/>
  <c r="V159" i="6"/>
  <c r="EW159" i="6" s="1"/>
  <c r="CE159" i="6"/>
  <c r="CD159" i="6"/>
  <c r="CJ159" i="6"/>
  <c r="BD159" i="6"/>
  <c r="CD150" i="6"/>
  <c r="ED150" i="6"/>
  <c r="CJ150" i="6"/>
  <c r="BD150" i="6"/>
  <c r="CF150" i="6"/>
  <c r="BC150" i="6"/>
  <c r="V150" i="6"/>
  <c r="EW150" i="6" s="1"/>
  <c r="CE150" i="6"/>
  <c r="DZ136" i="6"/>
  <c r="DX136" i="6"/>
  <c r="CE182" i="6"/>
  <c r="BD182" i="6"/>
  <c r="ED182" i="6"/>
  <c r="CD182" i="6"/>
  <c r="BC182" i="6"/>
  <c r="CJ182" i="6"/>
  <c r="V182" i="6"/>
  <c r="EW182" i="6" s="1"/>
  <c r="CF182" i="6"/>
  <c r="BP179" i="6"/>
  <c r="BO179" i="6"/>
  <c r="BN179" i="6"/>
  <c r="BM179" i="6"/>
  <c r="BL179" i="6"/>
  <c r="BS179" i="6"/>
  <c r="BK179" i="6"/>
  <c r="BR179" i="6"/>
  <c r="BJ179" i="6"/>
  <c r="BQ179" i="6"/>
  <c r="DR152" i="9"/>
  <c r="DJ152" i="9"/>
  <c r="DM152" i="9"/>
  <c r="DL152" i="9"/>
  <c r="DK152" i="9"/>
  <c r="DQ152" i="9"/>
  <c r="DP152" i="9"/>
  <c r="DS152" i="9" s="1"/>
  <c r="DN128" i="9"/>
  <c r="DD128" i="9" s="1"/>
  <c r="DF128" i="9" s="1"/>
  <c r="DH128" i="9" s="1"/>
  <c r="DI128" i="9" s="1"/>
  <c r="DO128" i="9"/>
  <c r="DN126" i="9"/>
  <c r="DD126" i="9" s="1"/>
  <c r="DF126" i="9" s="1"/>
  <c r="DH126" i="9" s="1"/>
  <c r="DI126" i="9" s="1"/>
  <c r="DO126" i="9"/>
  <c r="CP185" i="6"/>
  <c r="BB185" i="6"/>
  <c r="CO185" i="6"/>
  <c r="BI185" i="6"/>
  <c r="BA185" i="6"/>
  <c r="CS185" i="6"/>
  <c r="BE185" i="6"/>
  <c r="CR185" i="6"/>
  <c r="BX185" i="6"/>
  <c r="CQ185" i="6"/>
  <c r="BW185" i="6"/>
  <c r="CN185" i="6"/>
  <c r="BV185" i="6"/>
  <c r="AZ185" i="6"/>
  <c r="CM185" i="6"/>
  <c r="BU185" i="6"/>
  <c r="AY185" i="6"/>
  <c r="CV185" i="6"/>
  <c r="CL185" i="6"/>
  <c r="BT185" i="6"/>
  <c r="BH185" i="6"/>
  <c r="AX185" i="6"/>
  <c r="CU185" i="6"/>
  <c r="CK185" i="6"/>
  <c r="BG185" i="6"/>
  <c r="AW185" i="6"/>
  <c r="CT185" i="6"/>
  <c r="BF185" i="6"/>
  <c r="DR159" i="9"/>
  <c r="DJ159" i="9"/>
  <c r="DQ159" i="9"/>
  <c r="DP159" i="9"/>
  <c r="DS159" i="9" s="1"/>
  <c r="DM159" i="9"/>
  <c r="DL159" i="9"/>
  <c r="DK159" i="9"/>
  <c r="EB148" i="9"/>
  <c r="T148" i="9" s="1"/>
  <c r="EW148" i="9" s="1"/>
  <c r="DZ148" i="9"/>
  <c r="S148" i="9" s="1"/>
  <c r="DX148" i="9"/>
  <c r="R148" i="9" s="1"/>
  <c r="EK146" i="6"/>
  <c r="EL146" i="6" s="1"/>
  <c r="EM146" i="6" s="1"/>
  <c r="DZ142" i="6"/>
  <c r="DX142" i="6"/>
  <c r="CJ175" i="6"/>
  <c r="BD175" i="6"/>
  <c r="CF175" i="6"/>
  <c r="BC175" i="6"/>
  <c r="V175" i="6"/>
  <c r="EW175" i="6" s="1"/>
  <c r="CE175" i="6"/>
  <c r="ED175" i="6"/>
  <c r="CD175" i="6"/>
  <c r="DO147" i="9"/>
  <c r="DN147" i="9"/>
  <c r="DD147" i="9" s="1"/>
  <c r="DF147" i="9" s="1"/>
  <c r="DH147" i="9" s="1"/>
  <c r="DI147" i="9" s="1"/>
  <c r="CQ154" i="6"/>
  <c r="CP154" i="6"/>
  <c r="BB154" i="6"/>
  <c r="CR154" i="6"/>
  <c r="BT154" i="6"/>
  <c r="CT154" i="6"/>
  <c r="BX154" i="6"/>
  <c r="AY154" i="6"/>
  <c r="CS154" i="6"/>
  <c r="BW154" i="6"/>
  <c r="BI154" i="6"/>
  <c r="AX154" i="6"/>
  <c r="CO154" i="6"/>
  <c r="BV154" i="6"/>
  <c r="BH154" i="6"/>
  <c r="AW154" i="6"/>
  <c r="CN154" i="6"/>
  <c r="BU154" i="6"/>
  <c r="BG154" i="6"/>
  <c r="CM154" i="6"/>
  <c r="BF154" i="6"/>
  <c r="CL154" i="6"/>
  <c r="BE154" i="6"/>
  <c r="CV154" i="6"/>
  <c r="CK154" i="6"/>
  <c r="BA154" i="6"/>
  <c r="CU154" i="6"/>
  <c r="AZ154" i="6"/>
  <c r="DN142" i="6"/>
  <c r="DD142" i="6" s="1"/>
  <c r="DO142" i="6"/>
  <c r="DX135" i="9"/>
  <c r="R135" i="9" s="1"/>
  <c r="EB135" i="9"/>
  <c r="T135" i="9" s="1"/>
  <c r="EW135" i="9" s="1"/>
  <c r="DZ135" i="9"/>
  <c r="S135" i="9" s="1"/>
  <c r="DO139" i="9"/>
  <c r="DN139" i="9"/>
  <c r="DD139" i="9" s="1"/>
  <c r="DF139" i="9" s="1"/>
  <c r="DH139" i="9" s="1"/>
  <c r="DI139" i="9" s="1"/>
  <c r="DO131" i="9"/>
  <c r="DN131" i="9"/>
  <c r="DD131" i="9" s="1"/>
  <c r="DF131" i="9" s="1"/>
  <c r="DH131" i="9" s="1"/>
  <c r="DI131" i="9" s="1"/>
  <c r="BR149" i="6"/>
  <c r="BJ149" i="6"/>
  <c r="BQ149" i="6"/>
  <c r="BP149" i="6"/>
  <c r="BO149" i="6"/>
  <c r="BN149" i="6"/>
  <c r="BM149" i="6"/>
  <c r="BL149" i="6"/>
  <c r="BS149" i="6"/>
  <c r="BK149" i="6"/>
  <c r="DZ109" i="9"/>
  <c r="S109" i="9" s="1"/>
  <c r="DX109" i="9"/>
  <c r="R109" i="9" s="1"/>
  <c r="EB109" i="9"/>
  <c r="T109" i="9" s="1"/>
  <c r="EW109" i="9" s="1"/>
  <c r="ED158" i="6"/>
  <c r="CE158" i="6"/>
  <c r="CD158" i="6"/>
  <c r="CF158" i="6"/>
  <c r="BC158" i="6"/>
  <c r="V158" i="6"/>
  <c r="EW158" i="6" s="1"/>
  <c r="BD158" i="6"/>
  <c r="CJ158" i="6"/>
  <c r="DN125" i="6"/>
  <c r="DD125" i="6" s="1"/>
  <c r="DO125" i="6"/>
  <c r="BL139" i="6"/>
  <c r="BS139" i="6"/>
  <c r="BK139" i="6"/>
  <c r="BR139" i="6"/>
  <c r="BJ139" i="6"/>
  <c r="BQ139" i="6"/>
  <c r="BP139" i="6"/>
  <c r="BO139" i="6"/>
  <c r="BN139" i="6"/>
  <c r="BM139" i="6"/>
  <c r="DO97" i="9"/>
  <c r="DN97" i="9"/>
  <c r="DD97" i="9" s="1"/>
  <c r="DF97" i="9" s="1"/>
  <c r="DH97" i="9" s="1"/>
  <c r="DI97" i="9" s="1"/>
  <c r="CE147" i="6"/>
  <c r="CD147" i="6"/>
  <c r="CJ147" i="6"/>
  <c r="BD147" i="6"/>
  <c r="ED147" i="6"/>
  <c r="CF147" i="6"/>
  <c r="BC147" i="6"/>
  <c r="V147" i="6"/>
  <c r="EW147" i="6" s="1"/>
  <c r="BN130" i="6"/>
  <c r="BL130" i="6"/>
  <c r="BS130" i="6"/>
  <c r="BK130" i="6"/>
  <c r="BR130" i="6"/>
  <c r="BJ130" i="6"/>
  <c r="BP130" i="6"/>
  <c r="BO130" i="6"/>
  <c r="BQ130" i="6"/>
  <c r="BM130" i="6"/>
  <c r="BL121" i="6"/>
  <c r="BS121" i="6"/>
  <c r="BK121" i="6"/>
  <c r="BR121" i="6"/>
  <c r="BJ121" i="6"/>
  <c r="BQ121" i="6"/>
  <c r="BP121" i="6"/>
  <c r="BO121" i="6"/>
  <c r="BN121" i="6"/>
  <c r="BM121" i="6"/>
  <c r="DZ116" i="6"/>
  <c r="DX116" i="6"/>
  <c r="ED128" i="6"/>
  <c r="CF128" i="6"/>
  <c r="BC128" i="6"/>
  <c r="V128" i="6"/>
  <c r="EW128" i="6" s="1"/>
  <c r="CD128" i="6"/>
  <c r="BD128" i="6"/>
  <c r="CJ128" i="6"/>
  <c r="CE128" i="6"/>
  <c r="CS122" i="6"/>
  <c r="CK122" i="6"/>
  <c r="BU122" i="6"/>
  <c r="BE122" i="6"/>
  <c r="AW122" i="6"/>
  <c r="CR122" i="6"/>
  <c r="BT122" i="6"/>
  <c r="CQ122" i="6"/>
  <c r="CP122" i="6"/>
  <c r="BB122" i="6"/>
  <c r="CO122" i="6"/>
  <c r="BI122" i="6"/>
  <c r="BA122" i="6"/>
  <c r="CV122" i="6"/>
  <c r="CN122" i="6"/>
  <c r="BX122" i="6"/>
  <c r="BH122" i="6"/>
  <c r="AZ122" i="6"/>
  <c r="CU122" i="6"/>
  <c r="CM122" i="6"/>
  <c r="BW122" i="6"/>
  <c r="BG122" i="6"/>
  <c r="AY122" i="6"/>
  <c r="CT122" i="6"/>
  <c r="CL122" i="6"/>
  <c r="BV122" i="6"/>
  <c r="BF122" i="6"/>
  <c r="AX122" i="6"/>
  <c r="DZ107" i="6"/>
  <c r="DX107" i="6"/>
  <c r="DZ106" i="6"/>
  <c r="DX106" i="6"/>
  <c r="CJ148" i="6"/>
  <c r="BD148" i="6"/>
  <c r="CF148" i="6"/>
  <c r="BC148" i="6"/>
  <c r="V148" i="6"/>
  <c r="EW148" i="6" s="1"/>
  <c r="CE148" i="6"/>
  <c r="ED148" i="6"/>
  <c r="CD148" i="6"/>
  <c r="BR123" i="6"/>
  <c r="BO123" i="6"/>
  <c r="BL123" i="6"/>
  <c r="BK123" i="6"/>
  <c r="BJ123" i="6"/>
  <c r="BS123" i="6"/>
  <c r="BQ123" i="6"/>
  <c r="BP123" i="6"/>
  <c r="BN123" i="6"/>
  <c r="BM123" i="6"/>
  <c r="DN121" i="9"/>
  <c r="DD121" i="9" s="1"/>
  <c r="DF121" i="9" s="1"/>
  <c r="DH121" i="9" s="1"/>
  <c r="DI121" i="9" s="1"/>
  <c r="DO121" i="9"/>
  <c r="DX120" i="6"/>
  <c r="DZ120" i="6"/>
  <c r="DO116" i="6"/>
  <c r="DN116" i="6"/>
  <c r="DD116" i="6" s="1"/>
  <c r="CE94" i="6"/>
  <c r="ED94" i="6"/>
  <c r="BD94" i="6"/>
  <c r="BC94" i="6"/>
  <c r="V94" i="6"/>
  <c r="EW94" i="6" s="1"/>
  <c r="CJ94" i="6"/>
  <c r="CF94" i="6"/>
  <c r="CD94" i="6"/>
  <c r="ED91" i="6"/>
  <c r="CD91" i="6"/>
  <c r="CJ91" i="6"/>
  <c r="BD91" i="6"/>
  <c r="CF91" i="6"/>
  <c r="BC91" i="6"/>
  <c r="V91" i="6"/>
  <c r="EW91" i="6" s="1"/>
  <c r="CE91" i="6"/>
  <c r="BM108" i="6"/>
  <c r="BL108" i="6"/>
  <c r="BS108" i="6"/>
  <c r="BK108" i="6"/>
  <c r="BR108" i="6"/>
  <c r="BJ108" i="6"/>
  <c r="BQ108" i="6"/>
  <c r="BP108" i="6"/>
  <c r="BO108" i="6"/>
  <c r="BN108" i="6"/>
  <c r="DN105" i="6"/>
  <c r="DD105" i="6" s="1"/>
  <c r="DO105" i="6"/>
  <c r="EB84" i="9"/>
  <c r="T84" i="9" s="1"/>
  <c r="DZ84" i="9"/>
  <c r="S84" i="9" s="1"/>
  <c r="DX84" i="9"/>
  <c r="R84" i="9" s="1"/>
  <c r="BR104" i="6"/>
  <c r="BJ104" i="6"/>
  <c r="BP104" i="6"/>
  <c r="BO104" i="6"/>
  <c r="BN104" i="6"/>
  <c r="BL104" i="6"/>
  <c r="BS104" i="6"/>
  <c r="BK104" i="6"/>
  <c r="BQ104" i="6"/>
  <c r="BM104" i="6"/>
  <c r="DZ92" i="9"/>
  <c r="S92" i="9" s="1"/>
  <c r="EB92" i="9"/>
  <c r="T92" i="9" s="1"/>
  <c r="EW92" i="9" s="1"/>
  <c r="DX92" i="9"/>
  <c r="R92" i="9" s="1"/>
  <c r="DZ89" i="6"/>
  <c r="DX89" i="6"/>
  <c r="CO114" i="6"/>
  <c r="BI114" i="6"/>
  <c r="BA114" i="6"/>
  <c r="CV114" i="6"/>
  <c r="CN114" i="6"/>
  <c r="BX114" i="6"/>
  <c r="BH114" i="6"/>
  <c r="AZ114" i="6"/>
  <c r="CU114" i="6"/>
  <c r="CM114" i="6"/>
  <c r="BW114" i="6"/>
  <c r="BG114" i="6"/>
  <c r="AY114" i="6"/>
  <c r="CT114" i="6"/>
  <c r="CL114" i="6"/>
  <c r="BV114" i="6"/>
  <c r="BF114" i="6"/>
  <c r="AX114" i="6"/>
  <c r="CS114" i="6"/>
  <c r="CK114" i="6"/>
  <c r="BU114" i="6"/>
  <c r="BE114" i="6"/>
  <c r="AW114" i="6"/>
  <c r="CR114" i="6"/>
  <c r="BT114" i="6"/>
  <c r="CQ114" i="6"/>
  <c r="CP114" i="6"/>
  <c r="BB114" i="6"/>
  <c r="ES92" i="6"/>
  <c r="ET92" i="6" s="1"/>
  <c r="EU92" i="6" s="1"/>
  <c r="CV83" i="6"/>
  <c r="CN83" i="6"/>
  <c r="BB83" i="6"/>
  <c r="CU83" i="6"/>
  <c r="CM83" i="6"/>
  <c r="BI83" i="6"/>
  <c r="BA83" i="6"/>
  <c r="CT83" i="6"/>
  <c r="CL83" i="6"/>
  <c r="BX83" i="6"/>
  <c r="BH83" i="6"/>
  <c r="AZ83" i="6"/>
  <c r="CS83" i="6"/>
  <c r="CK83" i="6"/>
  <c r="BW83" i="6"/>
  <c r="BG83" i="6"/>
  <c r="AY83" i="6"/>
  <c r="CR83" i="6"/>
  <c r="BV83" i="6"/>
  <c r="BF83" i="6"/>
  <c r="AX83" i="6"/>
  <c r="CQ83" i="6"/>
  <c r="BU83" i="6"/>
  <c r="BE83" i="6"/>
  <c r="AW83" i="6"/>
  <c r="CP83" i="6"/>
  <c r="BT83" i="6"/>
  <c r="CO83" i="6"/>
  <c r="CJ111" i="6"/>
  <c r="BD111" i="6"/>
  <c r="CF111" i="6"/>
  <c r="BC111" i="6"/>
  <c r="V111" i="6"/>
  <c r="EW111" i="6" s="1"/>
  <c r="CE111" i="6"/>
  <c r="ED111" i="6"/>
  <c r="CD111" i="6"/>
  <c r="CT103" i="6"/>
  <c r="CL103" i="6"/>
  <c r="BV103" i="6"/>
  <c r="BF103" i="6"/>
  <c r="AX103" i="6"/>
  <c r="CS103" i="6"/>
  <c r="CK103" i="6"/>
  <c r="BU103" i="6"/>
  <c r="BE103" i="6"/>
  <c r="AW103" i="6"/>
  <c r="CR103" i="6"/>
  <c r="BT103" i="6"/>
  <c r="CP103" i="6"/>
  <c r="BB103" i="6"/>
  <c r="CO103" i="6"/>
  <c r="BI103" i="6"/>
  <c r="BA103" i="6"/>
  <c r="CN103" i="6"/>
  <c r="CM103" i="6"/>
  <c r="BH103" i="6"/>
  <c r="BG103" i="6"/>
  <c r="BX103" i="6"/>
  <c r="BW103" i="6"/>
  <c r="AZ103" i="6"/>
  <c r="CV103" i="6"/>
  <c r="AY103" i="6"/>
  <c r="CU103" i="6"/>
  <c r="CQ103" i="6"/>
  <c r="EB87" i="9"/>
  <c r="T87" i="9" s="1"/>
  <c r="EW87" i="9" s="1"/>
  <c r="DZ87" i="9"/>
  <c r="S87" i="9" s="1"/>
  <c r="DX87" i="9"/>
  <c r="R87" i="9" s="1"/>
  <c r="DZ81" i="9"/>
  <c r="S81" i="9" s="1"/>
  <c r="DX81" i="9"/>
  <c r="R81" i="9" s="1"/>
  <c r="EB81" i="9"/>
  <c r="T81" i="9" s="1"/>
  <c r="CQ117" i="6"/>
  <c r="CP117" i="6"/>
  <c r="BB117" i="6"/>
  <c r="CO117" i="6"/>
  <c r="BI117" i="6"/>
  <c r="BA117" i="6"/>
  <c r="CV117" i="6"/>
  <c r="CN117" i="6"/>
  <c r="BX117" i="6"/>
  <c r="BH117" i="6"/>
  <c r="AZ117" i="6"/>
  <c r="CU117" i="6"/>
  <c r="CM117" i="6"/>
  <c r="BW117" i="6"/>
  <c r="BG117" i="6"/>
  <c r="AY117" i="6"/>
  <c r="CT117" i="6"/>
  <c r="CL117" i="6"/>
  <c r="BV117" i="6"/>
  <c r="BF117" i="6"/>
  <c r="AX117" i="6"/>
  <c r="CS117" i="6"/>
  <c r="CK117" i="6"/>
  <c r="BU117" i="6"/>
  <c r="BE117" i="6"/>
  <c r="AW117" i="6"/>
  <c r="CR117" i="6"/>
  <c r="BT117" i="6"/>
  <c r="BR80" i="6"/>
  <c r="BJ80" i="6"/>
  <c r="BQ80" i="6"/>
  <c r="BP80" i="6"/>
  <c r="BO80" i="6"/>
  <c r="BN80" i="6"/>
  <c r="BM80" i="6"/>
  <c r="BL80" i="6"/>
  <c r="BS80" i="6"/>
  <c r="BK80" i="6"/>
  <c r="ES69" i="6"/>
  <c r="ET69" i="6" s="1"/>
  <c r="EU69" i="6" s="1"/>
  <c r="DO65" i="6"/>
  <c r="DN65" i="6"/>
  <c r="DD65" i="6" s="1"/>
  <c r="EB54" i="9"/>
  <c r="T54" i="9" s="1"/>
  <c r="EW54" i="9" s="1"/>
  <c r="DZ54" i="9"/>
  <c r="S54" i="9" s="1"/>
  <c r="DX54" i="9"/>
  <c r="R54" i="9" s="1"/>
  <c r="DO66" i="9"/>
  <c r="DN66" i="9"/>
  <c r="DD66" i="9" s="1"/>
  <c r="DF66" i="9" s="1"/>
  <c r="DH66" i="9" s="1"/>
  <c r="DI66" i="9" s="1"/>
  <c r="DN46" i="6"/>
  <c r="DD46" i="6" s="1"/>
  <c r="DO46" i="6"/>
  <c r="EB37" i="9"/>
  <c r="T37" i="9" s="1"/>
  <c r="DZ37" i="9"/>
  <c r="S37" i="9" s="1"/>
  <c r="DX37" i="9"/>
  <c r="R37" i="9" s="1"/>
  <c r="DO36" i="9"/>
  <c r="DN36" i="9"/>
  <c r="DD36" i="9" s="1"/>
  <c r="DF36" i="9" s="1"/>
  <c r="DH36" i="9" s="1"/>
  <c r="DI36" i="9" s="1"/>
  <c r="BM75" i="6"/>
  <c r="BS75" i="6"/>
  <c r="BK75" i="6"/>
  <c r="BR75" i="6"/>
  <c r="BJ75" i="6"/>
  <c r="BQ75" i="6"/>
  <c r="BO75" i="6"/>
  <c r="BN75" i="6"/>
  <c r="BP75" i="6"/>
  <c r="BL75" i="6"/>
  <c r="BQ63" i="6"/>
  <c r="BP63" i="6"/>
  <c r="BO63" i="6"/>
  <c r="BN63" i="6"/>
  <c r="BM63" i="6"/>
  <c r="BL63" i="6"/>
  <c r="BS63" i="6"/>
  <c r="BK63" i="6"/>
  <c r="BR63" i="6"/>
  <c r="BJ63" i="6"/>
  <c r="DO43" i="9"/>
  <c r="DN43" i="9"/>
  <c r="DD43" i="9" s="1"/>
  <c r="DF43" i="9" s="1"/>
  <c r="DH43" i="9" s="1"/>
  <c r="DI43" i="9" s="1"/>
  <c r="DZ23" i="6"/>
  <c r="DX23" i="6"/>
  <c r="EB56" i="9"/>
  <c r="T56" i="9" s="1"/>
  <c r="DZ56" i="9"/>
  <c r="S56" i="9" s="1"/>
  <c r="DX56" i="9"/>
  <c r="R56" i="9" s="1"/>
  <c r="CJ78" i="6"/>
  <c r="BD78" i="6"/>
  <c r="CE78" i="6"/>
  <c r="ED78" i="6"/>
  <c r="CD78" i="6"/>
  <c r="BC78" i="6"/>
  <c r="V78" i="6"/>
  <c r="EW78" i="6" s="1"/>
  <c r="CF78" i="6"/>
  <c r="CJ69" i="6"/>
  <c r="BD69" i="6"/>
  <c r="ED69" i="6"/>
  <c r="CF69" i="6"/>
  <c r="BC69" i="6"/>
  <c r="V69" i="6"/>
  <c r="EW69" i="6" s="1"/>
  <c r="CE69" i="6"/>
  <c r="CD69" i="6"/>
  <c r="ES68" i="6"/>
  <c r="ET68" i="6" s="1"/>
  <c r="EU68" i="6" s="1"/>
  <c r="EB58" i="9"/>
  <c r="T58" i="9" s="1"/>
  <c r="EW58" i="9" s="1"/>
  <c r="DZ58" i="9"/>
  <c r="S58" i="9" s="1"/>
  <c r="DX58" i="9"/>
  <c r="R58" i="9" s="1"/>
  <c r="DO40" i="9"/>
  <c r="DN40" i="9"/>
  <c r="DD40" i="9" s="1"/>
  <c r="DF40" i="9" s="1"/>
  <c r="DH40" i="9" s="1"/>
  <c r="DI40" i="9" s="1"/>
  <c r="CF106" i="6"/>
  <c r="BC106" i="6"/>
  <c r="V106" i="6"/>
  <c r="EW106" i="6" s="1"/>
  <c r="ED106" i="6"/>
  <c r="CD106" i="6"/>
  <c r="CJ106" i="6"/>
  <c r="BD106" i="6"/>
  <c r="CE106" i="6"/>
  <c r="DO50" i="9"/>
  <c r="DN50" i="9"/>
  <c r="DD50" i="9" s="1"/>
  <c r="DF50" i="9" s="1"/>
  <c r="DH50" i="9" s="1"/>
  <c r="DI50" i="9" s="1"/>
  <c r="DZ42" i="9"/>
  <c r="S42" i="9" s="1"/>
  <c r="DX42" i="9"/>
  <c r="R42" i="9" s="1"/>
  <c r="ES76" i="6"/>
  <c r="ET76" i="6" s="1"/>
  <c r="EU76" i="6" s="1"/>
  <c r="BP70" i="6"/>
  <c r="BO70" i="6"/>
  <c r="BN70" i="6"/>
  <c r="BL70" i="6"/>
  <c r="BS70" i="6"/>
  <c r="BK70" i="6"/>
  <c r="BJ70" i="6"/>
  <c r="BR70" i="6"/>
  <c r="BQ70" i="6"/>
  <c r="BM70" i="6"/>
  <c r="CO67" i="6"/>
  <c r="BI67" i="6"/>
  <c r="BA67" i="6"/>
  <c r="CV67" i="6"/>
  <c r="CN67" i="6"/>
  <c r="BX67" i="6"/>
  <c r="BH67" i="6"/>
  <c r="AZ67" i="6"/>
  <c r="CS67" i="6"/>
  <c r="CK67" i="6"/>
  <c r="BU67" i="6"/>
  <c r="BE67" i="6"/>
  <c r="AW67" i="6"/>
  <c r="CR67" i="6"/>
  <c r="BT67" i="6"/>
  <c r="CT67" i="6"/>
  <c r="BV67" i="6"/>
  <c r="BF67" i="6"/>
  <c r="CQ67" i="6"/>
  <c r="CP67" i="6"/>
  <c r="BB67" i="6"/>
  <c r="CM67" i="6"/>
  <c r="AY67" i="6"/>
  <c r="CL67" i="6"/>
  <c r="AX67" i="6"/>
  <c r="CU67" i="6"/>
  <c r="BW67" i="6"/>
  <c r="BG67" i="6"/>
  <c r="DZ53" i="6"/>
  <c r="DX53" i="6"/>
  <c r="DX34" i="9"/>
  <c r="R34" i="9" s="1"/>
  <c r="EB34" i="9"/>
  <c r="T34" i="9" s="1"/>
  <c r="EW34" i="9" s="1"/>
  <c r="DZ34" i="9"/>
  <c r="S34" i="9" s="1"/>
  <c r="DO32" i="9"/>
  <c r="DN32" i="9"/>
  <c r="DD32" i="9" s="1"/>
  <c r="DF32" i="9" s="1"/>
  <c r="DH32" i="9" s="1"/>
  <c r="DI32" i="9" s="1"/>
  <c r="DO60" i="9"/>
  <c r="DN60" i="9"/>
  <c r="DD60" i="9" s="1"/>
  <c r="DF60" i="9" s="1"/>
  <c r="DH60" i="9" s="1"/>
  <c r="DI60" i="9" s="1"/>
  <c r="DO33" i="6"/>
  <c r="DN33" i="6"/>
  <c r="DD33" i="6" s="1"/>
  <c r="CD48" i="6"/>
  <c r="CJ48" i="6"/>
  <c r="BD48" i="6"/>
  <c r="CF48" i="6"/>
  <c r="BC48" i="6"/>
  <c r="V48" i="6"/>
  <c r="EW48" i="6" s="1"/>
  <c r="ED48" i="6"/>
  <c r="CE48" i="6"/>
  <c r="DZ61" i="6"/>
  <c r="DX61" i="6"/>
  <c r="DZ60" i="6"/>
  <c r="DX60" i="6"/>
  <c r="DZ94" i="6"/>
  <c r="DX94" i="6"/>
  <c r="DX124" i="6"/>
  <c r="DZ124" i="6"/>
  <c r="DZ146" i="6"/>
  <c r="DX146" i="6"/>
  <c r="DZ184" i="6"/>
  <c r="DX184" i="6"/>
  <c r="CT32" i="6"/>
  <c r="CL32" i="6"/>
  <c r="BI32" i="6"/>
  <c r="BA32" i="6"/>
  <c r="CR32" i="6"/>
  <c r="BW32" i="6"/>
  <c r="BG32" i="6"/>
  <c r="AY32" i="6"/>
  <c r="CQ32" i="6"/>
  <c r="BV32" i="6"/>
  <c r="BF32" i="6"/>
  <c r="AX32" i="6"/>
  <c r="CP32" i="6"/>
  <c r="BU32" i="6"/>
  <c r="BE32" i="6"/>
  <c r="AW32" i="6"/>
  <c r="CO32" i="6"/>
  <c r="BT32" i="6"/>
  <c r="BH32" i="6"/>
  <c r="CV32" i="6"/>
  <c r="BX32" i="6"/>
  <c r="BB32" i="6"/>
  <c r="CU32" i="6"/>
  <c r="AZ32" i="6"/>
  <c r="CS32" i="6"/>
  <c r="CN32" i="6"/>
  <c r="CM32" i="6"/>
  <c r="CK32" i="6"/>
  <c r="CW17" i="6"/>
  <c r="AI17" i="6" s="1"/>
  <c r="CW77" i="6"/>
  <c r="AI77" i="6" s="1"/>
  <c r="CW55" i="6"/>
  <c r="AI55" i="6" s="1"/>
  <c r="CW67" i="6"/>
  <c r="AI67" i="6" s="1"/>
  <c r="CW96" i="6"/>
  <c r="AI96" i="6" s="1"/>
  <c r="CW69" i="6"/>
  <c r="AI69" i="6" s="1"/>
  <c r="CW68" i="6"/>
  <c r="AI68" i="6" s="1"/>
  <c r="CW109" i="6"/>
  <c r="AI109" i="6" s="1"/>
  <c r="CW117" i="6"/>
  <c r="AI117" i="6" s="1"/>
  <c r="CW126" i="6"/>
  <c r="AI126" i="6" s="1"/>
  <c r="CW132" i="6"/>
  <c r="AI132" i="6" s="1"/>
  <c r="CW176" i="6"/>
  <c r="AI176" i="6" s="1"/>
  <c r="CW185" i="6"/>
  <c r="AI185" i="6" s="1"/>
  <c r="CT45" i="6"/>
  <c r="CL45" i="6"/>
  <c r="BV45" i="6"/>
  <c r="BF45" i="6"/>
  <c r="AX45" i="6"/>
  <c r="CS45" i="6"/>
  <c r="CK45" i="6"/>
  <c r="BU45" i="6"/>
  <c r="BE45" i="6"/>
  <c r="AW45" i="6"/>
  <c r="CR45" i="6"/>
  <c r="BT45" i="6"/>
  <c r="CQ45" i="6"/>
  <c r="CP45" i="6"/>
  <c r="BB45" i="6"/>
  <c r="CO45" i="6"/>
  <c r="BI45" i="6"/>
  <c r="BA45" i="6"/>
  <c r="CV45" i="6"/>
  <c r="CN45" i="6"/>
  <c r="BX45" i="6"/>
  <c r="BH45" i="6"/>
  <c r="AZ45" i="6"/>
  <c r="CU45" i="6"/>
  <c r="CM45" i="6"/>
  <c r="BW45" i="6"/>
  <c r="BG45" i="6"/>
  <c r="AY45" i="6"/>
  <c r="CP41" i="6"/>
  <c r="BB41" i="6"/>
  <c r="CO41" i="6"/>
  <c r="BI41" i="6"/>
  <c r="BA41" i="6"/>
  <c r="CV41" i="6"/>
  <c r="CN41" i="6"/>
  <c r="BX41" i="6"/>
  <c r="BH41" i="6"/>
  <c r="AZ41" i="6"/>
  <c r="CU41" i="6"/>
  <c r="CM41" i="6"/>
  <c r="BW41" i="6"/>
  <c r="BG41" i="6"/>
  <c r="AY41" i="6"/>
  <c r="CT41" i="6"/>
  <c r="CL41" i="6"/>
  <c r="BV41" i="6"/>
  <c r="BF41" i="6"/>
  <c r="AX41" i="6"/>
  <c r="CS41" i="6"/>
  <c r="CK41" i="6"/>
  <c r="BU41" i="6"/>
  <c r="BE41" i="6"/>
  <c r="AW41" i="6"/>
  <c r="CR41" i="6"/>
  <c r="BT41" i="6"/>
  <c r="CQ41" i="6"/>
  <c r="CE33" i="6"/>
  <c r="CD33" i="6"/>
  <c r="CJ33" i="6"/>
  <c r="BD33" i="6"/>
  <c r="CF33" i="6"/>
  <c r="V33" i="6"/>
  <c r="EW33" i="6" s="1"/>
  <c r="ED33" i="6"/>
  <c r="BC33" i="6"/>
  <c r="EK25" i="6"/>
  <c r="EL25" i="6" s="1"/>
  <c r="EM25" i="6" s="1"/>
  <c r="BN46" i="6"/>
  <c r="BM46" i="6"/>
  <c r="BL46" i="6"/>
  <c r="BS46" i="6"/>
  <c r="BK46" i="6"/>
  <c r="BR46" i="6"/>
  <c r="BJ46" i="6"/>
  <c r="BQ46" i="6"/>
  <c r="BP46" i="6"/>
  <c r="BO46" i="6"/>
  <c r="CF74" i="6"/>
  <c r="BC74" i="6"/>
  <c r="V74" i="6"/>
  <c r="EW74" i="6" s="1"/>
  <c r="CE74" i="6"/>
  <c r="ED74" i="6"/>
  <c r="CD74" i="6"/>
  <c r="BD74" i="6"/>
  <c r="CJ74" i="6"/>
  <c r="BM52" i="6"/>
  <c r="BL52" i="6"/>
  <c r="BS52" i="6"/>
  <c r="BK52" i="6"/>
  <c r="BR52" i="6"/>
  <c r="BJ52" i="6"/>
  <c r="BQ52" i="6"/>
  <c r="BP52" i="6"/>
  <c r="BO52" i="6"/>
  <c r="BN52" i="6"/>
  <c r="BM44" i="6"/>
  <c r="BL44" i="6"/>
  <c r="BS44" i="6"/>
  <c r="BK44" i="6"/>
  <c r="BR44" i="6"/>
  <c r="BJ44" i="6"/>
  <c r="BQ44" i="6"/>
  <c r="BP44" i="6"/>
  <c r="BO44" i="6"/>
  <c r="BN44" i="6"/>
  <c r="ED18" i="6"/>
  <c r="CJ18" i="6"/>
  <c r="BD18" i="6"/>
  <c r="V18" i="6"/>
  <c r="CF18" i="6"/>
  <c r="BC18" i="6"/>
  <c r="CE18" i="6"/>
  <c r="CD18" i="6"/>
  <c r="BZ24" i="6"/>
  <c r="BY24" i="6"/>
  <c r="CC24" i="6"/>
  <c r="ED20" i="6"/>
  <c r="CJ20" i="6"/>
  <c r="V20" i="6"/>
  <c r="CF20" i="6"/>
  <c r="CE20" i="6"/>
  <c r="BD20" i="6"/>
  <c r="CD20" i="6"/>
  <c r="BC20" i="6"/>
  <c r="BM23" i="6"/>
  <c r="BS23" i="6"/>
  <c r="BK23" i="6"/>
  <c r="BQ23" i="6"/>
  <c r="BP23" i="6"/>
  <c r="BJ23" i="6"/>
  <c r="BR23" i="6"/>
  <c r="BO23" i="6"/>
  <c r="BN23" i="6"/>
  <c r="BL23" i="6"/>
  <c r="DK17" i="9"/>
  <c r="DX17" i="6"/>
  <c r="DZ17" i="6"/>
  <c r="DJ17" i="9"/>
  <c r="DP17" i="9" s="1"/>
  <c r="DS17" i="9" s="1"/>
  <c r="DQ17" i="9"/>
  <c r="DM17" i="9"/>
  <c r="DR17" i="9"/>
  <c r="DX16" i="6"/>
  <c r="DZ16" i="6"/>
  <c r="S16" i="6" s="1"/>
  <c r="T16" i="6" s="1"/>
  <c r="DJ16" i="9"/>
  <c r="DP16" i="9" s="1"/>
  <c r="DS16" i="9" s="1"/>
  <c r="DQ16" i="9"/>
  <c r="DM16" i="9"/>
  <c r="DR16" i="9"/>
  <c r="EH8" i="6"/>
  <c r="EH9" i="6"/>
  <c r="EH10" i="6"/>
  <c r="DA14" i="6"/>
  <c r="BA9" i="6" s="1"/>
  <c r="DT16" i="6"/>
  <c r="DU16" i="6"/>
  <c r="EE16" i="6" s="1"/>
  <c r="W8" i="6"/>
  <c r="L38" i="8"/>
  <c r="EB183" i="6"/>
  <c r="DF183" i="6"/>
  <c r="DH183" i="6" s="1"/>
  <c r="DI183" i="6" s="1"/>
  <c r="EB175" i="6"/>
  <c r="DF175" i="6"/>
  <c r="DH175" i="6" s="1"/>
  <c r="DI175" i="6" s="1"/>
  <c r="DF136" i="6"/>
  <c r="DH136" i="6" s="1"/>
  <c r="DI136" i="6" s="1"/>
  <c r="EB136" i="6"/>
  <c r="DO21" i="6"/>
  <c r="DN21" i="6"/>
  <c r="DD21" i="6" s="1"/>
  <c r="DF83" i="6"/>
  <c r="DH83" i="6" s="1"/>
  <c r="DI83" i="6" s="1"/>
  <c r="EB83" i="6"/>
  <c r="DN17" i="6"/>
  <c r="DD17" i="6" s="1"/>
  <c r="DO17" i="6"/>
  <c r="DN22" i="6"/>
  <c r="DD22" i="6" s="1"/>
  <c r="DO22" i="6"/>
  <c r="EB179" i="6"/>
  <c r="DF179" i="6"/>
  <c r="DH179" i="6" s="1"/>
  <c r="DI179" i="6" s="1"/>
  <c r="EB171" i="6"/>
  <c r="DF171" i="6"/>
  <c r="DH171" i="6" s="1"/>
  <c r="DI171" i="6" s="1"/>
  <c r="DN19" i="6"/>
  <c r="DD19" i="6" s="1"/>
  <c r="DO19" i="6"/>
  <c r="DN18" i="6"/>
  <c r="DD18" i="6" s="1"/>
  <c r="DO18" i="6"/>
  <c r="DN20" i="6"/>
  <c r="DD20" i="6" s="1"/>
  <c r="DO20" i="6"/>
  <c r="DO16" i="6"/>
  <c r="DN16" i="6"/>
  <c r="DD16" i="6" s="1"/>
  <c r="CG16" i="6" l="1"/>
  <c r="CH16" i="6"/>
  <c r="CI16" i="6"/>
  <c r="BZ168" i="9"/>
  <c r="CA168" i="9"/>
  <c r="CB168" i="9"/>
  <c r="CC168" i="9"/>
  <c r="BY168" i="9"/>
  <c r="EB163" i="9"/>
  <c r="T163" i="9" s="1"/>
  <c r="EW163" i="9" s="1"/>
  <c r="BZ142" i="6"/>
  <c r="CA142" i="6"/>
  <c r="CB142" i="6"/>
  <c r="CC142" i="6"/>
  <c r="BY142" i="6"/>
  <c r="EB76" i="6"/>
  <c r="DF76" i="6"/>
  <c r="DH76" i="6" s="1"/>
  <c r="DI76" i="6" s="1"/>
  <c r="CH75" i="6"/>
  <c r="CG75" i="6"/>
  <c r="CI75" i="6"/>
  <c r="CA156" i="9"/>
  <c r="CB156" i="9"/>
  <c r="BZ156" i="9"/>
  <c r="BY156" i="9"/>
  <c r="CC156" i="9"/>
  <c r="CG65" i="6"/>
  <c r="CI65" i="6"/>
  <c r="CH65" i="6"/>
  <c r="EW57" i="9"/>
  <c r="EB80" i="9"/>
  <c r="T80" i="9" s="1"/>
  <c r="CC114" i="9"/>
  <c r="BZ114" i="9"/>
  <c r="CA114" i="9"/>
  <c r="BY114" i="9"/>
  <c r="CB114" i="9"/>
  <c r="BL180" i="9"/>
  <c r="BP180" i="9"/>
  <c r="CV180" i="9"/>
  <c r="CR180" i="9"/>
  <c r="BS180" i="9"/>
  <c r="BM180" i="9"/>
  <c r="BR180" i="9"/>
  <c r="BQ180" i="9"/>
  <c r="BJ180" i="9"/>
  <c r="BO180" i="9"/>
  <c r="CN180" i="9"/>
  <c r="BN180" i="9"/>
  <c r="BK180" i="9"/>
  <c r="CC120" i="9"/>
  <c r="BY120" i="9"/>
  <c r="CB120" i="9"/>
  <c r="BZ120" i="9"/>
  <c r="CA120" i="9"/>
  <c r="CB173" i="9"/>
  <c r="CA173" i="9"/>
  <c r="CC173" i="9"/>
  <c r="BY173" i="9"/>
  <c r="BZ173" i="9"/>
  <c r="CH177" i="6"/>
  <c r="CI177" i="6"/>
  <c r="CG177" i="6"/>
  <c r="CL173" i="9"/>
  <c r="BH173" i="9"/>
  <c r="CK173" i="9"/>
  <c r="BG173" i="9"/>
  <c r="BT173" i="9"/>
  <c r="BV173" i="9"/>
  <c r="CM173" i="9"/>
  <c r="BW173" i="9"/>
  <c r="BE173" i="9"/>
  <c r="CO173" i="9"/>
  <c r="AW173" i="9"/>
  <c r="BX173" i="9"/>
  <c r="CQ173" i="9"/>
  <c r="CU173" i="9"/>
  <c r="AY173" i="9"/>
  <c r="AX173" i="9"/>
  <c r="CT173" i="9"/>
  <c r="CP173" i="9"/>
  <c r="BU173" i="9"/>
  <c r="BB173" i="9"/>
  <c r="CS173" i="9"/>
  <c r="BA173" i="9"/>
  <c r="AZ173" i="9"/>
  <c r="BF173" i="9"/>
  <c r="BI173" i="9"/>
  <c r="CB165" i="6"/>
  <c r="CC165" i="6"/>
  <c r="BY165" i="6"/>
  <c r="BZ165" i="6"/>
  <c r="CA165" i="6"/>
  <c r="CB152" i="9"/>
  <c r="CC152" i="9"/>
  <c r="CA152" i="9"/>
  <c r="BY152" i="9"/>
  <c r="BZ152" i="9"/>
  <c r="CC102" i="6"/>
  <c r="CA102" i="6"/>
  <c r="CB102" i="6"/>
  <c r="BY102" i="6"/>
  <c r="BZ102" i="6"/>
  <c r="BY42" i="6"/>
  <c r="BZ42" i="6"/>
  <c r="CB42" i="6"/>
  <c r="CA42" i="6"/>
  <c r="CC42" i="6"/>
  <c r="CB169" i="9"/>
  <c r="CC169" i="9"/>
  <c r="BZ169" i="9"/>
  <c r="CA169" i="9"/>
  <c r="BY169" i="9"/>
  <c r="EW81" i="9"/>
  <c r="EB55" i="9"/>
  <c r="T55" i="9" s="1"/>
  <c r="EW110" i="9"/>
  <c r="CB134" i="9"/>
  <c r="BY134" i="9"/>
  <c r="BZ134" i="9"/>
  <c r="CA134" i="9"/>
  <c r="CC134" i="9"/>
  <c r="CA30" i="9"/>
  <c r="CB30" i="9"/>
  <c r="CC30" i="9"/>
  <c r="BY30" i="9"/>
  <c r="BZ30" i="9"/>
  <c r="CA149" i="6"/>
  <c r="CC149" i="6"/>
  <c r="BY149" i="6"/>
  <c r="BZ149" i="6"/>
  <c r="CB149" i="6"/>
  <c r="CB136" i="6"/>
  <c r="BZ136" i="6"/>
  <c r="CA136" i="6"/>
  <c r="CC136" i="6"/>
  <c r="BY136" i="6"/>
  <c r="CN173" i="9"/>
  <c r="CV173" i="9"/>
  <c r="BK173" i="9"/>
  <c r="BS173" i="9"/>
  <c r="BQ173" i="9"/>
  <c r="BP173" i="9"/>
  <c r="BN173" i="9"/>
  <c r="CR173" i="9"/>
  <c r="BO173" i="9"/>
  <c r="BL173" i="9"/>
  <c r="BM173" i="9"/>
  <c r="BR173" i="9"/>
  <c r="BJ173" i="9"/>
  <c r="CI100" i="6"/>
  <c r="CG100" i="6"/>
  <c r="CH100" i="6"/>
  <c r="BK177" i="9"/>
  <c r="BJ177" i="9"/>
  <c r="CV177" i="9"/>
  <c r="BL177" i="9"/>
  <c r="CR177" i="9"/>
  <c r="BQ177" i="9"/>
  <c r="BM177" i="9"/>
  <c r="BS177" i="9"/>
  <c r="BR177" i="9"/>
  <c r="BO177" i="9"/>
  <c r="BP177" i="9"/>
  <c r="CN177" i="9"/>
  <c r="BN177" i="9"/>
  <c r="CC181" i="9"/>
  <c r="CA181" i="9"/>
  <c r="CB181" i="9"/>
  <c r="BY181" i="9"/>
  <c r="BZ181" i="9"/>
  <c r="EW77" i="9"/>
  <c r="EW48" i="9"/>
  <c r="EW168" i="9"/>
  <c r="EB139" i="9"/>
  <c r="T139" i="9" s="1"/>
  <c r="EW139" i="9" s="1"/>
  <c r="CI139" i="9" s="1"/>
  <c r="CC157" i="9"/>
  <c r="BY157" i="9"/>
  <c r="BZ157" i="9"/>
  <c r="CB157" i="9"/>
  <c r="CA157" i="9"/>
  <c r="CA89" i="9"/>
  <c r="CC89" i="9"/>
  <c r="BY89" i="9"/>
  <c r="BZ89" i="9"/>
  <c r="CB89" i="9"/>
  <c r="BZ43" i="6"/>
  <c r="CC43" i="6"/>
  <c r="BY43" i="6"/>
  <c r="CB43" i="6"/>
  <c r="CA43" i="6"/>
  <c r="BZ92" i="9"/>
  <c r="CA92" i="9"/>
  <c r="CB92" i="9"/>
  <c r="CC92" i="9"/>
  <c r="BY92" i="9"/>
  <c r="CA58" i="9"/>
  <c r="CC58" i="9"/>
  <c r="BY58" i="9"/>
  <c r="BZ58" i="9"/>
  <c r="CB58" i="9"/>
  <c r="CC38" i="6"/>
  <c r="BY38" i="6"/>
  <c r="BZ38" i="6"/>
  <c r="CB38" i="6"/>
  <c r="CA38" i="6"/>
  <c r="CB163" i="9"/>
  <c r="CA163" i="9"/>
  <c r="CC163" i="9"/>
  <c r="BY163" i="9"/>
  <c r="BZ163" i="9"/>
  <c r="EW56" i="9"/>
  <c r="EB67" i="9"/>
  <c r="T67" i="9" s="1"/>
  <c r="EW67" i="9" s="1"/>
  <c r="EB108" i="9"/>
  <c r="T108" i="9" s="1"/>
  <c r="EW174" i="9"/>
  <c r="EB38" i="9"/>
  <c r="T38" i="9" s="1"/>
  <c r="EW38" i="9" s="1"/>
  <c r="CI38" i="9" s="1"/>
  <c r="EB20" i="9"/>
  <c r="T20" i="9" s="1"/>
  <c r="EW20" i="9" s="1"/>
  <c r="EB106" i="9"/>
  <c r="T106" i="9" s="1"/>
  <c r="EW106" i="9" s="1"/>
  <c r="CC161" i="9"/>
  <c r="BY161" i="9"/>
  <c r="CB161" i="9"/>
  <c r="BZ161" i="9"/>
  <c r="CA161" i="9"/>
  <c r="BZ92" i="6"/>
  <c r="CC92" i="6"/>
  <c r="BY92" i="6"/>
  <c r="CA92" i="6"/>
  <c r="CB92" i="6"/>
  <c r="CC66" i="6"/>
  <c r="CB66" i="6"/>
  <c r="BY66" i="6"/>
  <c r="CA66" i="6"/>
  <c r="BZ66" i="6"/>
  <c r="CG153" i="6"/>
  <c r="CH153" i="6"/>
  <c r="CI153" i="6"/>
  <c r="CR112" i="9"/>
  <c r="BQ112" i="9"/>
  <c r="BN112" i="9"/>
  <c r="BP112" i="9"/>
  <c r="CV112" i="9"/>
  <c r="BS112" i="9"/>
  <c r="BM112" i="9"/>
  <c r="BL112" i="9"/>
  <c r="BO112" i="9"/>
  <c r="CN112" i="9"/>
  <c r="BJ112" i="9"/>
  <c r="BR112" i="9"/>
  <c r="BK112" i="9"/>
  <c r="CG62" i="6"/>
  <c r="CH62" i="6"/>
  <c r="CI62" i="6"/>
  <c r="CA70" i="9"/>
  <c r="CB70" i="9"/>
  <c r="CC70" i="9"/>
  <c r="BY70" i="9"/>
  <c r="BZ70" i="9"/>
  <c r="CA177" i="9"/>
  <c r="CB177" i="9"/>
  <c r="CC177" i="9"/>
  <c r="BY177" i="9"/>
  <c r="BZ177" i="9"/>
  <c r="CH49" i="6"/>
  <c r="CG49" i="6"/>
  <c r="CI49" i="6"/>
  <c r="CB137" i="9"/>
  <c r="CC137" i="9"/>
  <c r="CA137" i="9"/>
  <c r="BY137" i="9"/>
  <c r="BZ137" i="9"/>
  <c r="EB162" i="9"/>
  <c r="T162" i="9" s="1"/>
  <c r="CA169" i="6"/>
  <c r="CC169" i="6"/>
  <c r="BY169" i="6"/>
  <c r="BZ169" i="6"/>
  <c r="CB169" i="6"/>
  <c r="BZ158" i="6"/>
  <c r="CC158" i="6"/>
  <c r="BY158" i="6"/>
  <c r="CB158" i="6"/>
  <c r="CA158" i="6"/>
  <c r="BY143" i="6"/>
  <c r="CA143" i="6"/>
  <c r="BZ143" i="6"/>
  <c r="CB143" i="6"/>
  <c r="CC143" i="6"/>
  <c r="BZ104" i="6"/>
  <c r="CC104" i="6"/>
  <c r="BY104" i="6"/>
  <c r="CA104" i="6"/>
  <c r="CB104" i="6"/>
  <c r="CA182" i="9"/>
  <c r="CB182" i="9"/>
  <c r="CC182" i="9"/>
  <c r="BZ182" i="9"/>
  <c r="BY182" i="9"/>
  <c r="CI99" i="6"/>
  <c r="CG99" i="6"/>
  <c r="CH99" i="6"/>
  <c r="EW111" i="9"/>
  <c r="EB62" i="9"/>
  <c r="T62" i="9" s="1"/>
  <c r="EB149" i="9"/>
  <c r="T149" i="9" s="1"/>
  <c r="EW149" i="9" s="1"/>
  <c r="EW137" i="9"/>
  <c r="CB82" i="9"/>
  <c r="BY82" i="9"/>
  <c r="BZ82" i="9"/>
  <c r="CA82" i="9"/>
  <c r="CC82" i="9"/>
  <c r="CA37" i="9"/>
  <c r="BY37" i="9"/>
  <c r="BZ37" i="9"/>
  <c r="CC37" i="9"/>
  <c r="CB37" i="9"/>
  <c r="AW37" i="9"/>
  <c r="BV37" i="9"/>
  <c r="CM37" i="9"/>
  <c r="BW37" i="9"/>
  <c r="BF37" i="9"/>
  <c r="AY37" i="9"/>
  <c r="AZ37" i="9"/>
  <c r="BB37" i="9"/>
  <c r="BE37" i="9"/>
  <c r="CO37" i="9"/>
  <c r="AX37" i="9"/>
  <c r="BX37" i="9"/>
  <c r="CS37" i="9"/>
  <c r="CU37" i="9"/>
  <c r="BG37" i="9"/>
  <c r="CT37" i="9"/>
  <c r="CP37" i="9"/>
  <c r="BT37" i="9"/>
  <c r="CL37" i="9"/>
  <c r="CK37" i="9"/>
  <c r="BI37" i="9"/>
  <c r="BA37" i="9"/>
  <c r="BH37" i="9"/>
  <c r="CQ37" i="9"/>
  <c r="BU37" i="9"/>
  <c r="CB48" i="9"/>
  <c r="BY48" i="9"/>
  <c r="BZ48" i="9"/>
  <c r="CA48" i="9"/>
  <c r="CC48" i="9"/>
  <c r="CG38" i="6"/>
  <c r="CH38" i="6"/>
  <c r="CI38" i="6"/>
  <c r="CA161" i="6"/>
  <c r="CC161" i="6"/>
  <c r="BY161" i="6"/>
  <c r="BZ161" i="6"/>
  <c r="CB161" i="6"/>
  <c r="CH175" i="6"/>
  <c r="CI175" i="6"/>
  <c r="CG175" i="6"/>
  <c r="BZ20" i="9"/>
  <c r="CA20" i="9"/>
  <c r="CB20" i="9"/>
  <c r="BY20" i="9"/>
  <c r="CC20" i="9"/>
  <c r="BZ176" i="9"/>
  <c r="CA176" i="9"/>
  <c r="CB176" i="9"/>
  <c r="BY176" i="9"/>
  <c r="CC176" i="9"/>
  <c r="EW76" i="9"/>
  <c r="EW133" i="9"/>
  <c r="EB169" i="9"/>
  <c r="T169" i="9" s="1"/>
  <c r="EW169" i="9" s="1"/>
  <c r="EB40" i="9"/>
  <c r="T40" i="9" s="1"/>
  <c r="EW40" i="9" s="1"/>
  <c r="CI40" i="9" s="1"/>
  <c r="CA81" i="6"/>
  <c r="BZ81" i="6"/>
  <c r="CB81" i="6"/>
  <c r="CC81" i="6"/>
  <c r="BY81" i="6"/>
  <c r="CG37" i="6"/>
  <c r="CI37" i="6"/>
  <c r="CH37" i="6"/>
  <c r="CC102" i="9"/>
  <c r="BZ102" i="9"/>
  <c r="CB102" i="9"/>
  <c r="CA102" i="9"/>
  <c r="BY102" i="9"/>
  <c r="DF68" i="6"/>
  <c r="DH68" i="6" s="1"/>
  <c r="DI68" i="6" s="1"/>
  <c r="EB68" i="6"/>
  <c r="CA52" i="6"/>
  <c r="CB52" i="6"/>
  <c r="CC139" i="9"/>
  <c r="BY139" i="9"/>
  <c r="BZ139" i="9"/>
  <c r="CB139" i="9"/>
  <c r="CA139" i="9"/>
  <c r="BZ184" i="9"/>
  <c r="CA184" i="9"/>
  <c r="CB184" i="9"/>
  <c r="CC184" i="9"/>
  <c r="BY184" i="9"/>
  <c r="BZ160" i="9"/>
  <c r="CC160" i="9"/>
  <c r="BY160" i="9"/>
  <c r="CA160" i="9"/>
  <c r="CB160" i="9"/>
  <c r="R16" i="6"/>
  <c r="DY16" i="6"/>
  <c r="CN16" i="6" s="1"/>
  <c r="DZ22" i="9"/>
  <c r="S22" i="9" s="1"/>
  <c r="DX22" i="9"/>
  <c r="R22" i="9" s="1"/>
  <c r="CW7" i="6"/>
  <c r="CW10" i="6" s="1"/>
  <c r="BL2" i="6" s="1"/>
  <c r="AI16" i="6"/>
  <c r="AI7" i="6" s="1"/>
  <c r="AI11" i="6" s="1"/>
  <c r="DX21" i="9"/>
  <c r="R21" i="9" s="1"/>
  <c r="DZ21" i="9"/>
  <c r="S21" i="9" s="1"/>
  <c r="DZ19" i="9"/>
  <c r="S19" i="9" s="1"/>
  <c r="DX19" i="9"/>
  <c r="R19" i="9" s="1"/>
  <c r="CI166" i="9"/>
  <c r="CG166" i="9"/>
  <c r="CH166" i="9"/>
  <c r="BW137" i="9"/>
  <c r="BG137" i="9"/>
  <c r="AY137" i="9"/>
  <c r="CQ137" i="9"/>
  <c r="BV137" i="9"/>
  <c r="BF137" i="9"/>
  <c r="AX137" i="9"/>
  <c r="CP137" i="9"/>
  <c r="BU137" i="9"/>
  <c r="BE137" i="9"/>
  <c r="AW137" i="9"/>
  <c r="CO137" i="9"/>
  <c r="CU137" i="9"/>
  <c r="CM137" i="9"/>
  <c r="BB137" i="9"/>
  <c r="CT137" i="9"/>
  <c r="CL137" i="9"/>
  <c r="BI137" i="9"/>
  <c r="BA137" i="9"/>
  <c r="CK137" i="9"/>
  <c r="BH137" i="9"/>
  <c r="AZ137" i="9"/>
  <c r="BX137" i="9"/>
  <c r="CS137" i="9"/>
  <c r="BT137" i="9"/>
  <c r="BZ25" i="6"/>
  <c r="CA25" i="6"/>
  <c r="CB25" i="6"/>
  <c r="CC25" i="6"/>
  <c r="BY25" i="6"/>
  <c r="CH87" i="9"/>
  <c r="CI87" i="9"/>
  <c r="CG87" i="9"/>
  <c r="CH109" i="9"/>
  <c r="CG109" i="9"/>
  <c r="CI109" i="9"/>
  <c r="CH180" i="9"/>
  <c r="CI180" i="9"/>
  <c r="CG180" i="9"/>
  <c r="BP141" i="9"/>
  <c r="BL141" i="9"/>
  <c r="BQ141" i="9"/>
  <c r="BO141" i="9"/>
  <c r="CN141" i="9"/>
  <c r="BN141" i="9"/>
  <c r="BM141" i="9"/>
  <c r="CV141" i="9"/>
  <c r="BK141" i="9"/>
  <c r="BJ141" i="9"/>
  <c r="BS141" i="9"/>
  <c r="BR141" i="9"/>
  <c r="CR141" i="9"/>
  <c r="BP145" i="9"/>
  <c r="CR145" i="9"/>
  <c r="BO145" i="9"/>
  <c r="BM145" i="9"/>
  <c r="BL145" i="9"/>
  <c r="BJ145" i="9"/>
  <c r="CN145" i="9"/>
  <c r="BS145" i="9"/>
  <c r="BR145" i="9"/>
  <c r="BQ145" i="9"/>
  <c r="BN145" i="9"/>
  <c r="BK145" i="9"/>
  <c r="CV145" i="9"/>
  <c r="CU153" i="9"/>
  <c r="CT153" i="9"/>
  <c r="CL153" i="9"/>
  <c r="BI153" i="9"/>
  <c r="BA153" i="9"/>
  <c r="BW153" i="9"/>
  <c r="BG153" i="9"/>
  <c r="AY153" i="9"/>
  <c r="CO153" i="9"/>
  <c r="BT153" i="9"/>
  <c r="CS153" i="9"/>
  <c r="BX153" i="9"/>
  <c r="BH153" i="9"/>
  <c r="CQ153" i="9"/>
  <c r="BV153" i="9"/>
  <c r="BF153" i="9"/>
  <c r="CP153" i="9"/>
  <c r="BU153" i="9"/>
  <c r="BE153" i="9"/>
  <c r="CM153" i="9"/>
  <c r="BB153" i="9"/>
  <c r="CK153" i="9"/>
  <c r="AZ153" i="9"/>
  <c r="AX153" i="9"/>
  <c r="AW153" i="9"/>
  <c r="CI67" i="9"/>
  <c r="CH67" i="9"/>
  <c r="CG67" i="9"/>
  <c r="DZ94" i="9"/>
  <c r="S94" i="9" s="1"/>
  <c r="DX94" i="9"/>
  <c r="R94" i="9" s="1"/>
  <c r="DO123" i="9"/>
  <c r="DN123" i="9"/>
  <c r="DD123" i="9" s="1"/>
  <c r="DF123" i="9" s="1"/>
  <c r="DH123" i="9" s="1"/>
  <c r="DI123" i="9" s="1"/>
  <c r="EW178" i="9"/>
  <c r="BP83" i="9"/>
  <c r="CR83" i="9"/>
  <c r="BO83" i="9"/>
  <c r="BN83" i="9"/>
  <c r="BM83" i="9"/>
  <c r="BL83" i="9"/>
  <c r="CV83" i="9"/>
  <c r="CN83" i="9"/>
  <c r="BS83" i="9"/>
  <c r="BK83" i="9"/>
  <c r="BQ83" i="9"/>
  <c r="BR83" i="9"/>
  <c r="BJ83" i="9"/>
  <c r="BZ118" i="9"/>
  <c r="CA118" i="9"/>
  <c r="CB118" i="9"/>
  <c r="CC118" i="9"/>
  <c r="BY118" i="9"/>
  <c r="CG23" i="6"/>
  <c r="CH23" i="6"/>
  <c r="CI23" i="6"/>
  <c r="EB81" i="6"/>
  <c r="DF81" i="6"/>
  <c r="DH81" i="6" s="1"/>
  <c r="DI81" i="6" s="1"/>
  <c r="EW108" i="9"/>
  <c r="BZ34" i="9"/>
  <c r="CA34" i="9"/>
  <c r="CC34" i="9"/>
  <c r="BY34" i="9"/>
  <c r="CB34" i="9"/>
  <c r="CT154" i="9"/>
  <c r="CL154" i="9"/>
  <c r="BI154" i="9"/>
  <c r="BA154" i="9"/>
  <c r="CS154" i="9"/>
  <c r="CK154" i="9"/>
  <c r="BX154" i="9"/>
  <c r="BH154" i="9"/>
  <c r="AZ154" i="9"/>
  <c r="BW154" i="9"/>
  <c r="BG154" i="9"/>
  <c r="AY154" i="9"/>
  <c r="CQ154" i="9"/>
  <c r="BV154" i="9"/>
  <c r="BF154" i="9"/>
  <c r="AX154" i="9"/>
  <c r="CP154" i="9"/>
  <c r="BU154" i="9"/>
  <c r="BE154" i="9"/>
  <c r="AW154" i="9"/>
  <c r="CU154" i="9"/>
  <c r="CM154" i="9"/>
  <c r="BB154" i="9"/>
  <c r="CO154" i="9"/>
  <c r="BT154" i="9"/>
  <c r="BL168" i="9"/>
  <c r="CV168" i="9"/>
  <c r="CN168" i="9"/>
  <c r="BS168" i="9"/>
  <c r="BK168" i="9"/>
  <c r="BR168" i="9"/>
  <c r="BJ168" i="9"/>
  <c r="BQ168" i="9"/>
  <c r="BP168" i="9"/>
  <c r="BM168" i="9"/>
  <c r="CR168" i="9"/>
  <c r="BO168" i="9"/>
  <c r="BN168" i="9"/>
  <c r="CH39" i="9"/>
  <c r="CG39" i="9"/>
  <c r="CI39" i="9"/>
  <c r="DN105" i="9"/>
  <c r="DD105" i="9" s="1"/>
  <c r="DF105" i="9" s="1"/>
  <c r="DH105" i="9" s="1"/>
  <c r="DI105" i="9" s="1"/>
  <c r="DO105" i="9"/>
  <c r="EB177" i="9"/>
  <c r="T177" i="9" s="1"/>
  <c r="EW177" i="9" s="1"/>
  <c r="CQ22" i="9"/>
  <c r="BX22" i="9"/>
  <c r="BH22" i="9"/>
  <c r="AZ22" i="9"/>
  <c r="CP22" i="9"/>
  <c r="BW22" i="9"/>
  <c r="BG22" i="9"/>
  <c r="AY22" i="9"/>
  <c r="CO22" i="9"/>
  <c r="BV22" i="9"/>
  <c r="BF22" i="9"/>
  <c r="AX22" i="9"/>
  <c r="BU22" i="9"/>
  <c r="BE22" i="9"/>
  <c r="AW22" i="9"/>
  <c r="CU22" i="9"/>
  <c r="CM22" i="9"/>
  <c r="BT22" i="9"/>
  <c r="CT22" i="9"/>
  <c r="CL22" i="9"/>
  <c r="CS22" i="9"/>
  <c r="CK22" i="9"/>
  <c r="BB22" i="9"/>
  <c r="BI22" i="9"/>
  <c r="BA22" i="9"/>
  <c r="BM39" i="9"/>
  <c r="BL39" i="9"/>
  <c r="BR39" i="9"/>
  <c r="BJ39" i="9"/>
  <c r="CR39" i="9"/>
  <c r="BO39" i="9"/>
  <c r="CN39" i="9"/>
  <c r="BS39" i="9"/>
  <c r="BQ39" i="9"/>
  <c r="BP39" i="9"/>
  <c r="CV39" i="9"/>
  <c r="BN39" i="9"/>
  <c r="BK39" i="9"/>
  <c r="CQ47" i="9"/>
  <c r="BV47" i="9"/>
  <c r="BF47" i="9"/>
  <c r="AX47" i="9"/>
  <c r="CP47" i="9"/>
  <c r="BU47" i="9"/>
  <c r="BE47" i="9"/>
  <c r="AW47" i="9"/>
  <c r="CO47" i="9"/>
  <c r="BT47" i="9"/>
  <c r="CU47" i="9"/>
  <c r="CM47" i="9"/>
  <c r="BB47" i="9"/>
  <c r="CT47" i="9"/>
  <c r="CL47" i="9"/>
  <c r="BI47" i="9"/>
  <c r="BA47" i="9"/>
  <c r="CS47" i="9"/>
  <c r="CK47" i="9"/>
  <c r="BX47" i="9"/>
  <c r="BH47" i="9"/>
  <c r="AZ47" i="9"/>
  <c r="BW47" i="9"/>
  <c r="BG47" i="9"/>
  <c r="AY47" i="9"/>
  <c r="CS71" i="9"/>
  <c r="CK71" i="9"/>
  <c r="BX71" i="9"/>
  <c r="BH71" i="9"/>
  <c r="AZ71" i="9"/>
  <c r="BW71" i="9"/>
  <c r="BG71" i="9"/>
  <c r="AY71" i="9"/>
  <c r="CQ71" i="9"/>
  <c r="BV71" i="9"/>
  <c r="BF71" i="9"/>
  <c r="AX71" i="9"/>
  <c r="CP71" i="9"/>
  <c r="BU71" i="9"/>
  <c r="BE71" i="9"/>
  <c r="AW71" i="9"/>
  <c r="CO71" i="9"/>
  <c r="BT71" i="9"/>
  <c r="CU71" i="9"/>
  <c r="CM71" i="9"/>
  <c r="BB71" i="9"/>
  <c r="BI71" i="9"/>
  <c r="CT71" i="9"/>
  <c r="BA71" i="9"/>
  <c r="CL71" i="9"/>
  <c r="DZ31" i="9"/>
  <c r="S31" i="9" s="1"/>
  <c r="DX31" i="9"/>
  <c r="R31" i="9" s="1"/>
  <c r="DZ71" i="9"/>
  <c r="S71" i="9" s="1"/>
  <c r="DX71" i="9"/>
  <c r="R71" i="9" s="1"/>
  <c r="EW83" i="9"/>
  <c r="CA123" i="6"/>
  <c r="CB123" i="6"/>
  <c r="CC123" i="6"/>
  <c r="BY123" i="6"/>
  <c r="BZ123" i="6"/>
  <c r="CI125" i="6"/>
  <c r="CG125" i="6"/>
  <c r="CH125" i="6"/>
  <c r="DX181" i="9"/>
  <c r="R181" i="9" s="1"/>
  <c r="DZ181" i="9"/>
  <c r="S181" i="9" s="1"/>
  <c r="BZ167" i="6"/>
  <c r="CA167" i="6"/>
  <c r="CB167" i="6"/>
  <c r="CC167" i="6"/>
  <c r="BY167" i="6"/>
  <c r="CQ32" i="9"/>
  <c r="BV32" i="9"/>
  <c r="BF32" i="9"/>
  <c r="AX32" i="9"/>
  <c r="CP32" i="9"/>
  <c r="BU32" i="9"/>
  <c r="BE32" i="9"/>
  <c r="AW32" i="9"/>
  <c r="CO32" i="9"/>
  <c r="BT32" i="9"/>
  <c r="CU32" i="9"/>
  <c r="CM32" i="9"/>
  <c r="BB32" i="9"/>
  <c r="CT32" i="9"/>
  <c r="CL32" i="9"/>
  <c r="BI32" i="9"/>
  <c r="BA32" i="9"/>
  <c r="CS32" i="9"/>
  <c r="CK32" i="9"/>
  <c r="BX32" i="9"/>
  <c r="BH32" i="9"/>
  <c r="AZ32" i="9"/>
  <c r="BW32" i="9"/>
  <c r="BG32" i="9"/>
  <c r="AY32" i="9"/>
  <c r="CR42" i="9"/>
  <c r="BO42" i="9"/>
  <c r="BN42" i="9"/>
  <c r="BL42" i="9"/>
  <c r="CV42" i="9"/>
  <c r="CN42" i="9"/>
  <c r="BS42" i="9"/>
  <c r="BK42" i="9"/>
  <c r="BR42" i="9"/>
  <c r="BJ42" i="9"/>
  <c r="BQ42" i="9"/>
  <c r="BP42" i="9"/>
  <c r="BM42" i="9"/>
  <c r="CS63" i="9"/>
  <c r="CK63" i="9"/>
  <c r="BX63" i="9"/>
  <c r="CQ63" i="9"/>
  <c r="BV63" i="9"/>
  <c r="BF63" i="9"/>
  <c r="AX63" i="9"/>
  <c r="CP63" i="9"/>
  <c r="BU63" i="9"/>
  <c r="BE63" i="9"/>
  <c r="AW63" i="9"/>
  <c r="CO63" i="9"/>
  <c r="BT63" i="9"/>
  <c r="CU63" i="9"/>
  <c r="CM63" i="9"/>
  <c r="BB63" i="9"/>
  <c r="CT63" i="9"/>
  <c r="BA63" i="9"/>
  <c r="AZ63" i="9"/>
  <c r="AY63" i="9"/>
  <c r="CL63" i="9"/>
  <c r="BI63" i="9"/>
  <c r="BH63" i="9"/>
  <c r="BG63" i="9"/>
  <c r="BW63" i="9"/>
  <c r="S21" i="6"/>
  <c r="T21" i="6" s="1"/>
  <c r="EW21" i="6" s="1"/>
  <c r="EA21" i="6"/>
  <c r="DF145" i="6"/>
  <c r="DH145" i="6" s="1"/>
  <c r="DI145" i="6" s="1"/>
  <c r="EB145" i="6"/>
  <c r="BT23" i="9"/>
  <c r="CU23" i="9"/>
  <c r="CM23" i="9"/>
  <c r="CT23" i="9"/>
  <c r="CL23" i="9"/>
  <c r="BB23" i="9"/>
  <c r="CS23" i="9"/>
  <c r="CK23" i="9"/>
  <c r="BI23" i="9"/>
  <c r="BA23" i="9"/>
  <c r="BX23" i="9"/>
  <c r="BH23" i="9"/>
  <c r="AZ23" i="9"/>
  <c r="CQ23" i="9"/>
  <c r="BW23" i="9"/>
  <c r="BG23" i="9"/>
  <c r="AY23" i="9"/>
  <c r="CP23" i="9"/>
  <c r="BV23" i="9"/>
  <c r="BF23" i="9"/>
  <c r="AX23" i="9"/>
  <c r="CO23" i="9"/>
  <c r="BU23" i="9"/>
  <c r="BE23" i="9"/>
  <c r="AW23" i="9"/>
  <c r="CU66" i="9"/>
  <c r="CM66" i="9"/>
  <c r="BB66" i="9"/>
  <c r="CS66" i="9"/>
  <c r="CK66" i="9"/>
  <c r="BX66" i="9"/>
  <c r="BH66" i="9"/>
  <c r="AZ66" i="9"/>
  <c r="BW66" i="9"/>
  <c r="BG66" i="9"/>
  <c r="AY66" i="9"/>
  <c r="CQ66" i="9"/>
  <c r="BV66" i="9"/>
  <c r="BF66" i="9"/>
  <c r="AX66" i="9"/>
  <c r="CO66" i="9"/>
  <c r="BT66" i="9"/>
  <c r="CL66" i="9"/>
  <c r="BI66" i="9"/>
  <c r="BE66" i="9"/>
  <c r="BU66" i="9"/>
  <c r="BA66" i="9"/>
  <c r="CT66" i="9"/>
  <c r="AW66" i="9"/>
  <c r="CP66" i="9"/>
  <c r="CQ80" i="9"/>
  <c r="BV80" i="9"/>
  <c r="BF80" i="9"/>
  <c r="AX80" i="9"/>
  <c r="CP80" i="9"/>
  <c r="BU80" i="9"/>
  <c r="BE80" i="9"/>
  <c r="AW80" i="9"/>
  <c r="CO80" i="9"/>
  <c r="BT80" i="9"/>
  <c r="CU80" i="9"/>
  <c r="CM80" i="9"/>
  <c r="BB80" i="9"/>
  <c r="CT80" i="9"/>
  <c r="CL80" i="9"/>
  <c r="BI80" i="9"/>
  <c r="BA80" i="9"/>
  <c r="BW80" i="9"/>
  <c r="BG80" i="9"/>
  <c r="AY80" i="9"/>
  <c r="BX80" i="9"/>
  <c r="CS80" i="9"/>
  <c r="BH80" i="9"/>
  <c r="CK80" i="9"/>
  <c r="AZ80" i="9"/>
  <c r="BP79" i="9"/>
  <c r="CR79" i="9"/>
  <c r="BO79" i="9"/>
  <c r="BN79" i="9"/>
  <c r="BL79" i="9"/>
  <c r="CV79" i="9"/>
  <c r="CN79" i="9"/>
  <c r="BS79" i="9"/>
  <c r="BK79" i="9"/>
  <c r="BQ79" i="9"/>
  <c r="BM79" i="9"/>
  <c r="BJ79" i="9"/>
  <c r="BR79" i="9"/>
  <c r="CO147" i="9"/>
  <c r="BT147" i="9"/>
  <c r="CU147" i="9"/>
  <c r="CM147" i="9"/>
  <c r="BB147" i="9"/>
  <c r="CT147" i="9"/>
  <c r="CL147" i="9"/>
  <c r="BI147" i="9"/>
  <c r="BA147" i="9"/>
  <c r="CS147" i="9"/>
  <c r="CK147" i="9"/>
  <c r="BX147" i="9"/>
  <c r="BH147" i="9"/>
  <c r="AZ147" i="9"/>
  <c r="BW147" i="9"/>
  <c r="BG147" i="9"/>
  <c r="AY147" i="9"/>
  <c r="BU147" i="9"/>
  <c r="CQ147" i="9"/>
  <c r="BF147" i="9"/>
  <c r="CP147" i="9"/>
  <c r="BE147" i="9"/>
  <c r="AX147" i="9"/>
  <c r="AW147" i="9"/>
  <c r="BV147" i="9"/>
  <c r="EB131" i="9"/>
  <c r="T131" i="9" s="1"/>
  <c r="EW131" i="9" s="1"/>
  <c r="EW162" i="9"/>
  <c r="EB176" i="9"/>
  <c r="T176" i="9" s="1"/>
  <c r="EW176" i="9" s="1"/>
  <c r="CQ18" i="9"/>
  <c r="BV18" i="9"/>
  <c r="BF18" i="9"/>
  <c r="AX18" i="9"/>
  <c r="CP18" i="9"/>
  <c r="BU18" i="9"/>
  <c r="BE18" i="9"/>
  <c r="AW18" i="9"/>
  <c r="CO18" i="9"/>
  <c r="BT18" i="9"/>
  <c r="CU18" i="9"/>
  <c r="CM18" i="9"/>
  <c r="BB18" i="9"/>
  <c r="CT18" i="9"/>
  <c r="CL18" i="9"/>
  <c r="BI18" i="9"/>
  <c r="BA18" i="9"/>
  <c r="CS18" i="9"/>
  <c r="CK18" i="9"/>
  <c r="BX18" i="9"/>
  <c r="BH18" i="9"/>
  <c r="AZ18" i="9"/>
  <c r="BW18" i="9"/>
  <c r="BG18" i="9"/>
  <c r="AY18" i="9"/>
  <c r="CS67" i="9"/>
  <c r="CK67" i="9"/>
  <c r="BX67" i="9"/>
  <c r="BH67" i="9"/>
  <c r="AZ67" i="9"/>
  <c r="BW67" i="9"/>
  <c r="BG67" i="9"/>
  <c r="AY67" i="9"/>
  <c r="CQ67" i="9"/>
  <c r="BV67" i="9"/>
  <c r="BF67" i="9"/>
  <c r="AX67" i="9"/>
  <c r="CP67" i="9"/>
  <c r="BU67" i="9"/>
  <c r="BE67" i="9"/>
  <c r="AW67" i="9"/>
  <c r="CO67" i="9"/>
  <c r="BT67" i="9"/>
  <c r="CU67" i="9"/>
  <c r="CM67" i="9"/>
  <c r="BB67" i="9"/>
  <c r="BI67" i="9"/>
  <c r="CT67" i="9"/>
  <c r="BA67" i="9"/>
  <c r="CL67" i="9"/>
  <c r="CC98" i="9"/>
  <c r="BZ98" i="9"/>
  <c r="CA98" i="9"/>
  <c r="CB98" i="9"/>
  <c r="BY98" i="9"/>
  <c r="CS171" i="9"/>
  <c r="CK171" i="9"/>
  <c r="BX171" i="9"/>
  <c r="BH171" i="9"/>
  <c r="AZ171" i="9"/>
  <c r="BW171" i="9"/>
  <c r="BG171" i="9"/>
  <c r="AY171" i="9"/>
  <c r="CQ171" i="9"/>
  <c r="BV171" i="9"/>
  <c r="BF171" i="9"/>
  <c r="AX171" i="9"/>
  <c r="CP171" i="9"/>
  <c r="BU171" i="9"/>
  <c r="BE171" i="9"/>
  <c r="AW171" i="9"/>
  <c r="CT171" i="9"/>
  <c r="CL171" i="9"/>
  <c r="BI171" i="9"/>
  <c r="BA171" i="9"/>
  <c r="CU171" i="9"/>
  <c r="BT171" i="9"/>
  <c r="BB171" i="9"/>
  <c r="CM171" i="9"/>
  <c r="CO171" i="9"/>
  <c r="DX35" i="9"/>
  <c r="R35" i="9" s="1"/>
  <c r="DZ35" i="9"/>
  <c r="S35" i="9" s="1"/>
  <c r="EB50" i="6"/>
  <c r="DF50" i="6"/>
  <c r="DH50" i="6" s="1"/>
  <c r="DI50" i="6" s="1"/>
  <c r="EB46" i="9"/>
  <c r="T46" i="9" s="1"/>
  <c r="EW46" i="9" s="1"/>
  <c r="EB89" i="9"/>
  <c r="T89" i="9" s="1"/>
  <c r="EW89" i="9" s="1"/>
  <c r="EB147" i="9"/>
  <c r="T147" i="9" s="1"/>
  <c r="EW147" i="9" s="1"/>
  <c r="EB128" i="9"/>
  <c r="T128" i="9" s="1"/>
  <c r="EW128" i="9" s="1"/>
  <c r="CA183" i="6"/>
  <c r="CB183" i="6"/>
  <c r="CC183" i="6"/>
  <c r="BY183" i="6"/>
  <c r="BZ183" i="6"/>
  <c r="DF185" i="6"/>
  <c r="DH185" i="6" s="1"/>
  <c r="DI185" i="6" s="1"/>
  <c r="EB185" i="6"/>
  <c r="CA67" i="9"/>
  <c r="CB67" i="9"/>
  <c r="CC67" i="9"/>
  <c r="BY67" i="9"/>
  <c r="BZ67" i="9"/>
  <c r="CT88" i="9"/>
  <c r="CL88" i="9"/>
  <c r="BI88" i="9"/>
  <c r="BA88" i="9"/>
  <c r="BW88" i="9"/>
  <c r="BG88" i="9"/>
  <c r="AY88" i="9"/>
  <c r="CP88" i="9"/>
  <c r="BU88" i="9"/>
  <c r="BE88" i="9"/>
  <c r="AW88" i="9"/>
  <c r="BB88" i="9"/>
  <c r="CU88" i="9"/>
  <c r="AZ88" i="9"/>
  <c r="CS88" i="9"/>
  <c r="AX88" i="9"/>
  <c r="CQ88" i="9"/>
  <c r="CO88" i="9"/>
  <c r="BX88" i="9"/>
  <c r="BH88" i="9"/>
  <c r="CM88" i="9"/>
  <c r="BV88" i="9"/>
  <c r="BF88" i="9"/>
  <c r="CK88" i="9"/>
  <c r="BT88" i="9"/>
  <c r="CR114" i="9"/>
  <c r="BO114" i="9"/>
  <c r="CV114" i="9"/>
  <c r="CN114" i="9"/>
  <c r="BS114" i="9"/>
  <c r="BK114" i="9"/>
  <c r="BN114" i="9"/>
  <c r="BM114" i="9"/>
  <c r="BL114" i="9"/>
  <c r="BJ114" i="9"/>
  <c r="BR114" i="9"/>
  <c r="BP114" i="9"/>
  <c r="BQ114" i="9"/>
  <c r="CO134" i="9"/>
  <c r="BT134" i="9"/>
  <c r="CS134" i="9"/>
  <c r="CK134" i="9"/>
  <c r="BX134" i="9"/>
  <c r="BH134" i="9"/>
  <c r="AZ134" i="9"/>
  <c r="BW134" i="9"/>
  <c r="BG134" i="9"/>
  <c r="AY134" i="9"/>
  <c r="CT134" i="9"/>
  <c r="BI134" i="9"/>
  <c r="CQ134" i="9"/>
  <c r="BV134" i="9"/>
  <c r="BF134" i="9"/>
  <c r="CP134" i="9"/>
  <c r="BU134" i="9"/>
  <c r="BE134" i="9"/>
  <c r="CM134" i="9"/>
  <c r="BB134" i="9"/>
  <c r="CL134" i="9"/>
  <c r="BA134" i="9"/>
  <c r="AX134" i="9"/>
  <c r="CU134" i="9"/>
  <c r="AW134" i="9"/>
  <c r="BQ161" i="9"/>
  <c r="BP161" i="9"/>
  <c r="CR161" i="9"/>
  <c r="BO161" i="9"/>
  <c r="BN161" i="9"/>
  <c r="BM161" i="9"/>
  <c r="BJ161" i="9"/>
  <c r="CV161" i="9"/>
  <c r="CN161" i="9"/>
  <c r="BS161" i="9"/>
  <c r="BK161" i="9"/>
  <c r="BR161" i="9"/>
  <c r="BL161" i="9"/>
  <c r="BQ157" i="9"/>
  <c r="BM157" i="9"/>
  <c r="BR157" i="9"/>
  <c r="BP157" i="9"/>
  <c r="CN157" i="9"/>
  <c r="BO157" i="9"/>
  <c r="BN157" i="9"/>
  <c r="CV157" i="9"/>
  <c r="BL157" i="9"/>
  <c r="CR157" i="9"/>
  <c r="BS157" i="9"/>
  <c r="BK157" i="9"/>
  <c r="BJ157" i="9"/>
  <c r="R19" i="6"/>
  <c r="DY19" i="6"/>
  <c r="CH58" i="9"/>
  <c r="CI58" i="9"/>
  <c r="CG58" i="9"/>
  <c r="CI148" i="9"/>
  <c r="CH148" i="9"/>
  <c r="CG148" i="9"/>
  <c r="EB42" i="9"/>
  <c r="T42" i="9" s="1"/>
  <c r="EW42" i="9" s="1"/>
  <c r="CG68" i="6"/>
  <c r="CH68" i="6"/>
  <c r="CI68" i="6"/>
  <c r="EW37" i="9"/>
  <c r="EB65" i="6"/>
  <c r="DF65" i="6"/>
  <c r="DH65" i="6" s="1"/>
  <c r="DI65" i="6" s="1"/>
  <c r="CI135" i="9"/>
  <c r="CH135" i="9"/>
  <c r="CG135" i="9"/>
  <c r="DF170" i="6"/>
  <c r="DH170" i="6" s="1"/>
  <c r="DI170" i="6" s="1"/>
  <c r="EB170" i="6"/>
  <c r="CP35" i="9"/>
  <c r="CU35" i="9"/>
  <c r="CM35" i="9"/>
  <c r="BH35" i="9"/>
  <c r="AZ35" i="9"/>
  <c r="CL35" i="9"/>
  <c r="BX35" i="9"/>
  <c r="BG35" i="9"/>
  <c r="AY35" i="9"/>
  <c r="CK35" i="9"/>
  <c r="BW35" i="9"/>
  <c r="BF35" i="9"/>
  <c r="AX35" i="9"/>
  <c r="CT35" i="9"/>
  <c r="BV35" i="9"/>
  <c r="BE35" i="9"/>
  <c r="AW35" i="9"/>
  <c r="CS35" i="9"/>
  <c r="BU35" i="9"/>
  <c r="BT35" i="9"/>
  <c r="CQ35" i="9"/>
  <c r="BB35" i="9"/>
  <c r="CO35" i="9"/>
  <c r="BI35" i="9"/>
  <c r="BA35" i="9"/>
  <c r="CB109" i="9"/>
  <c r="BZ109" i="9"/>
  <c r="BY109" i="9"/>
  <c r="CC109" i="9"/>
  <c r="CA109" i="9"/>
  <c r="CR137" i="9"/>
  <c r="BO137" i="9"/>
  <c r="BN137" i="9"/>
  <c r="BM137" i="9"/>
  <c r="CV137" i="9"/>
  <c r="CN137" i="9"/>
  <c r="BS137" i="9"/>
  <c r="BK137" i="9"/>
  <c r="BR137" i="9"/>
  <c r="BJ137" i="9"/>
  <c r="BQ137" i="9"/>
  <c r="BL137" i="9"/>
  <c r="BP137" i="9"/>
  <c r="CV139" i="9"/>
  <c r="CN139" i="9"/>
  <c r="BS139" i="9"/>
  <c r="BK139" i="9"/>
  <c r="BR139" i="9"/>
  <c r="BJ139" i="9"/>
  <c r="BQ139" i="9"/>
  <c r="BP139" i="9"/>
  <c r="CR139" i="9"/>
  <c r="BO139" i="9"/>
  <c r="BN139" i="9"/>
  <c r="BM139" i="9"/>
  <c r="BL139" i="9"/>
  <c r="BW156" i="9"/>
  <c r="BG156" i="9"/>
  <c r="AY156" i="9"/>
  <c r="CT156" i="9"/>
  <c r="BT156" i="9"/>
  <c r="BI156" i="9"/>
  <c r="AX156" i="9"/>
  <c r="CS156" i="9"/>
  <c r="BH156" i="9"/>
  <c r="AW156" i="9"/>
  <c r="CQ156" i="9"/>
  <c r="BF156" i="9"/>
  <c r="CP156" i="9"/>
  <c r="BE156" i="9"/>
  <c r="CO156" i="9"/>
  <c r="CU156" i="9"/>
  <c r="CK156" i="9"/>
  <c r="BU156" i="9"/>
  <c r="AZ156" i="9"/>
  <c r="CL156" i="9"/>
  <c r="BX156" i="9"/>
  <c r="BV156" i="9"/>
  <c r="BB156" i="9"/>
  <c r="BA156" i="9"/>
  <c r="CM156" i="9"/>
  <c r="DO99" i="9"/>
  <c r="DN99" i="9"/>
  <c r="DD99" i="9" s="1"/>
  <c r="DF99" i="9" s="1"/>
  <c r="DH99" i="9" s="1"/>
  <c r="DI99" i="9" s="1"/>
  <c r="DX95" i="9"/>
  <c r="R95" i="9" s="1"/>
  <c r="DZ95" i="9"/>
  <c r="S95" i="9" s="1"/>
  <c r="EB116" i="9"/>
  <c r="T116" i="9" s="1"/>
  <c r="EW116" i="9" s="1"/>
  <c r="EW140" i="9"/>
  <c r="EW164" i="9"/>
  <c r="CA38" i="9"/>
  <c r="CB38" i="9"/>
  <c r="CC38" i="9"/>
  <c r="BY38" i="9"/>
  <c r="BZ38" i="9"/>
  <c r="CC96" i="9"/>
  <c r="BY96" i="9"/>
  <c r="CA96" i="9"/>
  <c r="BZ96" i="9"/>
  <c r="CB96" i="9"/>
  <c r="DZ132" i="9"/>
  <c r="S132" i="9" s="1"/>
  <c r="DX132" i="9"/>
  <c r="R132" i="9" s="1"/>
  <c r="CI111" i="9"/>
  <c r="CH111" i="9"/>
  <c r="CG111" i="9"/>
  <c r="EW145" i="9"/>
  <c r="EW167" i="9"/>
  <c r="EW175" i="9"/>
  <c r="BL69" i="9"/>
  <c r="CV69" i="9"/>
  <c r="CN69" i="9"/>
  <c r="BS69" i="9"/>
  <c r="BK69" i="9"/>
  <c r="BR69" i="9"/>
  <c r="BJ69" i="9"/>
  <c r="BQ69" i="9"/>
  <c r="BP69" i="9"/>
  <c r="CR69" i="9"/>
  <c r="BO69" i="9"/>
  <c r="BN69" i="9"/>
  <c r="BM69" i="9"/>
  <c r="BL77" i="9"/>
  <c r="BR77" i="9"/>
  <c r="BJ77" i="9"/>
  <c r="BP77" i="9"/>
  <c r="BM77" i="9"/>
  <c r="CR77" i="9"/>
  <c r="CN77" i="9"/>
  <c r="BS77" i="9"/>
  <c r="BQ77" i="9"/>
  <c r="BO77" i="9"/>
  <c r="BN77" i="9"/>
  <c r="CV77" i="9"/>
  <c r="BK77" i="9"/>
  <c r="BM99" i="9"/>
  <c r="BL99" i="9"/>
  <c r="CV99" i="9"/>
  <c r="CN99" i="9"/>
  <c r="BS99" i="9"/>
  <c r="BK99" i="9"/>
  <c r="BR99" i="9"/>
  <c r="BJ99" i="9"/>
  <c r="BQ99" i="9"/>
  <c r="BP99" i="9"/>
  <c r="CR99" i="9"/>
  <c r="BO99" i="9"/>
  <c r="BN99" i="9"/>
  <c r="CO168" i="9"/>
  <c r="BT168" i="9"/>
  <c r="CU168" i="9"/>
  <c r="CM168" i="9"/>
  <c r="BB168" i="9"/>
  <c r="CT168" i="9"/>
  <c r="CL168" i="9"/>
  <c r="BI168" i="9"/>
  <c r="BA168" i="9"/>
  <c r="CS168" i="9"/>
  <c r="CK168" i="9"/>
  <c r="BX168" i="9"/>
  <c r="BH168" i="9"/>
  <c r="AZ168" i="9"/>
  <c r="CP168" i="9"/>
  <c r="BU168" i="9"/>
  <c r="BE168" i="9"/>
  <c r="AW168" i="9"/>
  <c r="CQ168" i="9"/>
  <c r="BG168" i="9"/>
  <c r="BF168" i="9"/>
  <c r="AY168" i="9"/>
  <c r="AX168" i="9"/>
  <c r="BV168" i="9"/>
  <c r="BW168" i="9"/>
  <c r="BQ185" i="9"/>
  <c r="BP185" i="9"/>
  <c r="CR185" i="9"/>
  <c r="BO185" i="9"/>
  <c r="BN185" i="9"/>
  <c r="BM185" i="9"/>
  <c r="BL185" i="9"/>
  <c r="CV185" i="9"/>
  <c r="CN185" i="9"/>
  <c r="BS185" i="9"/>
  <c r="BK185" i="9"/>
  <c r="BJ185" i="9"/>
  <c r="BR185" i="9"/>
  <c r="EB134" i="6"/>
  <c r="EB41" i="9"/>
  <c r="T41" i="9" s="1"/>
  <c r="EW41" i="9" s="1"/>
  <c r="DF58" i="6"/>
  <c r="DH58" i="6" s="1"/>
  <c r="DI58" i="6" s="1"/>
  <c r="EB58" i="6"/>
  <c r="EB105" i="9"/>
  <c r="T105" i="9" s="1"/>
  <c r="EW105" i="9" s="1"/>
  <c r="DZ105" i="9"/>
  <c r="S105" i="9" s="1"/>
  <c r="DX105" i="9"/>
  <c r="R105" i="9" s="1"/>
  <c r="DN124" i="9"/>
  <c r="DD124" i="9" s="1"/>
  <c r="DF124" i="9" s="1"/>
  <c r="DH124" i="9" s="1"/>
  <c r="DI124" i="9" s="1"/>
  <c r="DO124" i="9"/>
  <c r="CB131" i="6"/>
  <c r="CC131" i="6"/>
  <c r="BY131" i="6"/>
  <c r="BZ131" i="6"/>
  <c r="CA131" i="6"/>
  <c r="EB151" i="6"/>
  <c r="DF151" i="6"/>
  <c r="DH151" i="6" s="1"/>
  <c r="DI151" i="6" s="1"/>
  <c r="CG174" i="9"/>
  <c r="CI174" i="9"/>
  <c r="CH174" i="9"/>
  <c r="DO183" i="9"/>
  <c r="DN183" i="9"/>
  <c r="DD183" i="9" s="1"/>
  <c r="DF183" i="9" s="1"/>
  <c r="DH183" i="9" s="1"/>
  <c r="DI183" i="9" s="1"/>
  <c r="CA18" i="9"/>
  <c r="CC18" i="9"/>
  <c r="BZ18" i="9"/>
  <c r="CB18" i="9"/>
  <c r="BY18" i="9"/>
  <c r="CC42" i="9"/>
  <c r="BZ42" i="9"/>
  <c r="CA42" i="9"/>
  <c r="CB42" i="9"/>
  <c r="BY42" i="9"/>
  <c r="CA49" i="9"/>
  <c r="CB49" i="9"/>
  <c r="BY49" i="9"/>
  <c r="CC49" i="9"/>
  <c r="BZ49" i="9"/>
  <c r="CQ107" i="9"/>
  <c r="BW107" i="9"/>
  <c r="BG107" i="9"/>
  <c r="AY107" i="9"/>
  <c r="CO107" i="9"/>
  <c r="BU107" i="9"/>
  <c r="BE107" i="9"/>
  <c r="AW107" i="9"/>
  <c r="CU107" i="9"/>
  <c r="CM107" i="9"/>
  <c r="BX107" i="9"/>
  <c r="BH107" i="9"/>
  <c r="AZ107" i="9"/>
  <c r="BA107" i="9"/>
  <c r="AX107" i="9"/>
  <c r="CT107" i="9"/>
  <c r="CS107" i="9"/>
  <c r="BI107" i="9"/>
  <c r="CP107" i="9"/>
  <c r="BV107" i="9"/>
  <c r="BF107" i="9"/>
  <c r="CL107" i="9"/>
  <c r="BT107" i="9"/>
  <c r="BB107" i="9"/>
  <c r="CK107" i="9"/>
  <c r="CB111" i="9"/>
  <c r="BZ111" i="9"/>
  <c r="BY111" i="9"/>
  <c r="CC111" i="9"/>
  <c r="CA111" i="9"/>
  <c r="BZ132" i="9"/>
  <c r="CB132" i="9"/>
  <c r="CC132" i="9"/>
  <c r="BY132" i="9"/>
  <c r="CA132" i="9"/>
  <c r="BW149" i="9"/>
  <c r="BG149" i="9"/>
  <c r="AY149" i="9"/>
  <c r="CL149" i="9"/>
  <c r="BV149" i="9"/>
  <c r="BA149" i="9"/>
  <c r="CU149" i="9"/>
  <c r="CK149" i="9"/>
  <c r="BU149" i="9"/>
  <c r="AZ149" i="9"/>
  <c r="CT149" i="9"/>
  <c r="BT149" i="9"/>
  <c r="BI149" i="9"/>
  <c r="AX149" i="9"/>
  <c r="CS149" i="9"/>
  <c r="BH149" i="9"/>
  <c r="AW149" i="9"/>
  <c r="CQ149" i="9"/>
  <c r="BF149" i="9"/>
  <c r="CP149" i="9"/>
  <c r="BE149" i="9"/>
  <c r="CO149" i="9"/>
  <c r="BX149" i="9"/>
  <c r="BB149" i="9"/>
  <c r="CM149" i="9"/>
  <c r="CT182" i="9"/>
  <c r="CL182" i="9"/>
  <c r="BW182" i="9"/>
  <c r="BG182" i="9"/>
  <c r="AY182" i="9"/>
  <c r="CU182" i="9"/>
  <c r="BH182" i="9"/>
  <c r="AW182" i="9"/>
  <c r="CS182" i="9"/>
  <c r="BF182" i="9"/>
  <c r="CP182" i="9"/>
  <c r="CO182" i="9"/>
  <c r="BX182" i="9"/>
  <c r="BB182" i="9"/>
  <c r="CM182" i="9"/>
  <c r="BV182" i="9"/>
  <c r="BA182" i="9"/>
  <c r="CQ182" i="9"/>
  <c r="CK182" i="9"/>
  <c r="BI182" i="9"/>
  <c r="BE182" i="9"/>
  <c r="AZ182" i="9"/>
  <c r="AX182" i="9"/>
  <c r="BU182" i="9"/>
  <c r="BT182" i="9"/>
  <c r="EB33" i="9"/>
  <c r="T33" i="9" s="1"/>
  <c r="EW33" i="9" s="1"/>
  <c r="EB117" i="9"/>
  <c r="T117" i="9" s="1"/>
  <c r="EW117" i="9" s="1"/>
  <c r="CI181" i="6"/>
  <c r="CG181" i="6"/>
  <c r="CH181" i="6"/>
  <c r="CQ55" i="9"/>
  <c r="BV55" i="9"/>
  <c r="BF55" i="9"/>
  <c r="AX55" i="9"/>
  <c r="CP55" i="9"/>
  <c r="BU55" i="9"/>
  <c r="BE55" i="9"/>
  <c r="AW55" i="9"/>
  <c r="CO55" i="9"/>
  <c r="BT55" i="9"/>
  <c r="CU55" i="9"/>
  <c r="CM55" i="9"/>
  <c r="BB55" i="9"/>
  <c r="CT55" i="9"/>
  <c r="CL55" i="9"/>
  <c r="BI55" i="9"/>
  <c r="BA55" i="9"/>
  <c r="CS55" i="9"/>
  <c r="CK55" i="9"/>
  <c r="BX55" i="9"/>
  <c r="BH55" i="9"/>
  <c r="AZ55" i="9"/>
  <c r="BW55" i="9"/>
  <c r="BG55" i="9"/>
  <c r="AY55" i="9"/>
  <c r="BP63" i="9"/>
  <c r="BN63" i="9"/>
  <c r="BM63" i="9"/>
  <c r="BL63" i="9"/>
  <c r="BR63" i="9"/>
  <c r="BJ63" i="9"/>
  <c r="BS63" i="9"/>
  <c r="CR63" i="9"/>
  <c r="BQ63" i="9"/>
  <c r="CN63" i="9"/>
  <c r="BO63" i="9"/>
  <c r="BK63" i="9"/>
  <c r="CV63" i="9"/>
  <c r="BR70" i="9"/>
  <c r="BJ70" i="9"/>
  <c r="BQ70" i="9"/>
  <c r="BP70" i="9"/>
  <c r="CR70" i="9"/>
  <c r="BO70" i="9"/>
  <c r="BN70" i="9"/>
  <c r="BM70" i="9"/>
  <c r="BL70" i="9"/>
  <c r="CV70" i="9"/>
  <c r="CN70" i="9"/>
  <c r="BS70" i="9"/>
  <c r="BK70" i="9"/>
  <c r="CO81" i="9"/>
  <c r="BT81" i="9"/>
  <c r="CU81" i="9"/>
  <c r="CM81" i="9"/>
  <c r="BB81" i="9"/>
  <c r="CS81" i="9"/>
  <c r="CK81" i="9"/>
  <c r="BX81" i="9"/>
  <c r="BH81" i="9"/>
  <c r="AZ81" i="9"/>
  <c r="BW81" i="9"/>
  <c r="BG81" i="9"/>
  <c r="AY81" i="9"/>
  <c r="CP81" i="9"/>
  <c r="BU81" i="9"/>
  <c r="BE81" i="9"/>
  <c r="AW81" i="9"/>
  <c r="AX81" i="9"/>
  <c r="BV81" i="9"/>
  <c r="CT81" i="9"/>
  <c r="CQ81" i="9"/>
  <c r="CL81" i="9"/>
  <c r="BI81" i="9"/>
  <c r="BF81" i="9"/>
  <c r="BA81" i="9"/>
  <c r="CU111" i="9"/>
  <c r="CM111" i="9"/>
  <c r="BB111" i="9"/>
  <c r="CT111" i="9"/>
  <c r="CL111" i="9"/>
  <c r="BI111" i="9"/>
  <c r="CS111" i="9"/>
  <c r="CK111" i="9"/>
  <c r="BX111" i="9"/>
  <c r="BH111" i="9"/>
  <c r="AZ111" i="9"/>
  <c r="BW111" i="9"/>
  <c r="BG111" i="9"/>
  <c r="AY111" i="9"/>
  <c r="CQ111" i="9"/>
  <c r="BV111" i="9"/>
  <c r="BF111" i="9"/>
  <c r="AX111" i="9"/>
  <c r="CP111" i="9"/>
  <c r="BU111" i="9"/>
  <c r="BE111" i="9"/>
  <c r="AW111" i="9"/>
  <c r="BA111" i="9"/>
  <c r="CO111" i="9"/>
  <c r="BT111" i="9"/>
  <c r="BR148" i="9"/>
  <c r="BJ148" i="9"/>
  <c r="CN148" i="9"/>
  <c r="BQ148" i="9"/>
  <c r="CV148" i="9"/>
  <c r="BP148" i="9"/>
  <c r="BO148" i="9"/>
  <c r="BN148" i="9"/>
  <c r="CR148" i="9"/>
  <c r="BM148" i="9"/>
  <c r="BS148" i="9"/>
  <c r="BL148" i="9"/>
  <c r="BK148" i="9"/>
  <c r="EB36" i="6"/>
  <c r="DF36" i="6"/>
  <c r="DH36" i="6" s="1"/>
  <c r="DI36" i="6" s="1"/>
  <c r="EB38" i="6"/>
  <c r="DF38" i="6"/>
  <c r="DH38" i="6" s="1"/>
  <c r="DI38" i="6" s="1"/>
  <c r="EW80" i="9"/>
  <c r="DO129" i="9"/>
  <c r="DN129" i="9"/>
  <c r="DD129" i="9" s="1"/>
  <c r="DF129" i="9" s="1"/>
  <c r="DH129" i="9" s="1"/>
  <c r="DI129" i="9" s="1"/>
  <c r="EW120" i="9"/>
  <c r="EW134" i="9"/>
  <c r="BW123" i="9"/>
  <c r="BG123" i="9"/>
  <c r="AY123" i="9"/>
  <c r="CS123" i="9"/>
  <c r="BH123" i="9"/>
  <c r="AW123" i="9"/>
  <c r="CQ123" i="9"/>
  <c r="BF123" i="9"/>
  <c r="CP123" i="9"/>
  <c r="BE123" i="9"/>
  <c r="CO123" i="9"/>
  <c r="CM123" i="9"/>
  <c r="BX123" i="9"/>
  <c r="BB123" i="9"/>
  <c r="CL123" i="9"/>
  <c r="BV123" i="9"/>
  <c r="BA123" i="9"/>
  <c r="CU123" i="9"/>
  <c r="CK123" i="9"/>
  <c r="BU123" i="9"/>
  <c r="AZ123" i="9"/>
  <c r="BT123" i="9"/>
  <c r="BI123" i="9"/>
  <c r="AX123" i="9"/>
  <c r="CT123" i="9"/>
  <c r="DO28" i="9"/>
  <c r="DN28" i="9"/>
  <c r="DD28" i="9" s="1"/>
  <c r="DF28" i="9" s="1"/>
  <c r="DH28" i="9" s="1"/>
  <c r="DI28" i="9" s="1"/>
  <c r="EB90" i="9"/>
  <c r="T90" i="9" s="1"/>
  <c r="EW90" i="9" s="1"/>
  <c r="DZ130" i="9"/>
  <c r="S130" i="9" s="1"/>
  <c r="DX130" i="9"/>
  <c r="R130" i="9" s="1"/>
  <c r="DF182" i="6"/>
  <c r="DH182" i="6" s="1"/>
  <c r="DI182" i="6" s="1"/>
  <c r="EB182" i="6"/>
  <c r="BQ27" i="9"/>
  <c r="BP27" i="9"/>
  <c r="CR27" i="9"/>
  <c r="BO27" i="9"/>
  <c r="BN27" i="9"/>
  <c r="BM27" i="9"/>
  <c r="BL27" i="9"/>
  <c r="CV27" i="9"/>
  <c r="CN27" i="9"/>
  <c r="BS27" i="9"/>
  <c r="BK27" i="9"/>
  <c r="BR27" i="9"/>
  <c r="BJ27" i="9"/>
  <c r="BQ117" i="9"/>
  <c r="CR117" i="9"/>
  <c r="BO117" i="9"/>
  <c r="BM117" i="9"/>
  <c r="CV117" i="9"/>
  <c r="CN117" i="9"/>
  <c r="BS117" i="9"/>
  <c r="BK117" i="9"/>
  <c r="BR117" i="9"/>
  <c r="BP117" i="9"/>
  <c r="BN117" i="9"/>
  <c r="BL117" i="9"/>
  <c r="BJ117" i="9"/>
  <c r="CA127" i="9"/>
  <c r="CB127" i="9"/>
  <c r="CC127" i="9"/>
  <c r="BY127" i="9"/>
  <c r="BZ127" i="9"/>
  <c r="BP136" i="9"/>
  <c r="CR136" i="9"/>
  <c r="BO136" i="9"/>
  <c r="BL136" i="9"/>
  <c r="CV136" i="9"/>
  <c r="CN136" i="9"/>
  <c r="BS136" i="9"/>
  <c r="BK136" i="9"/>
  <c r="BR136" i="9"/>
  <c r="BQ136" i="9"/>
  <c r="BN136" i="9"/>
  <c r="BJ136" i="9"/>
  <c r="BM136" i="9"/>
  <c r="CU184" i="9"/>
  <c r="CM184" i="9"/>
  <c r="BB184" i="9"/>
  <c r="CT184" i="9"/>
  <c r="CL184" i="9"/>
  <c r="BI184" i="9"/>
  <c r="BA184" i="9"/>
  <c r="BW184" i="9"/>
  <c r="BG184" i="9"/>
  <c r="AY184" i="9"/>
  <c r="CQ184" i="9"/>
  <c r="BV184" i="9"/>
  <c r="BF184" i="9"/>
  <c r="AX184" i="9"/>
  <c r="CP184" i="9"/>
  <c r="BU184" i="9"/>
  <c r="BE184" i="9"/>
  <c r="AW184" i="9"/>
  <c r="BH184" i="9"/>
  <c r="CS184" i="9"/>
  <c r="BX184" i="9"/>
  <c r="CO184" i="9"/>
  <c r="BT184" i="9"/>
  <c r="AZ184" i="9"/>
  <c r="CK184" i="9"/>
  <c r="DN24" i="9"/>
  <c r="DD24" i="9" s="1"/>
  <c r="DF24" i="9" s="1"/>
  <c r="DH24" i="9" s="1"/>
  <c r="DI24" i="9" s="1"/>
  <c r="DO24" i="9"/>
  <c r="EB32" i="9"/>
  <c r="T32" i="9" s="1"/>
  <c r="EW32" i="9" s="1"/>
  <c r="DZ68" i="9"/>
  <c r="S68" i="9" s="1"/>
  <c r="DX68" i="9"/>
  <c r="R68" i="9" s="1"/>
  <c r="EB36" i="9"/>
  <c r="T36" i="9" s="1"/>
  <c r="EW36" i="9" s="1"/>
  <c r="EB73" i="9"/>
  <c r="T73" i="9" s="1"/>
  <c r="EW73" i="9" s="1"/>
  <c r="DN102" i="9"/>
  <c r="DD102" i="9" s="1"/>
  <c r="DF102" i="9" s="1"/>
  <c r="DH102" i="9" s="1"/>
  <c r="DI102" i="9" s="1"/>
  <c r="DO102" i="9"/>
  <c r="EB74" i="9"/>
  <c r="T74" i="9" s="1"/>
  <c r="EW74" i="9" s="1"/>
  <c r="EB97" i="6"/>
  <c r="DZ125" i="9"/>
  <c r="S125" i="9" s="1"/>
  <c r="DX125" i="9"/>
  <c r="R125" i="9" s="1"/>
  <c r="EB173" i="9"/>
  <c r="T173" i="9" s="1"/>
  <c r="EW173" i="9" s="1"/>
  <c r="DF177" i="6"/>
  <c r="DH177" i="6" s="1"/>
  <c r="DI177" i="6" s="1"/>
  <c r="EB177" i="6"/>
  <c r="BP62" i="9"/>
  <c r="CR62" i="9"/>
  <c r="BO62" i="9"/>
  <c r="BN62" i="9"/>
  <c r="BL62" i="9"/>
  <c r="BJ62" i="9"/>
  <c r="CN62" i="9"/>
  <c r="BS62" i="9"/>
  <c r="BR62" i="9"/>
  <c r="BQ62" i="9"/>
  <c r="BM62" i="9"/>
  <c r="CV62" i="9"/>
  <c r="BK62" i="9"/>
  <c r="CA73" i="9"/>
  <c r="CB73" i="9"/>
  <c r="CC73" i="9"/>
  <c r="BY73" i="9"/>
  <c r="BZ73" i="9"/>
  <c r="BW114" i="9"/>
  <c r="BG114" i="9"/>
  <c r="AY114" i="9"/>
  <c r="CO114" i="9"/>
  <c r="CM114" i="9"/>
  <c r="BX114" i="9"/>
  <c r="BB114" i="9"/>
  <c r="CL114" i="9"/>
  <c r="BV114" i="9"/>
  <c r="BA114" i="9"/>
  <c r="CU114" i="9"/>
  <c r="CK114" i="9"/>
  <c r="BU114" i="9"/>
  <c r="AZ114" i="9"/>
  <c r="CT114" i="9"/>
  <c r="BT114" i="9"/>
  <c r="BI114" i="9"/>
  <c r="AX114" i="9"/>
  <c r="CS114" i="9"/>
  <c r="BH114" i="9"/>
  <c r="AW114" i="9"/>
  <c r="CP114" i="9"/>
  <c r="BE114" i="9"/>
  <c r="CQ114" i="9"/>
  <c r="BF114" i="9"/>
  <c r="BY130" i="9"/>
  <c r="CA130" i="9"/>
  <c r="CB130" i="9"/>
  <c r="CC130" i="9"/>
  <c r="BZ130" i="9"/>
  <c r="CI54" i="9"/>
  <c r="CH54" i="9"/>
  <c r="CG54" i="9"/>
  <c r="DX152" i="9"/>
  <c r="R152" i="9" s="1"/>
  <c r="DZ152" i="9"/>
  <c r="S152" i="9" s="1"/>
  <c r="CU100" i="9"/>
  <c r="CM100" i="9"/>
  <c r="BB100" i="9"/>
  <c r="CT100" i="9"/>
  <c r="CL100" i="9"/>
  <c r="BI100" i="9"/>
  <c r="BA100" i="9"/>
  <c r="CS100" i="9"/>
  <c r="CK100" i="9"/>
  <c r="BX100" i="9"/>
  <c r="BH100" i="9"/>
  <c r="AZ100" i="9"/>
  <c r="BW100" i="9"/>
  <c r="BG100" i="9"/>
  <c r="AY100" i="9"/>
  <c r="CQ100" i="9"/>
  <c r="BV100" i="9"/>
  <c r="BF100" i="9"/>
  <c r="AX100" i="9"/>
  <c r="CP100" i="9"/>
  <c r="BU100" i="9"/>
  <c r="BE100" i="9"/>
  <c r="AW100" i="9"/>
  <c r="CO100" i="9"/>
  <c r="BT100" i="9"/>
  <c r="EB126" i="6"/>
  <c r="DF126" i="6"/>
  <c r="DH126" i="6" s="1"/>
  <c r="DI126" i="6" s="1"/>
  <c r="CT108" i="9"/>
  <c r="CL108" i="9"/>
  <c r="BB108" i="9"/>
  <c r="BX108" i="9"/>
  <c r="BH108" i="9"/>
  <c r="AZ108" i="9"/>
  <c r="CQ108" i="9"/>
  <c r="BW108" i="9"/>
  <c r="BG108" i="9"/>
  <c r="AY108" i="9"/>
  <c r="CP108" i="9"/>
  <c r="BV108" i="9"/>
  <c r="BF108" i="9"/>
  <c r="AX108" i="9"/>
  <c r="CU108" i="9"/>
  <c r="CM108" i="9"/>
  <c r="BE108" i="9"/>
  <c r="BU108" i="9"/>
  <c r="BA108" i="9"/>
  <c r="CS108" i="9"/>
  <c r="BT108" i="9"/>
  <c r="AW108" i="9"/>
  <c r="CO108" i="9"/>
  <c r="CK108" i="9"/>
  <c r="BI108" i="9"/>
  <c r="CP159" i="9"/>
  <c r="BU159" i="9"/>
  <c r="BE159" i="9"/>
  <c r="AW159" i="9"/>
  <c r="CO159" i="9"/>
  <c r="BT159" i="9"/>
  <c r="CT159" i="9"/>
  <c r="CL159" i="9"/>
  <c r="BI159" i="9"/>
  <c r="BA159" i="9"/>
  <c r="BB159" i="9"/>
  <c r="CQ159" i="9"/>
  <c r="BX159" i="9"/>
  <c r="AZ159" i="9"/>
  <c r="BW159" i="9"/>
  <c r="AY159" i="9"/>
  <c r="CM159" i="9"/>
  <c r="BV159" i="9"/>
  <c r="BH159" i="9"/>
  <c r="AX159" i="9"/>
  <c r="CK159" i="9"/>
  <c r="BG159" i="9"/>
  <c r="CS159" i="9"/>
  <c r="BF159" i="9"/>
  <c r="CU159" i="9"/>
  <c r="EA16" i="6"/>
  <c r="BL16" i="6" s="1"/>
  <c r="CG81" i="9"/>
  <c r="CH81" i="9"/>
  <c r="CI81" i="9"/>
  <c r="DF178" i="6"/>
  <c r="DH178" i="6" s="1"/>
  <c r="DI178" i="6" s="1"/>
  <c r="EB178" i="6"/>
  <c r="CT16" i="9"/>
  <c r="CO16" i="9"/>
  <c r="BX16" i="9"/>
  <c r="BG16" i="9"/>
  <c r="AY16" i="9"/>
  <c r="BW16" i="9"/>
  <c r="BF16" i="9"/>
  <c r="AX16" i="9"/>
  <c r="CM16" i="9"/>
  <c r="BV16" i="9"/>
  <c r="BE16" i="9"/>
  <c r="AW16" i="9"/>
  <c r="CK16" i="9"/>
  <c r="BT16" i="9"/>
  <c r="CU16" i="9"/>
  <c r="CS16" i="9"/>
  <c r="BB16" i="9"/>
  <c r="BI16" i="9"/>
  <c r="BA16" i="9"/>
  <c r="CQ16" i="9"/>
  <c r="BH16" i="9"/>
  <c r="AZ16" i="9"/>
  <c r="BU16" i="9"/>
  <c r="CL16" i="9"/>
  <c r="CP16" i="9"/>
  <c r="BY75" i="9"/>
  <c r="BZ75" i="9"/>
  <c r="CA75" i="9"/>
  <c r="CB75" i="9"/>
  <c r="CC75" i="9"/>
  <c r="BY90" i="9"/>
  <c r="CC90" i="9"/>
  <c r="BZ90" i="9"/>
  <c r="CA90" i="9"/>
  <c r="CB90" i="9"/>
  <c r="CC116" i="9"/>
  <c r="BY116" i="9"/>
  <c r="BZ116" i="9"/>
  <c r="CA116" i="9"/>
  <c r="CB116" i="9"/>
  <c r="CT120" i="9"/>
  <c r="CL120" i="9"/>
  <c r="BI120" i="9"/>
  <c r="BA120" i="9"/>
  <c r="CS120" i="9"/>
  <c r="CK120" i="9"/>
  <c r="BX120" i="9"/>
  <c r="BH120" i="9"/>
  <c r="AZ120" i="9"/>
  <c r="BW120" i="9"/>
  <c r="BG120" i="9"/>
  <c r="AY120" i="9"/>
  <c r="CP120" i="9"/>
  <c r="BU120" i="9"/>
  <c r="BE120" i="9"/>
  <c r="AW120" i="9"/>
  <c r="BF120" i="9"/>
  <c r="BV120" i="9"/>
  <c r="BB120" i="9"/>
  <c r="CU120" i="9"/>
  <c r="BT120" i="9"/>
  <c r="AX120" i="9"/>
  <c r="CQ120" i="9"/>
  <c r="CO120" i="9"/>
  <c r="CM120" i="9"/>
  <c r="CA171" i="9"/>
  <c r="CB171" i="9"/>
  <c r="BY171" i="9"/>
  <c r="CC171" i="9"/>
  <c r="BZ171" i="9"/>
  <c r="CV181" i="9"/>
  <c r="CN181" i="9"/>
  <c r="BS181" i="9"/>
  <c r="BK181" i="9"/>
  <c r="CR181" i="9"/>
  <c r="BO181" i="9"/>
  <c r="BR181" i="9"/>
  <c r="BQ181" i="9"/>
  <c r="BN181" i="9"/>
  <c r="BM181" i="9"/>
  <c r="BL181" i="9"/>
  <c r="BP181" i="9"/>
  <c r="BJ181" i="9"/>
  <c r="DO64" i="9"/>
  <c r="DN64" i="9"/>
  <c r="DD64" i="9" s="1"/>
  <c r="DF64" i="9" s="1"/>
  <c r="DH64" i="9" s="1"/>
  <c r="DI64" i="9" s="1"/>
  <c r="DZ99" i="9"/>
  <c r="S99" i="9" s="1"/>
  <c r="DX99" i="9"/>
  <c r="R99" i="9" s="1"/>
  <c r="EB99" i="9"/>
  <c r="T99" i="9" s="1"/>
  <c r="EW99" i="9" s="1"/>
  <c r="CI79" i="9"/>
  <c r="CG79" i="9"/>
  <c r="CH79" i="9"/>
  <c r="DZ103" i="9"/>
  <c r="S103" i="9" s="1"/>
  <c r="DX103" i="9"/>
  <c r="R103" i="9" s="1"/>
  <c r="EB123" i="9"/>
  <c r="T123" i="9" s="1"/>
  <c r="EW123" i="9" s="1"/>
  <c r="DZ123" i="9"/>
  <c r="S123" i="9" s="1"/>
  <c r="DX123" i="9"/>
  <c r="R123" i="9" s="1"/>
  <c r="CI114" i="9"/>
  <c r="CH114" i="9"/>
  <c r="CG114" i="9"/>
  <c r="AG7" i="9"/>
  <c r="AG10" i="9" s="1"/>
  <c r="CC117" i="9"/>
  <c r="BY117" i="9"/>
  <c r="BZ117" i="9"/>
  <c r="CA117" i="9"/>
  <c r="CB117" i="9"/>
  <c r="BZ150" i="9"/>
  <c r="CB150" i="9"/>
  <c r="CC150" i="9"/>
  <c r="BY150" i="9"/>
  <c r="CA150" i="9"/>
  <c r="DF24" i="6"/>
  <c r="DH24" i="6" s="1"/>
  <c r="DI24" i="6" s="1"/>
  <c r="EB24" i="6"/>
  <c r="EB47" i="9"/>
  <c r="T47" i="9" s="1"/>
  <c r="EW47" i="9" s="1"/>
  <c r="DO69" i="9"/>
  <c r="DN69" i="9"/>
  <c r="DD69" i="9" s="1"/>
  <c r="DF69" i="9" s="1"/>
  <c r="DH69" i="9" s="1"/>
  <c r="DI69" i="9" s="1"/>
  <c r="EW51" i="9"/>
  <c r="DF162" i="6"/>
  <c r="DH162" i="6" s="1"/>
  <c r="DI162" i="6" s="1"/>
  <c r="EB162" i="6"/>
  <c r="CA168" i="6"/>
  <c r="CB168" i="6"/>
  <c r="CC168" i="6"/>
  <c r="BY168" i="6"/>
  <c r="BZ168" i="6"/>
  <c r="CP43" i="9"/>
  <c r="BU43" i="9"/>
  <c r="BE43" i="9"/>
  <c r="AW43" i="9"/>
  <c r="CO43" i="9"/>
  <c r="BT43" i="9"/>
  <c r="CU43" i="9"/>
  <c r="CM43" i="9"/>
  <c r="BB43" i="9"/>
  <c r="CT43" i="9"/>
  <c r="CL43" i="9"/>
  <c r="BI43" i="9"/>
  <c r="BA43" i="9"/>
  <c r="CS43" i="9"/>
  <c r="CK43" i="9"/>
  <c r="BX43" i="9"/>
  <c r="BH43" i="9"/>
  <c r="AZ43" i="9"/>
  <c r="BW43" i="9"/>
  <c r="BG43" i="9"/>
  <c r="AY43" i="9"/>
  <c r="AX43" i="9"/>
  <c r="BV43" i="9"/>
  <c r="CQ43" i="9"/>
  <c r="BF43" i="9"/>
  <c r="CQ64" i="9"/>
  <c r="BV64" i="9"/>
  <c r="BF64" i="9"/>
  <c r="AX64" i="9"/>
  <c r="CO64" i="9"/>
  <c r="BT64" i="9"/>
  <c r="CU64" i="9"/>
  <c r="CM64" i="9"/>
  <c r="BB64" i="9"/>
  <c r="CS64" i="9"/>
  <c r="CK64" i="9"/>
  <c r="BX64" i="9"/>
  <c r="BH64" i="9"/>
  <c r="AZ64" i="9"/>
  <c r="BI64" i="9"/>
  <c r="BG64" i="9"/>
  <c r="BE64" i="9"/>
  <c r="BW64" i="9"/>
  <c r="BA64" i="9"/>
  <c r="CT64" i="9"/>
  <c r="BU64" i="9"/>
  <c r="AY64" i="9"/>
  <c r="AW64" i="9"/>
  <c r="CP64" i="9"/>
  <c r="CL64" i="9"/>
  <c r="CT96" i="9"/>
  <c r="CL96" i="9"/>
  <c r="BI96" i="9"/>
  <c r="BA96" i="9"/>
  <c r="CS96" i="9"/>
  <c r="CK96" i="9"/>
  <c r="BX96" i="9"/>
  <c r="BH96" i="9"/>
  <c r="AZ96" i="9"/>
  <c r="BW96" i="9"/>
  <c r="BG96" i="9"/>
  <c r="AY96" i="9"/>
  <c r="CQ96" i="9"/>
  <c r="BV96" i="9"/>
  <c r="BF96" i="9"/>
  <c r="AX96" i="9"/>
  <c r="CP96" i="9"/>
  <c r="BU96" i="9"/>
  <c r="BE96" i="9"/>
  <c r="AW96" i="9"/>
  <c r="CO96" i="9"/>
  <c r="BT96" i="9"/>
  <c r="CU96" i="9"/>
  <c r="CM96" i="9"/>
  <c r="BB96" i="9"/>
  <c r="BR108" i="9"/>
  <c r="BJ108" i="9"/>
  <c r="CR108" i="9"/>
  <c r="BP108" i="9"/>
  <c r="BO108" i="9"/>
  <c r="BN108" i="9"/>
  <c r="BS108" i="9"/>
  <c r="BK108" i="9"/>
  <c r="CV108" i="9"/>
  <c r="BQ108" i="9"/>
  <c r="CN108" i="9"/>
  <c r="BM108" i="9"/>
  <c r="BL108" i="9"/>
  <c r="BP132" i="9"/>
  <c r="CR132" i="9"/>
  <c r="BO132" i="9"/>
  <c r="BL132" i="9"/>
  <c r="CV132" i="9"/>
  <c r="CN132" i="9"/>
  <c r="BS132" i="9"/>
  <c r="BK132" i="9"/>
  <c r="BR132" i="9"/>
  <c r="BQ132" i="9"/>
  <c r="BN132" i="9"/>
  <c r="BJ132" i="9"/>
  <c r="BM132" i="9"/>
  <c r="BM159" i="9"/>
  <c r="BL159" i="9"/>
  <c r="BQ159" i="9"/>
  <c r="CR159" i="9"/>
  <c r="BN159" i="9"/>
  <c r="BK159" i="9"/>
  <c r="CN159" i="9"/>
  <c r="BJ159" i="9"/>
  <c r="BS159" i="9"/>
  <c r="BO159" i="9"/>
  <c r="BR159" i="9"/>
  <c r="BP159" i="9"/>
  <c r="CV159" i="9"/>
  <c r="BY39" i="6"/>
  <c r="BZ39" i="6"/>
  <c r="CB39" i="6"/>
  <c r="CA39" i="6"/>
  <c r="CC39" i="6"/>
  <c r="CH41" i="6"/>
  <c r="CI41" i="6"/>
  <c r="CG41" i="6"/>
  <c r="DX124" i="9"/>
  <c r="R124" i="9" s="1"/>
  <c r="DZ124" i="9"/>
  <c r="S124" i="9" s="1"/>
  <c r="CH167" i="6"/>
  <c r="CI167" i="6"/>
  <c r="CG167" i="6"/>
  <c r="CV95" i="9"/>
  <c r="CN95" i="9"/>
  <c r="BS95" i="9"/>
  <c r="BK95" i="9"/>
  <c r="BR95" i="9"/>
  <c r="BJ95" i="9"/>
  <c r="BQ95" i="9"/>
  <c r="BP95" i="9"/>
  <c r="CR95" i="9"/>
  <c r="BO95" i="9"/>
  <c r="BN95" i="9"/>
  <c r="BM95" i="9"/>
  <c r="BL95" i="9"/>
  <c r="CT92" i="9"/>
  <c r="CL92" i="9"/>
  <c r="BI92" i="9"/>
  <c r="BA92" i="9"/>
  <c r="BW92" i="9"/>
  <c r="BG92" i="9"/>
  <c r="AY92" i="9"/>
  <c r="CP92" i="9"/>
  <c r="BU92" i="9"/>
  <c r="BE92" i="9"/>
  <c r="AW92" i="9"/>
  <c r="CO92" i="9"/>
  <c r="BT92" i="9"/>
  <c r="AX92" i="9"/>
  <c r="BH92" i="9"/>
  <c r="CU92" i="9"/>
  <c r="BF92" i="9"/>
  <c r="CS92" i="9"/>
  <c r="BX92" i="9"/>
  <c r="CQ92" i="9"/>
  <c r="BV92" i="9"/>
  <c r="CK92" i="9"/>
  <c r="AZ92" i="9"/>
  <c r="BB92" i="9"/>
  <c r="CM92" i="9"/>
  <c r="BO107" i="9"/>
  <c r="BM107" i="9"/>
  <c r="CV107" i="9"/>
  <c r="CN107" i="9"/>
  <c r="BS107" i="9"/>
  <c r="BK107" i="9"/>
  <c r="CR107" i="9"/>
  <c r="BP107" i="9"/>
  <c r="BQ107" i="9"/>
  <c r="BN107" i="9"/>
  <c r="BL107" i="9"/>
  <c r="BJ107" i="9"/>
  <c r="BR107" i="9"/>
  <c r="CB142" i="9"/>
  <c r="CC142" i="9"/>
  <c r="BY142" i="9"/>
  <c r="BZ142" i="9"/>
  <c r="CA142" i="9"/>
  <c r="R20" i="6"/>
  <c r="DY20" i="6"/>
  <c r="CI44" i="9"/>
  <c r="CH44" i="9"/>
  <c r="CG44" i="9"/>
  <c r="DZ65" i="9"/>
  <c r="S65" i="9" s="1"/>
  <c r="DX65" i="9"/>
  <c r="R65" i="9" s="1"/>
  <c r="DO98" i="9"/>
  <c r="DN98" i="9"/>
  <c r="DD98" i="9" s="1"/>
  <c r="DF98" i="9" s="1"/>
  <c r="DH98" i="9" s="1"/>
  <c r="DI98" i="9" s="1"/>
  <c r="EB91" i="9"/>
  <c r="T91" i="9" s="1"/>
  <c r="EW91" i="9" s="1"/>
  <c r="EB172" i="9"/>
  <c r="T172" i="9" s="1"/>
  <c r="EW172" i="9" s="1"/>
  <c r="CV26" i="9"/>
  <c r="CN26" i="9"/>
  <c r="BS26" i="9"/>
  <c r="BK26" i="9"/>
  <c r="BR26" i="9"/>
  <c r="BJ26" i="9"/>
  <c r="BQ26" i="9"/>
  <c r="BP26" i="9"/>
  <c r="CR26" i="9"/>
  <c r="BO26" i="9"/>
  <c r="BN26" i="9"/>
  <c r="BM26" i="9"/>
  <c r="BL26" i="9"/>
  <c r="BN55" i="9"/>
  <c r="BM55" i="9"/>
  <c r="BL55" i="9"/>
  <c r="CV55" i="9"/>
  <c r="CN55" i="9"/>
  <c r="BS55" i="9"/>
  <c r="BK55" i="9"/>
  <c r="BR55" i="9"/>
  <c r="BJ55" i="9"/>
  <c r="BQ55" i="9"/>
  <c r="BP55" i="9"/>
  <c r="CR55" i="9"/>
  <c r="BO55" i="9"/>
  <c r="CC86" i="9"/>
  <c r="BY86" i="9"/>
  <c r="CB86" i="9"/>
  <c r="BZ86" i="9"/>
  <c r="CA86" i="9"/>
  <c r="BR111" i="9"/>
  <c r="BJ111" i="9"/>
  <c r="BQ111" i="9"/>
  <c r="BP111" i="9"/>
  <c r="CR111" i="9"/>
  <c r="BO111" i="9"/>
  <c r="BN111" i="9"/>
  <c r="BM111" i="9"/>
  <c r="CV111" i="9"/>
  <c r="CN111" i="9"/>
  <c r="BS111" i="9"/>
  <c r="BK111" i="9"/>
  <c r="BL111" i="9"/>
  <c r="CQ142" i="9"/>
  <c r="BV142" i="9"/>
  <c r="BF142" i="9"/>
  <c r="AX142" i="9"/>
  <c r="CU142" i="9"/>
  <c r="CM142" i="9"/>
  <c r="BB142" i="9"/>
  <c r="BX142" i="9"/>
  <c r="CL142" i="9"/>
  <c r="BW142" i="9"/>
  <c r="BA142" i="9"/>
  <c r="CK142" i="9"/>
  <c r="BU142" i="9"/>
  <c r="AZ142" i="9"/>
  <c r="CT142" i="9"/>
  <c r="BT142" i="9"/>
  <c r="BI142" i="9"/>
  <c r="AY142" i="9"/>
  <c r="CS142" i="9"/>
  <c r="BH142" i="9"/>
  <c r="AW142" i="9"/>
  <c r="BG142" i="9"/>
  <c r="CP142" i="9"/>
  <c r="BE142" i="9"/>
  <c r="CO142" i="9"/>
  <c r="BN167" i="9"/>
  <c r="BL167" i="9"/>
  <c r="CV167" i="9"/>
  <c r="CN167" i="9"/>
  <c r="BS167" i="9"/>
  <c r="BK167" i="9"/>
  <c r="BR167" i="9"/>
  <c r="BJ167" i="9"/>
  <c r="CR167" i="9"/>
  <c r="BO167" i="9"/>
  <c r="BM167" i="9"/>
  <c r="BQ167" i="9"/>
  <c r="BP167" i="9"/>
  <c r="DX70" i="9"/>
  <c r="R70" i="9" s="1"/>
  <c r="DZ70" i="9"/>
  <c r="S70" i="9" s="1"/>
  <c r="EB129" i="9"/>
  <c r="T129" i="9" s="1"/>
  <c r="EW129" i="9" s="1"/>
  <c r="DZ129" i="9"/>
  <c r="S129" i="9" s="1"/>
  <c r="DX129" i="9"/>
  <c r="R129" i="9" s="1"/>
  <c r="CP25" i="9"/>
  <c r="BV25" i="9"/>
  <c r="BF25" i="9"/>
  <c r="AX25" i="9"/>
  <c r="CO25" i="9"/>
  <c r="BU25" i="9"/>
  <c r="BE25" i="9"/>
  <c r="AW25" i="9"/>
  <c r="BT25" i="9"/>
  <c r="CU25" i="9"/>
  <c r="CM25" i="9"/>
  <c r="CT25" i="9"/>
  <c r="CL25" i="9"/>
  <c r="BB25" i="9"/>
  <c r="CS25" i="9"/>
  <c r="CK25" i="9"/>
  <c r="BI25" i="9"/>
  <c r="BA25" i="9"/>
  <c r="BX25" i="9"/>
  <c r="BH25" i="9"/>
  <c r="AZ25" i="9"/>
  <c r="CQ25" i="9"/>
  <c r="BW25" i="9"/>
  <c r="BG25" i="9"/>
  <c r="AY25" i="9"/>
  <c r="BW38" i="9"/>
  <c r="BG38" i="9"/>
  <c r="AY38" i="9"/>
  <c r="CQ38" i="9"/>
  <c r="BV38" i="9"/>
  <c r="BF38" i="9"/>
  <c r="CO38" i="9"/>
  <c r="BT38" i="9"/>
  <c r="CT38" i="9"/>
  <c r="CL38" i="9"/>
  <c r="BI38" i="9"/>
  <c r="BA38" i="9"/>
  <c r="AX38" i="9"/>
  <c r="AW38" i="9"/>
  <c r="CU38" i="9"/>
  <c r="CS38" i="9"/>
  <c r="BX38" i="9"/>
  <c r="BH38" i="9"/>
  <c r="CP38" i="9"/>
  <c r="BU38" i="9"/>
  <c r="BE38" i="9"/>
  <c r="CM38" i="9"/>
  <c r="BB38" i="9"/>
  <c r="CK38" i="9"/>
  <c r="AZ38" i="9"/>
  <c r="BN80" i="9"/>
  <c r="BM80" i="9"/>
  <c r="BL80" i="9"/>
  <c r="BR80" i="9"/>
  <c r="BJ80" i="9"/>
  <c r="BQ80" i="9"/>
  <c r="CR80" i="9"/>
  <c r="BO80" i="9"/>
  <c r="BS80" i="9"/>
  <c r="BP80" i="9"/>
  <c r="CV80" i="9"/>
  <c r="BK80" i="9"/>
  <c r="CN80" i="9"/>
  <c r="BM122" i="9"/>
  <c r="BQ122" i="9"/>
  <c r="BJ122" i="9"/>
  <c r="CR122" i="9"/>
  <c r="BR122" i="9"/>
  <c r="BP122" i="9"/>
  <c r="BO122" i="9"/>
  <c r="CN122" i="9"/>
  <c r="BN122" i="9"/>
  <c r="BL122" i="9"/>
  <c r="CV122" i="9"/>
  <c r="BS122" i="9"/>
  <c r="BK122" i="9"/>
  <c r="CR158" i="9"/>
  <c r="BO158" i="9"/>
  <c r="CV158" i="9"/>
  <c r="CN158" i="9"/>
  <c r="BS158" i="9"/>
  <c r="BK158" i="9"/>
  <c r="BN158" i="9"/>
  <c r="BM158" i="9"/>
  <c r="BL158" i="9"/>
  <c r="BJ158" i="9"/>
  <c r="BP158" i="9"/>
  <c r="BQ158" i="9"/>
  <c r="BR158" i="9"/>
  <c r="EB28" i="9"/>
  <c r="T28" i="9" s="1"/>
  <c r="EW28" i="9" s="1"/>
  <c r="DZ28" i="9"/>
  <c r="S28" i="9" s="1"/>
  <c r="DX28" i="9"/>
  <c r="R28" i="9" s="1"/>
  <c r="EW88" i="9"/>
  <c r="DF138" i="6"/>
  <c r="DH138" i="6" s="1"/>
  <c r="DI138" i="6" s="1"/>
  <c r="EB138" i="6"/>
  <c r="CV127" i="9"/>
  <c r="CN127" i="9"/>
  <c r="BS127" i="9"/>
  <c r="BK127" i="9"/>
  <c r="BQ127" i="9"/>
  <c r="BP127" i="9"/>
  <c r="CR127" i="9"/>
  <c r="BO127" i="9"/>
  <c r="BL127" i="9"/>
  <c r="BR127" i="9"/>
  <c r="BN127" i="9"/>
  <c r="BM127" i="9"/>
  <c r="BJ127" i="9"/>
  <c r="CS136" i="9"/>
  <c r="CK136" i="9"/>
  <c r="BX136" i="9"/>
  <c r="BH136" i="9"/>
  <c r="AZ136" i="9"/>
  <c r="BW136" i="9"/>
  <c r="BG136" i="9"/>
  <c r="AY136" i="9"/>
  <c r="CO136" i="9"/>
  <c r="BT136" i="9"/>
  <c r="CT136" i="9"/>
  <c r="BI136" i="9"/>
  <c r="CQ136" i="9"/>
  <c r="BV136" i="9"/>
  <c r="BF136" i="9"/>
  <c r="CP136" i="9"/>
  <c r="BU136" i="9"/>
  <c r="BE136" i="9"/>
  <c r="CM136" i="9"/>
  <c r="BB136" i="9"/>
  <c r="CL136" i="9"/>
  <c r="BA136" i="9"/>
  <c r="AX136" i="9"/>
  <c r="CU136" i="9"/>
  <c r="AW136" i="9"/>
  <c r="BR184" i="9"/>
  <c r="BJ184" i="9"/>
  <c r="BQ184" i="9"/>
  <c r="CR184" i="9"/>
  <c r="BO184" i="9"/>
  <c r="BN184" i="9"/>
  <c r="BM184" i="9"/>
  <c r="BK184" i="9"/>
  <c r="CN184" i="9"/>
  <c r="BS184" i="9"/>
  <c r="CV184" i="9"/>
  <c r="BP184" i="9"/>
  <c r="BL184" i="9"/>
  <c r="DF25" i="6"/>
  <c r="DH25" i="6" s="1"/>
  <c r="DI25" i="6" s="1"/>
  <c r="EB25" i="6"/>
  <c r="DO30" i="9"/>
  <c r="DN30" i="9"/>
  <c r="DD30" i="9" s="1"/>
  <c r="DF30" i="9" s="1"/>
  <c r="DH30" i="9" s="1"/>
  <c r="DI30" i="9" s="1"/>
  <c r="DF52" i="6"/>
  <c r="DH52" i="6" s="1"/>
  <c r="DI52" i="6" s="1"/>
  <c r="EB52" i="6"/>
  <c r="EB93" i="9"/>
  <c r="T93" i="9" s="1"/>
  <c r="EW93" i="9" s="1"/>
  <c r="DZ102" i="9"/>
  <c r="S102" i="9" s="1"/>
  <c r="DX102" i="9"/>
  <c r="R102" i="9" s="1"/>
  <c r="EB97" i="9"/>
  <c r="T97" i="9" s="1"/>
  <c r="EW97" i="9" s="1"/>
  <c r="CI136" i="6"/>
  <c r="CG136" i="6"/>
  <c r="CH136" i="6"/>
  <c r="BY159" i="6"/>
  <c r="BZ159" i="6"/>
  <c r="CA159" i="6"/>
  <c r="CB159" i="6"/>
  <c r="CC159" i="6"/>
  <c r="EB165" i="9"/>
  <c r="T165" i="9" s="1"/>
  <c r="EW165" i="9" s="1"/>
  <c r="CB45" i="9"/>
  <c r="BY45" i="9"/>
  <c r="CC45" i="9"/>
  <c r="BZ45" i="9"/>
  <c r="CA45" i="9"/>
  <c r="CT113" i="9"/>
  <c r="CL113" i="9"/>
  <c r="BI113" i="9"/>
  <c r="BA113" i="9"/>
  <c r="CP113" i="9"/>
  <c r="BU113" i="9"/>
  <c r="BE113" i="9"/>
  <c r="AW113" i="9"/>
  <c r="CQ113" i="9"/>
  <c r="BF113" i="9"/>
  <c r="CO113" i="9"/>
  <c r="BX113" i="9"/>
  <c r="CM113" i="9"/>
  <c r="BW113" i="9"/>
  <c r="BB113" i="9"/>
  <c r="CK113" i="9"/>
  <c r="BV113" i="9"/>
  <c r="AZ113" i="9"/>
  <c r="CU113" i="9"/>
  <c r="BT113" i="9"/>
  <c r="AY113" i="9"/>
  <c r="BG113" i="9"/>
  <c r="BH113" i="9"/>
  <c r="CS113" i="9"/>
  <c r="AX113" i="9"/>
  <c r="BR170" i="9"/>
  <c r="BJ170" i="9"/>
  <c r="BQ170" i="9"/>
  <c r="CR170" i="9"/>
  <c r="BO170" i="9"/>
  <c r="CV170" i="9"/>
  <c r="BS170" i="9"/>
  <c r="BP170" i="9"/>
  <c r="BN170" i="9"/>
  <c r="BM170" i="9"/>
  <c r="CN170" i="9"/>
  <c r="BK170" i="9"/>
  <c r="BL170" i="9"/>
  <c r="S18" i="6"/>
  <c r="T18" i="6" s="1"/>
  <c r="EW18" i="6" s="1"/>
  <c r="EA18" i="6"/>
  <c r="EB105" i="6"/>
  <c r="DF105" i="6"/>
  <c r="DH105" i="6" s="1"/>
  <c r="DI105" i="6" s="1"/>
  <c r="CB27" i="9"/>
  <c r="CA27" i="9"/>
  <c r="CC27" i="9"/>
  <c r="BY27" i="9"/>
  <c r="BZ27" i="9"/>
  <c r="DO95" i="9"/>
  <c r="DN95" i="9"/>
  <c r="DD95" i="9" s="1"/>
  <c r="DF95" i="9" s="1"/>
  <c r="DH95" i="9" s="1"/>
  <c r="DI95" i="9" s="1"/>
  <c r="BY24" i="9"/>
  <c r="BZ24" i="9"/>
  <c r="CC24" i="9"/>
  <c r="CA24" i="9"/>
  <c r="CB24" i="9"/>
  <c r="DX183" i="9"/>
  <c r="R183" i="9" s="1"/>
  <c r="EB183" i="9"/>
  <c r="T183" i="9" s="1"/>
  <c r="EW183" i="9" s="1"/>
  <c r="DZ183" i="9"/>
  <c r="S183" i="9" s="1"/>
  <c r="DO70" i="9"/>
  <c r="DN70" i="9"/>
  <c r="DD70" i="9" s="1"/>
  <c r="DF70" i="9" s="1"/>
  <c r="DH70" i="9" s="1"/>
  <c r="DI70" i="9" s="1"/>
  <c r="CA23" i="9"/>
  <c r="CB23" i="9"/>
  <c r="CC23" i="9"/>
  <c r="BZ23" i="9"/>
  <c r="BY23" i="9"/>
  <c r="CI149" i="9"/>
  <c r="CH149" i="9"/>
  <c r="CG149" i="9"/>
  <c r="CT91" i="9"/>
  <c r="CL91" i="9"/>
  <c r="BI91" i="9"/>
  <c r="BA91" i="9"/>
  <c r="BW91" i="9"/>
  <c r="BG91" i="9"/>
  <c r="AY91" i="9"/>
  <c r="CQ91" i="9"/>
  <c r="BV91" i="9"/>
  <c r="CP91" i="9"/>
  <c r="BU91" i="9"/>
  <c r="BE91" i="9"/>
  <c r="AW91" i="9"/>
  <c r="CO91" i="9"/>
  <c r="AZ91" i="9"/>
  <c r="CM91" i="9"/>
  <c r="AX91" i="9"/>
  <c r="CK91" i="9"/>
  <c r="BH91" i="9"/>
  <c r="BX91" i="9"/>
  <c r="BF91" i="9"/>
  <c r="CS91" i="9"/>
  <c r="BB91" i="9"/>
  <c r="BT91" i="9"/>
  <c r="CU91" i="9"/>
  <c r="CA129" i="9"/>
  <c r="CC129" i="9"/>
  <c r="CB129" i="9"/>
  <c r="BY129" i="9"/>
  <c r="BZ129" i="9"/>
  <c r="CA29" i="9"/>
  <c r="CB29" i="9"/>
  <c r="CC29" i="9"/>
  <c r="BY29" i="9"/>
  <c r="BZ29" i="9"/>
  <c r="DZ64" i="9"/>
  <c r="S64" i="9" s="1"/>
  <c r="DX64" i="9"/>
  <c r="R64" i="9" s="1"/>
  <c r="BZ124" i="9"/>
  <c r="CC124" i="9"/>
  <c r="BY124" i="9"/>
  <c r="CA124" i="9"/>
  <c r="CB124" i="9"/>
  <c r="DF29" i="6"/>
  <c r="DH29" i="6" s="1"/>
  <c r="DI29" i="6" s="1"/>
  <c r="EB29" i="6"/>
  <c r="DZ69" i="9"/>
  <c r="S69" i="9" s="1"/>
  <c r="DX69" i="9"/>
  <c r="R69" i="9" s="1"/>
  <c r="CI72" i="9"/>
  <c r="CH72" i="9"/>
  <c r="CG72" i="9"/>
  <c r="CI100" i="9"/>
  <c r="CH100" i="9"/>
  <c r="CG100" i="9"/>
  <c r="DN150" i="9"/>
  <c r="DD150" i="9" s="1"/>
  <c r="DF150" i="9" s="1"/>
  <c r="DH150" i="9" s="1"/>
  <c r="DI150" i="9" s="1"/>
  <c r="DO150" i="9"/>
  <c r="EB163" i="6"/>
  <c r="DF163" i="6"/>
  <c r="DH163" i="6" s="1"/>
  <c r="DI163" i="6" s="1"/>
  <c r="CI170" i="9"/>
  <c r="CH170" i="9"/>
  <c r="CG170" i="9"/>
  <c r="CC77" i="9"/>
  <c r="BY77" i="9"/>
  <c r="BZ77" i="9"/>
  <c r="CA77" i="9"/>
  <c r="CB77" i="9"/>
  <c r="BQ96" i="9"/>
  <c r="BP96" i="9"/>
  <c r="CR96" i="9"/>
  <c r="BO96" i="9"/>
  <c r="BN96" i="9"/>
  <c r="BM96" i="9"/>
  <c r="BL96" i="9"/>
  <c r="CV96" i="9"/>
  <c r="CN96" i="9"/>
  <c r="BS96" i="9"/>
  <c r="BK96" i="9"/>
  <c r="BJ96" i="9"/>
  <c r="BR96" i="9"/>
  <c r="CS132" i="9"/>
  <c r="CK132" i="9"/>
  <c r="BX132" i="9"/>
  <c r="BH132" i="9"/>
  <c r="AZ132" i="9"/>
  <c r="BW132" i="9"/>
  <c r="BG132" i="9"/>
  <c r="AY132" i="9"/>
  <c r="CO132" i="9"/>
  <c r="BT132" i="9"/>
  <c r="CT132" i="9"/>
  <c r="BI132" i="9"/>
  <c r="CQ132" i="9"/>
  <c r="BV132" i="9"/>
  <c r="BF132" i="9"/>
  <c r="CP132" i="9"/>
  <c r="BU132" i="9"/>
  <c r="BE132" i="9"/>
  <c r="CM132" i="9"/>
  <c r="BB132" i="9"/>
  <c r="CL132" i="9"/>
  <c r="BA132" i="9"/>
  <c r="AX132" i="9"/>
  <c r="CU132" i="9"/>
  <c r="AW132" i="9"/>
  <c r="BW155" i="9"/>
  <c r="BG155" i="9"/>
  <c r="AY155" i="9"/>
  <c r="CQ155" i="9"/>
  <c r="BV155" i="9"/>
  <c r="BF155" i="9"/>
  <c r="AX155" i="9"/>
  <c r="CP155" i="9"/>
  <c r="BU155" i="9"/>
  <c r="BE155" i="9"/>
  <c r="AW155" i="9"/>
  <c r="CO155" i="9"/>
  <c r="BT155" i="9"/>
  <c r="CS155" i="9"/>
  <c r="CK155" i="9"/>
  <c r="BX155" i="9"/>
  <c r="BH155" i="9"/>
  <c r="AZ155" i="9"/>
  <c r="CU155" i="9"/>
  <c r="CT155" i="9"/>
  <c r="BI155" i="9"/>
  <c r="CM155" i="9"/>
  <c r="CL155" i="9"/>
  <c r="BB155" i="9"/>
  <c r="BA155" i="9"/>
  <c r="CU183" i="9"/>
  <c r="CM183" i="9"/>
  <c r="CT183" i="9"/>
  <c r="CL183" i="9"/>
  <c r="BI183" i="9"/>
  <c r="BA183" i="9"/>
  <c r="BW183" i="9"/>
  <c r="BG183" i="9"/>
  <c r="AY183" i="9"/>
  <c r="CQ183" i="9"/>
  <c r="BV183" i="9"/>
  <c r="BF183" i="9"/>
  <c r="AX183" i="9"/>
  <c r="CP183" i="9"/>
  <c r="BU183" i="9"/>
  <c r="BE183" i="9"/>
  <c r="AW183" i="9"/>
  <c r="CS183" i="9"/>
  <c r="BX183" i="9"/>
  <c r="BH183" i="9"/>
  <c r="CO183" i="9"/>
  <c r="BT183" i="9"/>
  <c r="AZ183" i="9"/>
  <c r="BB183" i="9"/>
  <c r="CK183" i="9"/>
  <c r="CB46" i="6"/>
  <c r="CA46" i="6"/>
  <c r="CC46" i="6"/>
  <c r="BY46" i="6"/>
  <c r="BZ46" i="6"/>
  <c r="CA78" i="6"/>
  <c r="CC78" i="6"/>
  <c r="BY78" i="6"/>
  <c r="BZ78" i="6"/>
  <c r="CB78" i="6"/>
  <c r="DF86" i="6"/>
  <c r="DH86" i="6" s="1"/>
  <c r="DI86" i="6" s="1"/>
  <c r="EB86" i="6"/>
  <c r="EB141" i="6"/>
  <c r="DF141" i="6"/>
  <c r="DH141" i="6" s="1"/>
  <c r="DI141" i="6" s="1"/>
  <c r="EB155" i="6"/>
  <c r="DF155" i="6"/>
  <c r="DH155" i="6" s="1"/>
  <c r="DI155" i="6" s="1"/>
  <c r="DX184" i="9"/>
  <c r="R184" i="9" s="1"/>
  <c r="DZ184" i="9"/>
  <c r="S184" i="9" s="1"/>
  <c r="CP39" i="9"/>
  <c r="BU39" i="9"/>
  <c r="BE39" i="9"/>
  <c r="AW39" i="9"/>
  <c r="CO39" i="9"/>
  <c r="BT39" i="9"/>
  <c r="CU39" i="9"/>
  <c r="CM39" i="9"/>
  <c r="BB39" i="9"/>
  <c r="BW39" i="9"/>
  <c r="BG39" i="9"/>
  <c r="AY39" i="9"/>
  <c r="CQ39" i="9"/>
  <c r="BX39" i="9"/>
  <c r="BH39" i="9"/>
  <c r="BV39" i="9"/>
  <c r="BF39" i="9"/>
  <c r="CL39" i="9"/>
  <c r="CK39" i="9"/>
  <c r="BA39" i="9"/>
  <c r="AZ39" i="9"/>
  <c r="CT39" i="9"/>
  <c r="AX39" i="9"/>
  <c r="CS39" i="9"/>
  <c r="BI39" i="9"/>
  <c r="CC63" i="9"/>
  <c r="BY63" i="9"/>
  <c r="BZ63" i="9"/>
  <c r="CA63" i="9"/>
  <c r="CB63" i="9"/>
  <c r="BQ92" i="9"/>
  <c r="CR92" i="9"/>
  <c r="BO92" i="9"/>
  <c r="BM92" i="9"/>
  <c r="BL92" i="9"/>
  <c r="CV92" i="9"/>
  <c r="CN92" i="9"/>
  <c r="BS92" i="9"/>
  <c r="BK92" i="9"/>
  <c r="BN92" i="9"/>
  <c r="BJ92" i="9"/>
  <c r="BP92" i="9"/>
  <c r="BR92" i="9"/>
  <c r="CT128" i="9"/>
  <c r="CL128" i="9"/>
  <c r="BI128" i="9"/>
  <c r="BA128" i="9"/>
  <c r="BW128" i="9"/>
  <c r="BG128" i="9"/>
  <c r="AY128" i="9"/>
  <c r="CQ128" i="9"/>
  <c r="BV128" i="9"/>
  <c r="BF128" i="9"/>
  <c r="AX128" i="9"/>
  <c r="CP128" i="9"/>
  <c r="BU128" i="9"/>
  <c r="BE128" i="9"/>
  <c r="AW128" i="9"/>
  <c r="CU128" i="9"/>
  <c r="CM128" i="9"/>
  <c r="BB128" i="9"/>
  <c r="BH128" i="9"/>
  <c r="CS128" i="9"/>
  <c r="CO128" i="9"/>
  <c r="BX128" i="9"/>
  <c r="BT128" i="9"/>
  <c r="AZ128" i="9"/>
  <c r="CK128" i="9"/>
  <c r="CA121" i="9"/>
  <c r="CC121" i="9"/>
  <c r="BZ121" i="9"/>
  <c r="BY121" i="9"/>
  <c r="CB121" i="9"/>
  <c r="CC145" i="9"/>
  <c r="BY145" i="9"/>
  <c r="BZ145" i="9"/>
  <c r="CA145" i="9"/>
  <c r="CB145" i="9"/>
  <c r="BW176" i="9"/>
  <c r="BG176" i="9"/>
  <c r="AY176" i="9"/>
  <c r="CU176" i="9"/>
  <c r="CK176" i="9"/>
  <c r="BU176" i="9"/>
  <c r="AZ176" i="9"/>
  <c r="CT176" i="9"/>
  <c r="BT176" i="9"/>
  <c r="BI176" i="9"/>
  <c r="AX176" i="9"/>
  <c r="CP176" i="9"/>
  <c r="BE176" i="9"/>
  <c r="BH176" i="9"/>
  <c r="CS176" i="9"/>
  <c r="BX176" i="9"/>
  <c r="BF176" i="9"/>
  <c r="CQ176" i="9"/>
  <c r="BV176" i="9"/>
  <c r="CO176" i="9"/>
  <c r="BB176" i="9"/>
  <c r="CM176" i="9"/>
  <c r="CL176" i="9"/>
  <c r="BA176" i="9"/>
  <c r="AW176" i="9"/>
  <c r="S20" i="6"/>
  <c r="T20" i="6" s="1"/>
  <c r="EW20" i="6" s="1"/>
  <c r="EA20" i="6"/>
  <c r="DZ98" i="9"/>
  <c r="S98" i="9" s="1"/>
  <c r="DX98" i="9"/>
  <c r="R98" i="9" s="1"/>
  <c r="CQ51" i="9"/>
  <c r="BV51" i="9"/>
  <c r="BF51" i="9"/>
  <c r="AX51" i="9"/>
  <c r="CP51" i="9"/>
  <c r="BU51" i="9"/>
  <c r="BE51" i="9"/>
  <c r="AW51" i="9"/>
  <c r="CO51" i="9"/>
  <c r="BT51" i="9"/>
  <c r="CU51" i="9"/>
  <c r="CM51" i="9"/>
  <c r="BB51" i="9"/>
  <c r="CT51" i="9"/>
  <c r="CL51" i="9"/>
  <c r="BI51" i="9"/>
  <c r="BA51" i="9"/>
  <c r="CS51" i="9"/>
  <c r="CK51" i="9"/>
  <c r="BX51" i="9"/>
  <c r="BH51" i="9"/>
  <c r="AZ51" i="9"/>
  <c r="BW51" i="9"/>
  <c r="BG51" i="9"/>
  <c r="AY51" i="9"/>
  <c r="CA91" i="9"/>
  <c r="CB91" i="9"/>
  <c r="CC91" i="9"/>
  <c r="BY91" i="9"/>
  <c r="BZ91" i="9"/>
  <c r="BN142" i="9"/>
  <c r="BR142" i="9"/>
  <c r="BJ142" i="9"/>
  <c r="CN142" i="9"/>
  <c r="BM142" i="9"/>
  <c r="BL142" i="9"/>
  <c r="CV142" i="9"/>
  <c r="BK142" i="9"/>
  <c r="BS142" i="9"/>
  <c r="CR142" i="9"/>
  <c r="BQ142" i="9"/>
  <c r="BP142" i="9"/>
  <c r="BO142" i="9"/>
  <c r="BZ179" i="9"/>
  <c r="CA179" i="9"/>
  <c r="CB179" i="9"/>
  <c r="CC179" i="9"/>
  <c r="BY179" i="9"/>
  <c r="CG20" i="9"/>
  <c r="CI20" i="9"/>
  <c r="CH20" i="9"/>
  <c r="EB53" i="6"/>
  <c r="DF53" i="6"/>
  <c r="DH53" i="6" s="1"/>
  <c r="DI53" i="6" s="1"/>
  <c r="EW142" i="9"/>
  <c r="DX182" i="9"/>
  <c r="R182" i="9" s="1"/>
  <c r="DZ182" i="9"/>
  <c r="S182" i="9" s="1"/>
  <c r="BN25" i="9"/>
  <c r="BM25" i="9"/>
  <c r="CV25" i="9"/>
  <c r="CN25" i="9"/>
  <c r="BL25" i="9"/>
  <c r="BS25" i="9"/>
  <c r="BK25" i="9"/>
  <c r="BR25" i="9"/>
  <c r="BJ25" i="9"/>
  <c r="BQ25" i="9"/>
  <c r="CR25" i="9"/>
  <c r="BP25" i="9"/>
  <c r="BO25" i="9"/>
  <c r="CR38" i="9"/>
  <c r="BO38" i="9"/>
  <c r="BN38" i="9"/>
  <c r="BL38" i="9"/>
  <c r="BQ38" i="9"/>
  <c r="BM38" i="9"/>
  <c r="CV38" i="9"/>
  <c r="BK38" i="9"/>
  <c r="BJ38" i="9"/>
  <c r="CN38" i="9"/>
  <c r="BS38" i="9"/>
  <c r="BR38" i="9"/>
  <c r="BP38" i="9"/>
  <c r="CV23" i="9"/>
  <c r="CN23" i="9"/>
  <c r="BL23" i="9"/>
  <c r="BS23" i="9"/>
  <c r="BK23" i="9"/>
  <c r="BR23" i="9"/>
  <c r="BJ23" i="9"/>
  <c r="BQ23" i="9"/>
  <c r="CR23" i="9"/>
  <c r="BP23" i="9"/>
  <c r="BO23" i="9"/>
  <c r="BN23" i="9"/>
  <c r="BM23" i="9"/>
  <c r="CC88" i="9"/>
  <c r="BY88" i="9"/>
  <c r="BZ88" i="9"/>
  <c r="CA88" i="9"/>
  <c r="CB88" i="9"/>
  <c r="BL147" i="9"/>
  <c r="CV147" i="9"/>
  <c r="CN147" i="9"/>
  <c r="BS147" i="9"/>
  <c r="BK147" i="9"/>
  <c r="BR147" i="9"/>
  <c r="BJ147" i="9"/>
  <c r="BQ147" i="9"/>
  <c r="BP147" i="9"/>
  <c r="CR147" i="9"/>
  <c r="BO147" i="9"/>
  <c r="BN147" i="9"/>
  <c r="BM147" i="9"/>
  <c r="EB50" i="9"/>
  <c r="T50" i="9" s="1"/>
  <c r="EW50" i="9" s="1"/>
  <c r="EB84" i="6"/>
  <c r="DF84" i="6"/>
  <c r="DH84" i="6" s="1"/>
  <c r="DI84" i="6" s="1"/>
  <c r="EW118" i="9"/>
  <c r="EB139" i="6"/>
  <c r="DF139" i="6"/>
  <c r="DH139" i="6" s="1"/>
  <c r="DI139" i="6" s="1"/>
  <c r="DN154" i="9"/>
  <c r="DD154" i="9" s="1"/>
  <c r="DF154" i="9" s="1"/>
  <c r="DH154" i="9" s="1"/>
  <c r="DI154" i="9" s="1"/>
  <c r="DO154" i="9"/>
  <c r="CP98" i="9"/>
  <c r="BU98" i="9"/>
  <c r="BE98" i="9"/>
  <c r="AW98" i="9"/>
  <c r="CO98" i="9"/>
  <c r="BT98" i="9"/>
  <c r="CU98" i="9"/>
  <c r="CM98" i="9"/>
  <c r="BB98" i="9"/>
  <c r="CT98" i="9"/>
  <c r="CL98" i="9"/>
  <c r="BI98" i="9"/>
  <c r="BA98" i="9"/>
  <c r="CS98" i="9"/>
  <c r="CK98" i="9"/>
  <c r="BX98" i="9"/>
  <c r="BH98" i="9"/>
  <c r="AZ98" i="9"/>
  <c r="BW98" i="9"/>
  <c r="BG98" i="9"/>
  <c r="AY98" i="9"/>
  <c r="BV98" i="9"/>
  <c r="BF98" i="9"/>
  <c r="CQ98" i="9"/>
  <c r="AX98" i="9"/>
  <c r="CV87" i="9"/>
  <c r="CN87" i="9"/>
  <c r="BS87" i="9"/>
  <c r="BK87" i="9"/>
  <c r="BQ87" i="9"/>
  <c r="CR87" i="9"/>
  <c r="BO87" i="9"/>
  <c r="BM87" i="9"/>
  <c r="BR87" i="9"/>
  <c r="BP87" i="9"/>
  <c r="BN87" i="9"/>
  <c r="BL87" i="9"/>
  <c r="BJ87" i="9"/>
  <c r="CV116" i="9"/>
  <c r="CN116" i="9"/>
  <c r="BS116" i="9"/>
  <c r="BK116" i="9"/>
  <c r="BQ116" i="9"/>
  <c r="CR116" i="9"/>
  <c r="BO116" i="9"/>
  <c r="BM116" i="9"/>
  <c r="BR116" i="9"/>
  <c r="BP116" i="9"/>
  <c r="BN116" i="9"/>
  <c r="BJ116" i="9"/>
  <c r="BL116" i="9"/>
  <c r="EB24" i="9"/>
  <c r="T24" i="9" s="1"/>
  <c r="EW24" i="9" s="1"/>
  <c r="DZ24" i="9"/>
  <c r="S24" i="9" s="1"/>
  <c r="DX24" i="9"/>
  <c r="R24" i="9" s="1"/>
  <c r="EB101" i="9"/>
  <c r="T101" i="9" s="1"/>
  <c r="EW101" i="9" s="1"/>
  <c r="EB167" i="6"/>
  <c r="DF167" i="6"/>
  <c r="DH167" i="6" s="1"/>
  <c r="DI167" i="6" s="1"/>
  <c r="DF153" i="6"/>
  <c r="DH153" i="6" s="1"/>
  <c r="DI153" i="6" s="1"/>
  <c r="EB153" i="6"/>
  <c r="BQ113" i="9"/>
  <c r="BM113" i="9"/>
  <c r="BP113" i="9"/>
  <c r="BO113" i="9"/>
  <c r="CN113" i="9"/>
  <c r="BN113" i="9"/>
  <c r="BL113" i="9"/>
  <c r="CV113" i="9"/>
  <c r="BK113" i="9"/>
  <c r="BJ113" i="9"/>
  <c r="CR113" i="9"/>
  <c r="BR113" i="9"/>
  <c r="BS113" i="9"/>
  <c r="BL134" i="9"/>
  <c r="CV134" i="9"/>
  <c r="CN134" i="9"/>
  <c r="BS134" i="9"/>
  <c r="BK134" i="9"/>
  <c r="BP134" i="9"/>
  <c r="CR134" i="9"/>
  <c r="BO134" i="9"/>
  <c r="BR134" i="9"/>
  <c r="BQ134" i="9"/>
  <c r="BN134" i="9"/>
  <c r="BJ134" i="9"/>
  <c r="BM134" i="9"/>
  <c r="CU170" i="9"/>
  <c r="CM170" i="9"/>
  <c r="BB170" i="9"/>
  <c r="CT170" i="9"/>
  <c r="CL170" i="9"/>
  <c r="BI170" i="9"/>
  <c r="BA170" i="9"/>
  <c r="BW170" i="9"/>
  <c r="BG170" i="9"/>
  <c r="AY170" i="9"/>
  <c r="CK170" i="9"/>
  <c r="BT170" i="9"/>
  <c r="BF170" i="9"/>
  <c r="BE170" i="9"/>
  <c r="CS170" i="9"/>
  <c r="CQ170" i="9"/>
  <c r="AZ170" i="9"/>
  <c r="BU170" i="9"/>
  <c r="BH170" i="9"/>
  <c r="CP170" i="9"/>
  <c r="CO170" i="9"/>
  <c r="AX170" i="9"/>
  <c r="AW170" i="9"/>
  <c r="BX170" i="9"/>
  <c r="BV170" i="9"/>
  <c r="R18" i="6"/>
  <c r="DY18" i="6"/>
  <c r="CS145" i="9"/>
  <c r="CK145" i="9"/>
  <c r="BX145" i="9"/>
  <c r="BH145" i="9"/>
  <c r="AZ145" i="9"/>
  <c r="BW145" i="9"/>
  <c r="BG145" i="9"/>
  <c r="AY145" i="9"/>
  <c r="CP145" i="9"/>
  <c r="BU145" i="9"/>
  <c r="BE145" i="9"/>
  <c r="AW145" i="9"/>
  <c r="CO145" i="9"/>
  <c r="BT145" i="9"/>
  <c r="CU145" i="9"/>
  <c r="CT145" i="9"/>
  <c r="BI145" i="9"/>
  <c r="CQ145" i="9"/>
  <c r="BV145" i="9"/>
  <c r="BF145" i="9"/>
  <c r="CM145" i="9"/>
  <c r="BB145" i="9"/>
  <c r="CL145" i="9"/>
  <c r="BA145" i="9"/>
  <c r="AX145" i="9"/>
  <c r="EB80" i="6"/>
  <c r="DF80" i="6"/>
  <c r="DH80" i="6" s="1"/>
  <c r="DI80" i="6" s="1"/>
  <c r="DO18" i="9"/>
  <c r="DN18" i="9"/>
  <c r="DD18" i="9" s="1"/>
  <c r="DF18" i="9" s="1"/>
  <c r="DH18" i="9" s="1"/>
  <c r="DI18" i="9" s="1"/>
  <c r="CH86" i="9"/>
  <c r="CI86" i="9"/>
  <c r="CG86" i="9"/>
  <c r="BQ154" i="9"/>
  <c r="BP154" i="9"/>
  <c r="CR154" i="9"/>
  <c r="BO154" i="9"/>
  <c r="BN154" i="9"/>
  <c r="BM154" i="9"/>
  <c r="BR154" i="9"/>
  <c r="BJ154" i="9"/>
  <c r="BL154" i="9"/>
  <c r="CN154" i="9"/>
  <c r="BK154" i="9"/>
  <c r="CV154" i="9"/>
  <c r="BS154" i="9"/>
  <c r="CT185" i="9"/>
  <c r="CL185" i="9"/>
  <c r="BI185" i="9"/>
  <c r="BA185" i="9"/>
  <c r="CS185" i="9"/>
  <c r="CK185" i="9"/>
  <c r="BX185" i="9"/>
  <c r="BH185" i="9"/>
  <c r="AZ185" i="9"/>
  <c r="BW185" i="9"/>
  <c r="BG185" i="9"/>
  <c r="AY185" i="9"/>
  <c r="CQ185" i="9"/>
  <c r="BV185" i="9"/>
  <c r="BF185" i="9"/>
  <c r="AX185" i="9"/>
  <c r="CP185" i="9"/>
  <c r="BU185" i="9"/>
  <c r="BE185" i="9"/>
  <c r="AW185" i="9"/>
  <c r="CO185" i="9"/>
  <c r="BT185" i="9"/>
  <c r="BB185" i="9"/>
  <c r="CU185" i="9"/>
  <c r="CM185" i="9"/>
  <c r="BZ129" i="6"/>
  <c r="CA129" i="6"/>
  <c r="CB129" i="6"/>
  <c r="CC129" i="6"/>
  <c r="BY129" i="6"/>
  <c r="BP22" i="9"/>
  <c r="BO22" i="9"/>
  <c r="BN22" i="9"/>
  <c r="CV22" i="9"/>
  <c r="CN22" i="9"/>
  <c r="BM22" i="9"/>
  <c r="BL22" i="9"/>
  <c r="BS22" i="9"/>
  <c r="BK22" i="9"/>
  <c r="BR22" i="9"/>
  <c r="BJ22" i="9"/>
  <c r="CR22" i="9"/>
  <c r="BQ22" i="9"/>
  <c r="BN47" i="9"/>
  <c r="BM47" i="9"/>
  <c r="BL47" i="9"/>
  <c r="CV47" i="9"/>
  <c r="CN47" i="9"/>
  <c r="BS47" i="9"/>
  <c r="BK47" i="9"/>
  <c r="BR47" i="9"/>
  <c r="BJ47" i="9"/>
  <c r="BQ47" i="9"/>
  <c r="BP47" i="9"/>
  <c r="CR47" i="9"/>
  <c r="BO47" i="9"/>
  <c r="BP71" i="9"/>
  <c r="CR71" i="9"/>
  <c r="BO71" i="9"/>
  <c r="BN71" i="9"/>
  <c r="BM71" i="9"/>
  <c r="BL71" i="9"/>
  <c r="CV71" i="9"/>
  <c r="CN71" i="9"/>
  <c r="BS71" i="9"/>
  <c r="BK71" i="9"/>
  <c r="BR71" i="9"/>
  <c r="BJ71" i="9"/>
  <c r="BQ71" i="9"/>
  <c r="BN133" i="9"/>
  <c r="BM133" i="9"/>
  <c r="BR133" i="9"/>
  <c r="BJ133" i="9"/>
  <c r="BQ133" i="9"/>
  <c r="BS133" i="9"/>
  <c r="BP133" i="9"/>
  <c r="BO133" i="9"/>
  <c r="CV133" i="9"/>
  <c r="BL133" i="9"/>
  <c r="BK133" i="9"/>
  <c r="CR133" i="9"/>
  <c r="CN133" i="9"/>
  <c r="CV176" i="9"/>
  <c r="CN176" i="9"/>
  <c r="BS176" i="9"/>
  <c r="BK176" i="9"/>
  <c r="CR176" i="9"/>
  <c r="BO176" i="9"/>
  <c r="BJ176" i="9"/>
  <c r="BP176" i="9"/>
  <c r="BL176" i="9"/>
  <c r="BR176" i="9"/>
  <c r="BM176" i="9"/>
  <c r="BQ176" i="9"/>
  <c r="BN176" i="9"/>
  <c r="EB149" i="6"/>
  <c r="DF149" i="6"/>
  <c r="DH149" i="6" s="1"/>
  <c r="DI149" i="6" s="1"/>
  <c r="EB136" i="9"/>
  <c r="T136" i="9" s="1"/>
  <c r="EW136" i="9" s="1"/>
  <c r="CU70" i="9"/>
  <c r="CM70" i="9"/>
  <c r="BB70" i="9"/>
  <c r="CT70" i="9"/>
  <c r="CL70" i="9"/>
  <c r="BI70" i="9"/>
  <c r="BA70" i="9"/>
  <c r="CS70" i="9"/>
  <c r="CK70" i="9"/>
  <c r="BX70" i="9"/>
  <c r="BH70" i="9"/>
  <c r="AZ70" i="9"/>
  <c r="BW70" i="9"/>
  <c r="BG70" i="9"/>
  <c r="AY70" i="9"/>
  <c r="CQ70" i="9"/>
  <c r="BV70" i="9"/>
  <c r="BF70" i="9"/>
  <c r="AX70" i="9"/>
  <c r="CP70" i="9"/>
  <c r="BU70" i="9"/>
  <c r="BE70" i="9"/>
  <c r="AW70" i="9"/>
  <c r="CO70" i="9"/>
  <c r="BT70" i="9"/>
  <c r="CA108" i="9"/>
  <c r="CC108" i="9"/>
  <c r="BY108" i="9"/>
  <c r="CB108" i="9"/>
  <c r="BZ108" i="9"/>
  <c r="CU160" i="9"/>
  <c r="CM160" i="9"/>
  <c r="BB160" i="9"/>
  <c r="CT160" i="9"/>
  <c r="CL160" i="9"/>
  <c r="BI160" i="9"/>
  <c r="BA160" i="9"/>
  <c r="BW160" i="9"/>
  <c r="BG160" i="9"/>
  <c r="AY160" i="9"/>
  <c r="AW160" i="9"/>
  <c r="CS160" i="9"/>
  <c r="BX160" i="9"/>
  <c r="BH160" i="9"/>
  <c r="CQ160" i="9"/>
  <c r="BV160" i="9"/>
  <c r="BF160" i="9"/>
  <c r="CP160" i="9"/>
  <c r="BU160" i="9"/>
  <c r="BE160" i="9"/>
  <c r="AX160" i="9"/>
  <c r="CK160" i="9"/>
  <c r="BT160" i="9"/>
  <c r="AZ160" i="9"/>
  <c r="CO160" i="9"/>
  <c r="CI57" i="9"/>
  <c r="CH57" i="9"/>
  <c r="CG57" i="9"/>
  <c r="DF130" i="6"/>
  <c r="DH130" i="6" s="1"/>
  <c r="DI130" i="6" s="1"/>
  <c r="EB130" i="6"/>
  <c r="CS79" i="9"/>
  <c r="CK79" i="9"/>
  <c r="BX79" i="9"/>
  <c r="BH79" i="9"/>
  <c r="AZ79" i="9"/>
  <c r="BW79" i="9"/>
  <c r="BG79" i="9"/>
  <c r="AY79" i="9"/>
  <c r="CQ79" i="9"/>
  <c r="BV79" i="9"/>
  <c r="BF79" i="9"/>
  <c r="AX79" i="9"/>
  <c r="CO79" i="9"/>
  <c r="BT79" i="9"/>
  <c r="CT79" i="9"/>
  <c r="CL79" i="9"/>
  <c r="BI79" i="9"/>
  <c r="BA79" i="9"/>
  <c r="CU79" i="9"/>
  <c r="CP79" i="9"/>
  <c r="BE79" i="9"/>
  <c r="CM79" i="9"/>
  <c r="BB79" i="9"/>
  <c r="AW79" i="9"/>
  <c r="BU79" i="9"/>
  <c r="CP122" i="9"/>
  <c r="BU122" i="9"/>
  <c r="BE122" i="9"/>
  <c r="AW122" i="9"/>
  <c r="CT122" i="9"/>
  <c r="CL122" i="9"/>
  <c r="BI122" i="9"/>
  <c r="BA122" i="9"/>
  <c r="CU122" i="9"/>
  <c r="BT122" i="9"/>
  <c r="AY122" i="9"/>
  <c r="BG122" i="9"/>
  <c r="CQ122" i="9"/>
  <c r="BF122" i="9"/>
  <c r="CO122" i="9"/>
  <c r="BX122" i="9"/>
  <c r="CM122" i="9"/>
  <c r="BW122" i="9"/>
  <c r="BB122" i="9"/>
  <c r="BV122" i="9"/>
  <c r="CS122" i="9"/>
  <c r="CK122" i="9"/>
  <c r="BH122" i="9"/>
  <c r="AX122" i="9"/>
  <c r="AZ122" i="9"/>
  <c r="CI137" i="9"/>
  <c r="CH137" i="9"/>
  <c r="CG137" i="9"/>
  <c r="BP67" i="9"/>
  <c r="CR67" i="9"/>
  <c r="BO67" i="9"/>
  <c r="BN67" i="9"/>
  <c r="BM67" i="9"/>
  <c r="BL67" i="9"/>
  <c r="CV67" i="9"/>
  <c r="CN67" i="9"/>
  <c r="BS67" i="9"/>
  <c r="BK67" i="9"/>
  <c r="BR67" i="9"/>
  <c r="BJ67" i="9"/>
  <c r="BQ67" i="9"/>
  <c r="CT117" i="9"/>
  <c r="CL117" i="9"/>
  <c r="BI117" i="9"/>
  <c r="BA117" i="9"/>
  <c r="BW117" i="9"/>
  <c r="BG117" i="9"/>
  <c r="AY117" i="9"/>
  <c r="CP117" i="9"/>
  <c r="BU117" i="9"/>
  <c r="BE117" i="9"/>
  <c r="AW117" i="9"/>
  <c r="CK117" i="9"/>
  <c r="BT117" i="9"/>
  <c r="BB117" i="9"/>
  <c r="CU117" i="9"/>
  <c r="AZ117" i="9"/>
  <c r="CS117" i="9"/>
  <c r="AX117" i="9"/>
  <c r="CQ117" i="9"/>
  <c r="CM117" i="9"/>
  <c r="BV117" i="9"/>
  <c r="BF117" i="9"/>
  <c r="CO117" i="9"/>
  <c r="BX117" i="9"/>
  <c r="BH117" i="9"/>
  <c r="BP171" i="9"/>
  <c r="CR171" i="9"/>
  <c r="BO171" i="9"/>
  <c r="BN171" i="9"/>
  <c r="BM171" i="9"/>
  <c r="BQ171" i="9"/>
  <c r="BK171" i="9"/>
  <c r="BJ171" i="9"/>
  <c r="CV171" i="9"/>
  <c r="BL171" i="9"/>
  <c r="BS171" i="9"/>
  <c r="BR171" i="9"/>
  <c r="CN171" i="9"/>
  <c r="DO68" i="9"/>
  <c r="DN68" i="9"/>
  <c r="DD68" i="9" s="1"/>
  <c r="DF68" i="9" s="1"/>
  <c r="DH68" i="9" s="1"/>
  <c r="DI68" i="9" s="1"/>
  <c r="DF92" i="6"/>
  <c r="DH92" i="6" s="1"/>
  <c r="DI92" i="6" s="1"/>
  <c r="EB92" i="6"/>
  <c r="CG139" i="9"/>
  <c r="EB46" i="6"/>
  <c r="DF46" i="6"/>
  <c r="DH46" i="6" s="1"/>
  <c r="DI46" i="6" s="1"/>
  <c r="DN159" i="9"/>
  <c r="DD159" i="9" s="1"/>
  <c r="DF159" i="9" s="1"/>
  <c r="DH159" i="9" s="1"/>
  <c r="DI159" i="9" s="1"/>
  <c r="DO159" i="9"/>
  <c r="EB156" i="9"/>
  <c r="T156" i="9" s="1"/>
  <c r="EW156" i="9" s="1"/>
  <c r="CB21" i="9"/>
  <c r="BZ21" i="9"/>
  <c r="BY21" i="9"/>
  <c r="CA21" i="9"/>
  <c r="CC21" i="9"/>
  <c r="DF34" i="6"/>
  <c r="DH34" i="6" s="1"/>
  <c r="DI34" i="6" s="1"/>
  <c r="EB34" i="6"/>
  <c r="CI23" i="9"/>
  <c r="CH23" i="9"/>
  <c r="CG23" i="9"/>
  <c r="EW53" i="9"/>
  <c r="CI82" i="9"/>
  <c r="CH82" i="9"/>
  <c r="CG82" i="9"/>
  <c r="DO103" i="9"/>
  <c r="DN103" i="9"/>
  <c r="DD103" i="9" s="1"/>
  <c r="DF103" i="9" s="1"/>
  <c r="DH103" i="9" s="1"/>
  <c r="DI103" i="9" s="1"/>
  <c r="CI75" i="9"/>
  <c r="CG75" i="9"/>
  <c r="CH75" i="9"/>
  <c r="CI34" i="9"/>
  <c r="CH34" i="9"/>
  <c r="CG34" i="9"/>
  <c r="CH56" i="9"/>
  <c r="CG56" i="9"/>
  <c r="CI56" i="9"/>
  <c r="DF142" i="6"/>
  <c r="DH142" i="6" s="1"/>
  <c r="DI142" i="6" s="1"/>
  <c r="EB142" i="6"/>
  <c r="DZ159" i="9"/>
  <c r="S159" i="9" s="1"/>
  <c r="EB159" i="9"/>
  <c r="T159" i="9" s="1"/>
  <c r="EW159" i="9" s="1"/>
  <c r="DX159" i="9"/>
  <c r="R159" i="9" s="1"/>
  <c r="DN152" i="9"/>
  <c r="DD152" i="9" s="1"/>
  <c r="DF152" i="9" s="1"/>
  <c r="DH152" i="9" s="1"/>
  <c r="DI152" i="9" s="1"/>
  <c r="DO152" i="9"/>
  <c r="BZ80" i="9"/>
  <c r="CB80" i="9"/>
  <c r="CC80" i="9"/>
  <c r="BY80" i="9"/>
  <c r="CA80" i="9"/>
  <c r="CV100" i="9"/>
  <c r="CN100" i="9"/>
  <c r="BS100" i="9"/>
  <c r="BK100" i="9"/>
  <c r="BR100" i="9"/>
  <c r="BJ100" i="9"/>
  <c r="BQ100" i="9"/>
  <c r="BP100" i="9"/>
  <c r="CR100" i="9"/>
  <c r="BO100" i="9"/>
  <c r="BN100" i="9"/>
  <c r="BM100" i="9"/>
  <c r="BL100" i="9"/>
  <c r="CV153" i="9"/>
  <c r="CN153" i="9"/>
  <c r="BS153" i="9"/>
  <c r="BK153" i="9"/>
  <c r="BQ153" i="9"/>
  <c r="CR153" i="9"/>
  <c r="BO153" i="9"/>
  <c r="BL153" i="9"/>
  <c r="BJ153" i="9"/>
  <c r="BR153" i="9"/>
  <c r="BP153" i="9"/>
  <c r="BN153" i="9"/>
  <c r="BM153" i="9"/>
  <c r="DO29" i="9"/>
  <c r="DN29" i="9"/>
  <c r="DD29" i="9" s="1"/>
  <c r="DF29" i="9" s="1"/>
  <c r="DH29" i="9" s="1"/>
  <c r="DI29" i="9" s="1"/>
  <c r="DF44" i="6"/>
  <c r="DH44" i="6" s="1"/>
  <c r="DI44" i="6" s="1"/>
  <c r="EB44" i="6"/>
  <c r="CG77" i="9"/>
  <c r="CH77" i="9"/>
  <c r="CI77" i="9"/>
  <c r="DN104" i="9"/>
  <c r="DD104" i="9" s="1"/>
  <c r="DF104" i="9" s="1"/>
  <c r="DH104" i="9" s="1"/>
  <c r="DI104" i="9" s="1"/>
  <c r="DO104" i="9"/>
  <c r="EB158" i="9"/>
  <c r="T158" i="9" s="1"/>
  <c r="EW158" i="9" s="1"/>
  <c r="BN84" i="9"/>
  <c r="BM84" i="9"/>
  <c r="BL84" i="9"/>
  <c r="CV84" i="9"/>
  <c r="CN84" i="9"/>
  <c r="BS84" i="9"/>
  <c r="BK84" i="9"/>
  <c r="BR84" i="9"/>
  <c r="BJ84" i="9"/>
  <c r="BQ84" i="9"/>
  <c r="CR84" i="9"/>
  <c r="BO84" i="9"/>
  <c r="BP84" i="9"/>
  <c r="CT124" i="9"/>
  <c r="CL124" i="9"/>
  <c r="BI124" i="9"/>
  <c r="BA124" i="9"/>
  <c r="BW124" i="9"/>
  <c r="BG124" i="9"/>
  <c r="AY124" i="9"/>
  <c r="CP124" i="9"/>
  <c r="BU124" i="9"/>
  <c r="BE124" i="9"/>
  <c r="AW124" i="9"/>
  <c r="CU124" i="9"/>
  <c r="CM124" i="9"/>
  <c r="BB124" i="9"/>
  <c r="BV124" i="9"/>
  <c r="BF124" i="9"/>
  <c r="CK124" i="9"/>
  <c r="BT124" i="9"/>
  <c r="AZ124" i="9"/>
  <c r="AX124" i="9"/>
  <c r="CS124" i="9"/>
  <c r="CQ124" i="9"/>
  <c r="BX124" i="9"/>
  <c r="BH124" i="9"/>
  <c r="CO124" i="9"/>
  <c r="BZ154" i="9"/>
  <c r="CA154" i="9"/>
  <c r="CC154" i="9"/>
  <c r="BY154" i="9"/>
  <c r="CB154" i="9"/>
  <c r="EB18" i="9"/>
  <c r="T18" i="9" s="1"/>
  <c r="EW18" i="9" s="1"/>
  <c r="DZ18" i="9"/>
  <c r="S18" i="9" s="1"/>
  <c r="DX18" i="9"/>
  <c r="R18" i="9" s="1"/>
  <c r="CI26" i="6"/>
  <c r="CG26" i="6"/>
  <c r="CH26" i="6"/>
  <c r="EB117" i="6"/>
  <c r="DF117" i="6"/>
  <c r="DH117" i="6" s="1"/>
  <c r="DI117" i="6" s="1"/>
  <c r="DN127" i="9"/>
  <c r="DD127" i="9" s="1"/>
  <c r="DF127" i="9" s="1"/>
  <c r="DH127" i="9" s="1"/>
  <c r="DI127" i="9" s="1"/>
  <c r="DO127" i="9"/>
  <c r="DO132" i="9"/>
  <c r="DN132" i="9"/>
  <c r="DD132" i="9" s="1"/>
  <c r="DF132" i="9" s="1"/>
  <c r="DH132" i="9" s="1"/>
  <c r="DI132" i="9" s="1"/>
  <c r="CI135" i="6"/>
  <c r="CH135" i="6"/>
  <c r="CG135" i="6"/>
  <c r="DZ150" i="9"/>
  <c r="S150" i="9" s="1"/>
  <c r="DX150" i="9"/>
  <c r="R150" i="9" s="1"/>
  <c r="DF161" i="6"/>
  <c r="DH161" i="6" s="1"/>
  <c r="DI161" i="6" s="1"/>
  <c r="EB161" i="6"/>
  <c r="CV57" i="9"/>
  <c r="CN57" i="9"/>
  <c r="BS57" i="9"/>
  <c r="BK57" i="9"/>
  <c r="BQ57" i="9"/>
  <c r="CR57" i="9"/>
  <c r="BO57" i="9"/>
  <c r="BR57" i="9"/>
  <c r="BP57" i="9"/>
  <c r="BN57" i="9"/>
  <c r="BM57" i="9"/>
  <c r="BL57" i="9"/>
  <c r="BJ57" i="9"/>
  <c r="BY136" i="9"/>
  <c r="BZ136" i="9"/>
  <c r="CA136" i="9"/>
  <c r="CB136" i="9"/>
  <c r="CC136" i="9"/>
  <c r="CA159" i="9"/>
  <c r="CC159" i="9"/>
  <c r="CB159" i="9"/>
  <c r="BY159" i="9"/>
  <c r="BZ159" i="9"/>
  <c r="CR155" i="9"/>
  <c r="BO155" i="9"/>
  <c r="BN155" i="9"/>
  <c r="BM155" i="9"/>
  <c r="BL155" i="9"/>
  <c r="CV155" i="9"/>
  <c r="CN155" i="9"/>
  <c r="BS155" i="9"/>
  <c r="BK155" i="9"/>
  <c r="BP155" i="9"/>
  <c r="BJ155" i="9"/>
  <c r="BR155" i="9"/>
  <c r="BQ155" i="9"/>
  <c r="EW107" i="9"/>
  <c r="CI112" i="9"/>
  <c r="CH112" i="9"/>
  <c r="CG112" i="9"/>
  <c r="DN161" i="9"/>
  <c r="DD161" i="9" s="1"/>
  <c r="DF161" i="9" s="1"/>
  <c r="DH161" i="9" s="1"/>
  <c r="DI161" i="9" s="1"/>
  <c r="DO161" i="9"/>
  <c r="DO184" i="9"/>
  <c r="DN184" i="9"/>
  <c r="DD184" i="9" s="1"/>
  <c r="DF184" i="9" s="1"/>
  <c r="DH184" i="9" s="1"/>
  <c r="DI184" i="9" s="1"/>
  <c r="CG169" i="9"/>
  <c r="CH169" i="9"/>
  <c r="CI169" i="9"/>
  <c r="DN185" i="9"/>
  <c r="DD185" i="9" s="1"/>
  <c r="DF185" i="9" s="1"/>
  <c r="DH185" i="9" s="1"/>
  <c r="DI185" i="9" s="1"/>
  <c r="DO185" i="9"/>
  <c r="BZ105" i="9"/>
  <c r="CC105" i="9"/>
  <c r="CA105" i="9"/>
  <c r="CB105" i="9"/>
  <c r="BY105" i="9"/>
  <c r="CT104" i="9"/>
  <c r="CL104" i="9"/>
  <c r="BI104" i="9"/>
  <c r="BA104" i="9"/>
  <c r="BW104" i="9"/>
  <c r="BG104" i="9"/>
  <c r="AY104" i="9"/>
  <c r="CP104" i="9"/>
  <c r="BU104" i="9"/>
  <c r="BE104" i="9"/>
  <c r="AW104" i="9"/>
  <c r="CU104" i="9"/>
  <c r="BX104" i="9"/>
  <c r="AX104" i="9"/>
  <c r="CM104" i="9"/>
  <c r="BV104" i="9"/>
  <c r="CK104" i="9"/>
  <c r="BT104" i="9"/>
  <c r="BH104" i="9"/>
  <c r="BF104" i="9"/>
  <c r="CS104" i="9"/>
  <c r="CQ104" i="9"/>
  <c r="BB104" i="9"/>
  <c r="AZ104" i="9"/>
  <c r="CO104" i="9"/>
  <c r="BQ128" i="9"/>
  <c r="CR128" i="9"/>
  <c r="BO128" i="9"/>
  <c r="BN128" i="9"/>
  <c r="BM128" i="9"/>
  <c r="BR128" i="9"/>
  <c r="BJ128" i="9"/>
  <c r="CV128" i="9"/>
  <c r="CN128" i="9"/>
  <c r="BS128" i="9"/>
  <c r="BP128" i="9"/>
  <c r="BL128" i="9"/>
  <c r="BK128" i="9"/>
  <c r="BZ143" i="9"/>
  <c r="CA143" i="9"/>
  <c r="CB143" i="9"/>
  <c r="CC143" i="9"/>
  <c r="BY143" i="9"/>
  <c r="CC170" i="9"/>
  <c r="BY170" i="9"/>
  <c r="BZ170" i="9"/>
  <c r="CA170" i="9"/>
  <c r="CB170" i="9"/>
  <c r="BY183" i="9"/>
  <c r="CA183" i="9"/>
  <c r="CB183" i="9"/>
  <c r="CC183" i="9"/>
  <c r="BZ183" i="9"/>
  <c r="CG55" i="6"/>
  <c r="CH55" i="6"/>
  <c r="CI55" i="6"/>
  <c r="EB63" i="9"/>
  <c r="T63" i="9" s="1"/>
  <c r="EW63" i="9" s="1"/>
  <c r="EB52" i="9"/>
  <c r="T52" i="9" s="1"/>
  <c r="EW52" i="9" s="1"/>
  <c r="DO65" i="9"/>
  <c r="DN65" i="9"/>
  <c r="DD65" i="9" s="1"/>
  <c r="DF65" i="9" s="1"/>
  <c r="DH65" i="9" s="1"/>
  <c r="DI65" i="9" s="1"/>
  <c r="DO181" i="9"/>
  <c r="DN181" i="9"/>
  <c r="DD181" i="9" s="1"/>
  <c r="DF181" i="9" s="1"/>
  <c r="DH181" i="9" s="1"/>
  <c r="DI181" i="9" s="1"/>
  <c r="BN51" i="9"/>
  <c r="BM51" i="9"/>
  <c r="BL51" i="9"/>
  <c r="CV51" i="9"/>
  <c r="CN51" i="9"/>
  <c r="BS51" i="9"/>
  <c r="BK51" i="9"/>
  <c r="BR51" i="9"/>
  <c r="BJ51" i="9"/>
  <c r="BQ51" i="9"/>
  <c r="BP51" i="9"/>
  <c r="CR51" i="9"/>
  <c r="BO51" i="9"/>
  <c r="BY76" i="9"/>
  <c r="CB76" i="9"/>
  <c r="BZ76" i="9"/>
  <c r="CA76" i="9"/>
  <c r="CC76" i="9"/>
  <c r="CB110" i="9"/>
  <c r="CA110" i="9"/>
  <c r="CC110" i="9"/>
  <c r="BY110" i="9"/>
  <c r="BZ110" i="9"/>
  <c r="BY147" i="9"/>
  <c r="BZ147" i="9"/>
  <c r="CA147" i="9"/>
  <c r="CB147" i="9"/>
  <c r="CC147" i="9"/>
  <c r="EB85" i="9"/>
  <c r="T85" i="9" s="1"/>
  <c r="EW85" i="9" s="1"/>
  <c r="EW141" i="9"/>
  <c r="BM29" i="9"/>
  <c r="BL29" i="9"/>
  <c r="CV29" i="9"/>
  <c r="CN29" i="9"/>
  <c r="BS29" i="9"/>
  <c r="BK29" i="9"/>
  <c r="BR29" i="9"/>
  <c r="BJ29" i="9"/>
  <c r="BQ29" i="9"/>
  <c r="BP29" i="9"/>
  <c r="CR29" i="9"/>
  <c r="BO29" i="9"/>
  <c r="BN29" i="9"/>
  <c r="CA66" i="9"/>
  <c r="CC66" i="9"/>
  <c r="BY66" i="9"/>
  <c r="BZ66" i="9"/>
  <c r="CB66" i="9"/>
  <c r="BZ79" i="9"/>
  <c r="CA79" i="9"/>
  <c r="CB79" i="9"/>
  <c r="CC79" i="9"/>
  <c r="BY79" i="9"/>
  <c r="CQ76" i="9"/>
  <c r="BV76" i="9"/>
  <c r="BF76" i="9"/>
  <c r="AX76" i="9"/>
  <c r="CO76" i="9"/>
  <c r="BT76" i="9"/>
  <c r="CU76" i="9"/>
  <c r="CM76" i="9"/>
  <c r="BB76" i="9"/>
  <c r="BW76" i="9"/>
  <c r="BG76" i="9"/>
  <c r="AY76" i="9"/>
  <c r="CP76" i="9"/>
  <c r="BU76" i="9"/>
  <c r="BE76" i="9"/>
  <c r="CL76" i="9"/>
  <c r="BA76" i="9"/>
  <c r="CK76" i="9"/>
  <c r="AZ76" i="9"/>
  <c r="AW76" i="9"/>
  <c r="CT76" i="9"/>
  <c r="BI76" i="9"/>
  <c r="CS76" i="9"/>
  <c r="BX76" i="9"/>
  <c r="BH76" i="9"/>
  <c r="BW158" i="9"/>
  <c r="BG158" i="9"/>
  <c r="AY158" i="9"/>
  <c r="CO158" i="9"/>
  <c r="CM158" i="9"/>
  <c r="BX158" i="9"/>
  <c r="BB158" i="9"/>
  <c r="CL158" i="9"/>
  <c r="BV158" i="9"/>
  <c r="BA158" i="9"/>
  <c r="CU158" i="9"/>
  <c r="CK158" i="9"/>
  <c r="BU158" i="9"/>
  <c r="AZ158" i="9"/>
  <c r="CT158" i="9"/>
  <c r="BT158" i="9"/>
  <c r="BI158" i="9"/>
  <c r="AX158" i="9"/>
  <c r="CP158" i="9"/>
  <c r="BE158" i="9"/>
  <c r="BH158" i="9"/>
  <c r="CS158" i="9"/>
  <c r="BF158" i="9"/>
  <c r="CQ158" i="9"/>
  <c r="AW158" i="9"/>
  <c r="DO26" i="9"/>
  <c r="DN26" i="9"/>
  <c r="DD26" i="9" s="1"/>
  <c r="DF26" i="9" s="1"/>
  <c r="DH26" i="9" s="1"/>
  <c r="DI26" i="9" s="1"/>
  <c r="DO151" i="9"/>
  <c r="DN151" i="9"/>
  <c r="DD151" i="9" s="1"/>
  <c r="DF151" i="9" s="1"/>
  <c r="DH151" i="9" s="1"/>
  <c r="DI151" i="9" s="1"/>
  <c r="BM98" i="9"/>
  <c r="BL98" i="9"/>
  <c r="CV98" i="9"/>
  <c r="CN98" i="9"/>
  <c r="BS98" i="9"/>
  <c r="BK98" i="9"/>
  <c r="BR98" i="9"/>
  <c r="BJ98" i="9"/>
  <c r="BQ98" i="9"/>
  <c r="BP98" i="9"/>
  <c r="CR98" i="9"/>
  <c r="BO98" i="9"/>
  <c r="BN98" i="9"/>
  <c r="DX30" i="9"/>
  <c r="R30" i="9" s="1"/>
  <c r="DZ30" i="9"/>
  <c r="S30" i="9" s="1"/>
  <c r="EB45" i="6"/>
  <c r="DF45" i="6"/>
  <c r="DH45" i="6" s="1"/>
  <c r="DI45" i="6" s="1"/>
  <c r="EB45" i="9"/>
  <c r="T45" i="9" s="1"/>
  <c r="EW45" i="9" s="1"/>
  <c r="EB179" i="9"/>
  <c r="T179" i="9" s="1"/>
  <c r="EW179" i="9" s="1"/>
  <c r="CA41" i="9"/>
  <c r="CC41" i="9"/>
  <c r="BZ41" i="9"/>
  <c r="BY41" i="9"/>
  <c r="CB41" i="9"/>
  <c r="CT58" i="9"/>
  <c r="CL58" i="9"/>
  <c r="BI58" i="9"/>
  <c r="BA58" i="9"/>
  <c r="BW58" i="9"/>
  <c r="BG58" i="9"/>
  <c r="AY58" i="9"/>
  <c r="CP58" i="9"/>
  <c r="BU58" i="9"/>
  <c r="BE58" i="9"/>
  <c r="AW58" i="9"/>
  <c r="CQ58" i="9"/>
  <c r="AZ58" i="9"/>
  <c r="CO58" i="9"/>
  <c r="BX58" i="9"/>
  <c r="AX58" i="9"/>
  <c r="BV58" i="9"/>
  <c r="CM58" i="9"/>
  <c r="BT58" i="9"/>
  <c r="BH58" i="9"/>
  <c r="CK58" i="9"/>
  <c r="BF58" i="9"/>
  <c r="CU58" i="9"/>
  <c r="CS58" i="9"/>
  <c r="BB58" i="9"/>
  <c r="CQ105" i="9"/>
  <c r="BV105" i="9"/>
  <c r="BF105" i="9"/>
  <c r="AX105" i="9"/>
  <c r="CO105" i="9"/>
  <c r="BT105" i="9"/>
  <c r="CU105" i="9"/>
  <c r="CM105" i="9"/>
  <c r="BB105" i="9"/>
  <c r="BW105" i="9"/>
  <c r="BG105" i="9"/>
  <c r="AY105" i="9"/>
  <c r="AW105" i="9"/>
  <c r="CT105" i="9"/>
  <c r="BI105" i="9"/>
  <c r="CS105" i="9"/>
  <c r="BX105" i="9"/>
  <c r="BH105" i="9"/>
  <c r="CP105" i="9"/>
  <c r="BU105" i="9"/>
  <c r="BE105" i="9"/>
  <c r="CL105" i="9"/>
  <c r="BA105" i="9"/>
  <c r="AZ105" i="9"/>
  <c r="CK105" i="9"/>
  <c r="BZ104" i="9"/>
  <c r="CB104" i="9"/>
  <c r="BY104" i="9"/>
  <c r="CA104" i="9"/>
  <c r="CC104" i="9"/>
  <c r="CH92" i="9"/>
  <c r="CG92" i="9"/>
  <c r="CI92" i="9"/>
  <c r="CH122" i="9"/>
  <c r="CG122" i="9"/>
  <c r="CI122" i="9"/>
  <c r="CT57" i="9"/>
  <c r="CL57" i="9"/>
  <c r="BI57" i="9"/>
  <c r="BA57" i="9"/>
  <c r="BW57" i="9"/>
  <c r="BG57" i="9"/>
  <c r="AY57" i="9"/>
  <c r="CK57" i="9"/>
  <c r="BT57" i="9"/>
  <c r="BF57" i="9"/>
  <c r="BE57" i="9"/>
  <c r="CU57" i="9"/>
  <c r="CS57" i="9"/>
  <c r="BB57" i="9"/>
  <c r="CQ57" i="9"/>
  <c r="AZ57" i="9"/>
  <c r="CP57" i="9"/>
  <c r="BX57" i="9"/>
  <c r="AX57" i="9"/>
  <c r="CO57" i="9"/>
  <c r="BV57" i="9"/>
  <c r="AW57" i="9"/>
  <c r="CM57" i="9"/>
  <c r="BU57" i="9"/>
  <c r="BH57" i="9"/>
  <c r="CO77" i="9"/>
  <c r="BT77" i="9"/>
  <c r="CU77" i="9"/>
  <c r="CM77" i="9"/>
  <c r="BB77" i="9"/>
  <c r="CS77" i="9"/>
  <c r="CK77" i="9"/>
  <c r="BX77" i="9"/>
  <c r="BH77" i="9"/>
  <c r="AZ77" i="9"/>
  <c r="CP77" i="9"/>
  <c r="BU77" i="9"/>
  <c r="BE77" i="9"/>
  <c r="AW77" i="9"/>
  <c r="CT77" i="9"/>
  <c r="BI77" i="9"/>
  <c r="BW77" i="9"/>
  <c r="BG77" i="9"/>
  <c r="CQ77" i="9"/>
  <c r="BV77" i="9"/>
  <c r="BF77" i="9"/>
  <c r="CL77" i="9"/>
  <c r="BA77" i="9"/>
  <c r="AY77" i="9"/>
  <c r="AX77" i="9"/>
  <c r="CP99" i="9"/>
  <c r="BU99" i="9"/>
  <c r="BE99" i="9"/>
  <c r="AW99" i="9"/>
  <c r="CO99" i="9"/>
  <c r="BT99" i="9"/>
  <c r="CU99" i="9"/>
  <c r="CM99" i="9"/>
  <c r="BB99" i="9"/>
  <c r="CT99" i="9"/>
  <c r="CL99" i="9"/>
  <c r="BI99" i="9"/>
  <c r="BA99" i="9"/>
  <c r="CS99" i="9"/>
  <c r="CK99" i="9"/>
  <c r="BX99" i="9"/>
  <c r="BH99" i="9"/>
  <c r="AZ99" i="9"/>
  <c r="BW99" i="9"/>
  <c r="BG99" i="9"/>
  <c r="AY99" i="9"/>
  <c r="BV99" i="9"/>
  <c r="BF99" i="9"/>
  <c r="CQ99" i="9"/>
  <c r="AX99" i="9"/>
  <c r="CG168" i="9"/>
  <c r="CH168" i="9"/>
  <c r="CI168" i="9"/>
  <c r="BZ133" i="9"/>
  <c r="CA133" i="9"/>
  <c r="CB133" i="9"/>
  <c r="CC133" i="9"/>
  <c r="BY133" i="9"/>
  <c r="EB56" i="6"/>
  <c r="DF56" i="6"/>
  <c r="DH56" i="6" s="1"/>
  <c r="DI56" i="6" s="1"/>
  <c r="CH38" i="9"/>
  <c r="CI110" i="6"/>
  <c r="CG110" i="6"/>
  <c r="CH110" i="6"/>
  <c r="CA130" i="6"/>
  <c r="CB130" i="6"/>
  <c r="CC130" i="6"/>
  <c r="BY130" i="6"/>
  <c r="BZ130" i="6"/>
  <c r="CC178" i="6"/>
  <c r="BY178" i="6"/>
  <c r="BZ178" i="6"/>
  <c r="CA178" i="6"/>
  <c r="CB178" i="6"/>
  <c r="BN32" i="9"/>
  <c r="BM32" i="9"/>
  <c r="BL32" i="9"/>
  <c r="CV32" i="9"/>
  <c r="CN32" i="9"/>
  <c r="BS32" i="9"/>
  <c r="BK32" i="9"/>
  <c r="BR32" i="9"/>
  <c r="BJ32" i="9"/>
  <c r="BQ32" i="9"/>
  <c r="BP32" i="9"/>
  <c r="CR32" i="9"/>
  <c r="BO32" i="9"/>
  <c r="BW42" i="9"/>
  <c r="BG42" i="9"/>
  <c r="AY42" i="9"/>
  <c r="CQ42" i="9"/>
  <c r="BV42" i="9"/>
  <c r="BF42" i="9"/>
  <c r="AX42" i="9"/>
  <c r="CO42" i="9"/>
  <c r="BT42" i="9"/>
  <c r="CU42" i="9"/>
  <c r="CM42" i="9"/>
  <c r="BB42" i="9"/>
  <c r="CT42" i="9"/>
  <c r="CL42" i="9"/>
  <c r="BI42" i="9"/>
  <c r="BA42" i="9"/>
  <c r="BX42" i="9"/>
  <c r="BU42" i="9"/>
  <c r="CS42" i="9"/>
  <c r="BH42" i="9"/>
  <c r="CP42" i="9"/>
  <c r="BE42" i="9"/>
  <c r="CK42" i="9"/>
  <c r="AZ42" i="9"/>
  <c r="AW42" i="9"/>
  <c r="CI66" i="9"/>
  <c r="CG66" i="9"/>
  <c r="CH66" i="9"/>
  <c r="CP29" i="9"/>
  <c r="BU29" i="9"/>
  <c r="BE29" i="9"/>
  <c r="AW29" i="9"/>
  <c r="CO29" i="9"/>
  <c r="BT29" i="9"/>
  <c r="CU29" i="9"/>
  <c r="CM29" i="9"/>
  <c r="BB29" i="9"/>
  <c r="CT29" i="9"/>
  <c r="CL29" i="9"/>
  <c r="BI29" i="9"/>
  <c r="BA29" i="9"/>
  <c r="CS29" i="9"/>
  <c r="CK29" i="9"/>
  <c r="BX29" i="9"/>
  <c r="BH29" i="9"/>
  <c r="AZ29" i="9"/>
  <c r="BW29" i="9"/>
  <c r="BG29" i="9"/>
  <c r="AY29" i="9"/>
  <c r="CQ29" i="9"/>
  <c r="BV29" i="9"/>
  <c r="BF29" i="9"/>
  <c r="AX29" i="9"/>
  <c r="BR66" i="9"/>
  <c r="BJ66" i="9"/>
  <c r="BP66" i="9"/>
  <c r="CR66" i="9"/>
  <c r="BO66" i="9"/>
  <c r="BN66" i="9"/>
  <c r="BL66" i="9"/>
  <c r="BK66" i="9"/>
  <c r="CV66" i="9"/>
  <c r="BS66" i="9"/>
  <c r="BQ66" i="9"/>
  <c r="CN66" i="9"/>
  <c r="BM66" i="9"/>
  <c r="BN18" i="9"/>
  <c r="BM18" i="9"/>
  <c r="BL18" i="9"/>
  <c r="CV18" i="9"/>
  <c r="CN18" i="9"/>
  <c r="BS18" i="9"/>
  <c r="BK18" i="9"/>
  <c r="BR18" i="9"/>
  <c r="BJ18" i="9"/>
  <c r="BQ18" i="9"/>
  <c r="BP18" i="9"/>
  <c r="CR18" i="9"/>
  <c r="BO18" i="9"/>
  <c r="CT27" i="9"/>
  <c r="CL27" i="9"/>
  <c r="BI27" i="9"/>
  <c r="BA27" i="9"/>
  <c r="CS27" i="9"/>
  <c r="CK27" i="9"/>
  <c r="BX27" i="9"/>
  <c r="BH27" i="9"/>
  <c r="AZ27" i="9"/>
  <c r="BW27" i="9"/>
  <c r="BG27" i="9"/>
  <c r="AY27" i="9"/>
  <c r="CQ27" i="9"/>
  <c r="BV27" i="9"/>
  <c r="BF27" i="9"/>
  <c r="AX27" i="9"/>
  <c r="CP27" i="9"/>
  <c r="BU27" i="9"/>
  <c r="BE27" i="9"/>
  <c r="AW27" i="9"/>
  <c r="CO27" i="9"/>
  <c r="BT27" i="9"/>
  <c r="CU27" i="9"/>
  <c r="CM27" i="9"/>
  <c r="BB27" i="9"/>
  <c r="BM179" i="9"/>
  <c r="BQ179" i="9"/>
  <c r="CV179" i="9"/>
  <c r="BK179" i="9"/>
  <c r="BJ179" i="9"/>
  <c r="BO179" i="9"/>
  <c r="CR179" i="9"/>
  <c r="BS179" i="9"/>
  <c r="CN179" i="9"/>
  <c r="BR179" i="9"/>
  <c r="BP179" i="9"/>
  <c r="BN179" i="9"/>
  <c r="BL179" i="9"/>
  <c r="CH40" i="9"/>
  <c r="EB113" i="6"/>
  <c r="DF113" i="6"/>
  <c r="DH113" i="6" s="1"/>
  <c r="DI113" i="6" s="1"/>
  <c r="DO125" i="9"/>
  <c r="DN125" i="9"/>
  <c r="DD125" i="9" s="1"/>
  <c r="DF125" i="9" s="1"/>
  <c r="DH125" i="9" s="1"/>
  <c r="DI125" i="9" s="1"/>
  <c r="CI163" i="9"/>
  <c r="CH163" i="9"/>
  <c r="CG163" i="9"/>
  <c r="CB19" i="9"/>
  <c r="BZ19" i="9"/>
  <c r="BY19" i="9"/>
  <c r="CA19" i="9"/>
  <c r="CC19" i="9"/>
  <c r="CS62" i="9"/>
  <c r="CK62" i="9"/>
  <c r="BX62" i="9"/>
  <c r="BH62" i="9"/>
  <c r="AZ62" i="9"/>
  <c r="BW62" i="9"/>
  <c r="CQ62" i="9"/>
  <c r="BV62" i="9"/>
  <c r="BF62" i="9"/>
  <c r="AX62" i="9"/>
  <c r="CO62" i="9"/>
  <c r="BT62" i="9"/>
  <c r="CU62" i="9"/>
  <c r="AW62" i="9"/>
  <c r="CT62" i="9"/>
  <c r="BI62" i="9"/>
  <c r="CP62" i="9"/>
  <c r="BU62" i="9"/>
  <c r="BG62" i="9"/>
  <c r="BE62" i="9"/>
  <c r="CM62" i="9"/>
  <c r="CL62" i="9"/>
  <c r="BB62" i="9"/>
  <c r="BA62" i="9"/>
  <c r="AY62" i="9"/>
  <c r="BQ88" i="9"/>
  <c r="CR88" i="9"/>
  <c r="BO88" i="9"/>
  <c r="BM88" i="9"/>
  <c r="CV88" i="9"/>
  <c r="CN88" i="9"/>
  <c r="BS88" i="9"/>
  <c r="BK88" i="9"/>
  <c r="BP88" i="9"/>
  <c r="BN88" i="9"/>
  <c r="BL88" i="9"/>
  <c r="BJ88" i="9"/>
  <c r="BR88" i="9"/>
  <c r="BY162" i="9"/>
  <c r="BZ162" i="9"/>
  <c r="CA162" i="9"/>
  <c r="CB162" i="9"/>
  <c r="CC162" i="9"/>
  <c r="EA19" i="6"/>
  <c r="S19" i="6"/>
  <c r="T19" i="6" s="1"/>
  <c r="EW19" i="6" s="1"/>
  <c r="CH69" i="6"/>
  <c r="CI69" i="6"/>
  <c r="CG69" i="6"/>
  <c r="EB116" i="6"/>
  <c r="DF116" i="6"/>
  <c r="DH116" i="6" s="1"/>
  <c r="DI116" i="6" s="1"/>
  <c r="CI76" i="9"/>
  <c r="CG76" i="9"/>
  <c r="CH76" i="9"/>
  <c r="CH138" i="9"/>
  <c r="CG138" i="9"/>
  <c r="CI138" i="9"/>
  <c r="CW7" i="9"/>
  <c r="CW10" i="9" s="1"/>
  <c r="BL2" i="9" s="1"/>
  <c r="BY155" i="9"/>
  <c r="BZ155" i="9"/>
  <c r="CA155" i="9"/>
  <c r="CB155" i="9"/>
  <c r="CC155" i="9"/>
  <c r="CA185" i="9"/>
  <c r="CC185" i="9"/>
  <c r="CB185" i="9"/>
  <c r="BY185" i="9"/>
  <c r="BZ185" i="9"/>
  <c r="CC67" i="6"/>
  <c r="BY67" i="6"/>
  <c r="BZ67" i="6"/>
  <c r="CB67" i="6"/>
  <c r="CA67" i="6"/>
  <c r="EB33" i="6"/>
  <c r="DF33" i="6"/>
  <c r="DH33" i="6" s="1"/>
  <c r="DI33" i="6" s="1"/>
  <c r="CA146" i="6"/>
  <c r="CB146" i="6"/>
  <c r="BY146" i="6"/>
  <c r="CC146" i="6"/>
  <c r="BZ146" i="6"/>
  <c r="BO16" i="9"/>
  <c r="CN16" i="9"/>
  <c r="BN16" i="9"/>
  <c r="BM16" i="9"/>
  <c r="CV16" i="9"/>
  <c r="BL16" i="9"/>
  <c r="BS16" i="9"/>
  <c r="BK16" i="9"/>
  <c r="BR16" i="9"/>
  <c r="BJ16" i="9"/>
  <c r="CR16" i="9"/>
  <c r="BQ16" i="9"/>
  <c r="BP16" i="9"/>
  <c r="BR35" i="9"/>
  <c r="CN35" i="9"/>
  <c r="BP35" i="9"/>
  <c r="BO35" i="9"/>
  <c r="CV35" i="9"/>
  <c r="BN35" i="9"/>
  <c r="BM35" i="9"/>
  <c r="BL35" i="9"/>
  <c r="CR35" i="9"/>
  <c r="BK35" i="9"/>
  <c r="BS35" i="9"/>
  <c r="BJ35" i="9"/>
  <c r="BQ35" i="9"/>
  <c r="CU139" i="9"/>
  <c r="CM139" i="9"/>
  <c r="BB139" i="9"/>
  <c r="CT139" i="9"/>
  <c r="CL139" i="9"/>
  <c r="BI139" i="9"/>
  <c r="BA139" i="9"/>
  <c r="CS139" i="9"/>
  <c r="CK139" i="9"/>
  <c r="BX139" i="9"/>
  <c r="BH139" i="9"/>
  <c r="AZ139" i="9"/>
  <c r="BW139" i="9"/>
  <c r="BG139" i="9"/>
  <c r="AY139" i="9"/>
  <c r="CQ139" i="9"/>
  <c r="BV139" i="9"/>
  <c r="BF139" i="9"/>
  <c r="AX139" i="9"/>
  <c r="CP139" i="9"/>
  <c r="BU139" i="9"/>
  <c r="BE139" i="9"/>
  <c r="AW139" i="9"/>
  <c r="BT139" i="9"/>
  <c r="CO139" i="9"/>
  <c r="CU165" i="9"/>
  <c r="CM165" i="9"/>
  <c r="BB165" i="9"/>
  <c r="CQ165" i="9"/>
  <c r="BV165" i="9"/>
  <c r="BF165" i="9"/>
  <c r="AX165" i="9"/>
  <c r="CT165" i="9"/>
  <c r="BT165" i="9"/>
  <c r="BI165" i="9"/>
  <c r="AY165" i="9"/>
  <c r="CS165" i="9"/>
  <c r="BH165" i="9"/>
  <c r="AW165" i="9"/>
  <c r="BG165" i="9"/>
  <c r="CP165" i="9"/>
  <c r="BE165" i="9"/>
  <c r="CO165" i="9"/>
  <c r="BX165" i="9"/>
  <c r="AZ165" i="9"/>
  <c r="CL165" i="9"/>
  <c r="CK165" i="9"/>
  <c r="BW165" i="9"/>
  <c r="BU165" i="9"/>
  <c r="BA165" i="9"/>
  <c r="BW181" i="9"/>
  <c r="BG181" i="9"/>
  <c r="AY181" i="9"/>
  <c r="CS181" i="9"/>
  <c r="BH181" i="9"/>
  <c r="AW181" i="9"/>
  <c r="CQ181" i="9"/>
  <c r="BF181" i="9"/>
  <c r="CO181" i="9"/>
  <c r="CM181" i="9"/>
  <c r="BX181" i="9"/>
  <c r="BB181" i="9"/>
  <c r="CL181" i="9"/>
  <c r="BV181" i="9"/>
  <c r="BA181" i="9"/>
  <c r="AZ181" i="9"/>
  <c r="BU181" i="9"/>
  <c r="AX181" i="9"/>
  <c r="CU181" i="9"/>
  <c r="BT181" i="9"/>
  <c r="CT181" i="9"/>
  <c r="BI181" i="9"/>
  <c r="BE181" i="9"/>
  <c r="CP181" i="9"/>
  <c r="CK181" i="9"/>
  <c r="DZ29" i="9"/>
  <c r="S29" i="9" s="1"/>
  <c r="DX29" i="9"/>
  <c r="R29" i="9" s="1"/>
  <c r="EB29" i="9"/>
  <c r="T29" i="9" s="1"/>
  <c r="EW29" i="9" s="1"/>
  <c r="EB49" i="6"/>
  <c r="DF49" i="6"/>
  <c r="DH49" i="6" s="1"/>
  <c r="DI49" i="6" s="1"/>
  <c r="EW55" i="9"/>
  <c r="DF54" i="6"/>
  <c r="DH54" i="6" s="1"/>
  <c r="DI54" i="6" s="1"/>
  <c r="EB54" i="6"/>
  <c r="DX104" i="9"/>
  <c r="R104" i="9" s="1"/>
  <c r="EB104" i="9"/>
  <c r="T104" i="9" s="1"/>
  <c r="EW104" i="9" s="1"/>
  <c r="DZ104" i="9"/>
  <c r="S104" i="9" s="1"/>
  <c r="EB85" i="6"/>
  <c r="DF85" i="6"/>
  <c r="DH85" i="6" s="1"/>
  <c r="DI85" i="6" s="1"/>
  <c r="EW146" i="9"/>
  <c r="CI144" i="9"/>
  <c r="CH144" i="9"/>
  <c r="CG144" i="9"/>
  <c r="CI133" i="9"/>
  <c r="CH133" i="9"/>
  <c r="CG133" i="9"/>
  <c r="CP90" i="9"/>
  <c r="BU90" i="9"/>
  <c r="BE90" i="9"/>
  <c r="AW90" i="9"/>
  <c r="CT90" i="9"/>
  <c r="CL90" i="9"/>
  <c r="BI90" i="9"/>
  <c r="BA90" i="9"/>
  <c r="BW90" i="9"/>
  <c r="BG90" i="9"/>
  <c r="AY90" i="9"/>
  <c r="CM90" i="9"/>
  <c r="BV90" i="9"/>
  <c r="BF90" i="9"/>
  <c r="CK90" i="9"/>
  <c r="BT90" i="9"/>
  <c r="BB90" i="9"/>
  <c r="CU90" i="9"/>
  <c r="AZ90" i="9"/>
  <c r="CS90" i="9"/>
  <c r="AX90" i="9"/>
  <c r="CO90" i="9"/>
  <c r="BX90" i="9"/>
  <c r="BH90" i="9"/>
  <c r="CQ90" i="9"/>
  <c r="EB60" i="9"/>
  <c r="T60" i="9" s="1"/>
  <c r="EW60" i="9" s="1"/>
  <c r="EB43" i="9"/>
  <c r="T43" i="9" s="1"/>
  <c r="EW43" i="9" s="1"/>
  <c r="CH115" i="9"/>
  <c r="CG115" i="9"/>
  <c r="CI115" i="9"/>
  <c r="DZ127" i="9"/>
  <c r="S127" i="9" s="1"/>
  <c r="DX127" i="9"/>
  <c r="R127" i="9" s="1"/>
  <c r="CG110" i="9"/>
  <c r="CH110" i="9"/>
  <c r="CI110" i="9"/>
  <c r="CQ19" i="9"/>
  <c r="BV19" i="9"/>
  <c r="BF19" i="9"/>
  <c r="AX19" i="9"/>
  <c r="CP19" i="9"/>
  <c r="BU19" i="9"/>
  <c r="BE19" i="9"/>
  <c r="AW19" i="9"/>
  <c r="CO19" i="9"/>
  <c r="BT19" i="9"/>
  <c r="CU19" i="9"/>
  <c r="CM19" i="9"/>
  <c r="BB19" i="9"/>
  <c r="CT19" i="9"/>
  <c r="CL19" i="9"/>
  <c r="BI19" i="9"/>
  <c r="BA19" i="9"/>
  <c r="CS19" i="9"/>
  <c r="CK19" i="9"/>
  <c r="BX19" i="9"/>
  <c r="BH19" i="9"/>
  <c r="AZ19" i="9"/>
  <c r="BW19" i="9"/>
  <c r="BG19" i="9"/>
  <c r="AY19" i="9"/>
  <c r="CO69" i="9"/>
  <c r="BT69" i="9"/>
  <c r="CU69" i="9"/>
  <c r="CM69" i="9"/>
  <c r="BB69" i="9"/>
  <c r="CT69" i="9"/>
  <c r="CL69" i="9"/>
  <c r="BI69" i="9"/>
  <c r="BA69" i="9"/>
  <c r="CS69" i="9"/>
  <c r="CK69" i="9"/>
  <c r="BX69" i="9"/>
  <c r="BH69" i="9"/>
  <c r="AZ69" i="9"/>
  <c r="BW69" i="9"/>
  <c r="BG69" i="9"/>
  <c r="AY69" i="9"/>
  <c r="CQ69" i="9"/>
  <c r="BV69" i="9"/>
  <c r="BF69" i="9"/>
  <c r="AX69" i="9"/>
  <c r="CP69" i="9"/>
  <c r="BU69" i="9"/>
  <c r="BE69" i="9"/>
  <c r="AW69" i="9"/>
  <c r="CU140" i="9"/>
  <c r="CM140" i="9"/>
  <c r="BB140" i="9"/>
  <c r="CQ140" i="9"/>
  <c r="BV140" i="9"/>
  <c r="BF140" i="9"/>
  <c r="AX140" i="9"/>
  <c r="CL140" i="9"/>
  <c r="BW140" i="9"/>
  <c r="BA140" i="9"/>
  <c r="CK140" i="9"/>
  <c r="BU140" i="9"/>
  <c r="AZ140" i="9"/>
  <c r="CT140" i="9"/>
  <c r="BT140" i="9"/>
  <c r="BI140" i="9"/>
  <c r="AY140" i="9"/>
  <c r="CS140" i="9"/>
  <c r="BH140" i="9"/>
  <c r="AW140" i="9"/>
  <c r="BG140" i="9"/>
  <c r="CP140" i="9"/>
  <c r="BE140" i="9"/>
  <c r="CO140" i="9"/>
  <c r="BX140" i="9"/>
  <c r="BQ183" i="9"/>
  <c r="CR183" i="9"/>
  <c r="BO183" i="9"/>
  <c r="BN183" i="9"/>
  <c r="BM183" i="9"/>
  <c r="BL183" i="9"/>
  <c r="BK183" i="9"/>
  <c r="CN183" i="9"/>
  <c r="BS183" i="9"/>
  <c r="BR183" i="9"/>
  <c r="BP183" i="9"/>
  <c r="BJ183" i="9"/>
  <c r="CV183" i="9"/>
  <c r="DO21" i="9"/>
  <c r="DN21" i="9"/>
  <c r="DD21" i="9" s="1"/>
  <c r="DF21" i="9" s="1"/>
  <c r="DH21" i="9" s="1"/>
  <c r="DI21" i="9" s="1"/>
  <c r="DO25" i="9"/>
  <c r="DN25" i="9"/>
  <c r="DD25" i="9" s="1"/>
  <c r="DF25" i="9" s="1"/>
  <c r="DH25" i="9" s="1"/>
  <c r="DI25" i="9" s="1"/>
  <c r="EW61" i="9"/>
  <c r="EB93" i="6"/>
  <c r="CA148" i="6"/>
  <c r="CB148" i="6"/>
  <c r="BY148" i="6"/>
  <c r="CC148" i="6"/>
  <c r="BZ148" i="6"/>
  <c r="EB157" i="9"/>
  <c r="T157" i="9" s="1"/>
  <c r="EW157" i="9" s="1"/>
  <c r="CC32" i="9"/>
  <c r="BY32" i="9"/>
  <c r="BZ32" i="9"/>
  <c r="CA32" i="9"/>
  <c r="CB32" i="9"/>
  <c r="CA71" i="9"/>
  <c r="CC71" i="9"/>
  <c r="BY71" i="9"/>
  <c r="CB71" i="9"/>
  <c r="BZ71" i="9"/>
  <c r="CV149" i="9"/>
  <c r="CN149" i="9"/>
  <c r="BS149" i="9"/>
  <c r="BK149" i="9"/>
  <c r="CR149" i="9"/>
  <c r="BO149" i="9"/>
  <c r="BL149" i="9"/>
  <c r="BJ149" i="9"/>
  <c r="BR149" i="9"/>
  <c r="BQ149" i="9"/>
  <c r="BP149" i="9"/>
  <c r="BN149" i="9"/>
  <c r="BM149" i="9"/>
  <c r="CV182" i="9"/>
  <c r="CN182" i="9"/>
  <c r="BS182" i="9"/>
  <c r="BK182" i="9"/>
  <c r="CR182" i="9"/>
  <c r="BO182" i="9"/>
  <c r="BR182" i="9"/>
  <c r="BQ182" i="9"/>
  <c r="BN182" i="9"/>
  <c r="BM182" i="9"/>
  <c r="BL182" i="9"/>
  <c r="BP182" i="9"/>
  <c r="BJ182" i="9"/>
  <c r="DO31" i="9"/>
  <c r="DN31" i="9"/>
  <c r="DD31" i="9" s="1"/>
  <c r="DF31" i="9" s="1"/>
  <c r="DH31" i="9" s="1"/>
  <c r="DI31" i="9" s="1"/>
  <c r="DO71" i="9"/>
  <c r="DN71" i="9"/>
  <c r="DD71" i="9" s="1"/>
  <c r="DF71" i="9" s="1"/>
  <c r="DH71" i="9" s="1"/>
  <c r="DI71" i="9" s="1"/>
  <c r="DF124" i="6"/>
  <c r="DH124" i="6" s="1"/>
  <c r="DI124" i="6" s="1"/>
  <c r="EB124" i="6"/>
  <c r="CA53" i="9"/>
  <c r="CC53" i="9"/>
  <c r="BY53" i="9"/>
  <c r="BZ53" i="9"/>
  <c r="CB53" i="9"/>
  <c r="CO65" i="9"/>
  <c r="BT65" i="9"/>
  <c r="CU65" i="9"/>
  <c r="CM65" i="9"/>
  <c r="BB65" i="9"/>
  <c r="CT65" i="9"/>
  <c r="CL65" i="9"/>
  <c r="BI65" i="9"/>
  <c r="BA65" i="9"/>
  <c r="CS65" i="9"/>
  <c r="CK65" i="9"/>
  <c r="BX65" i="9"/>
  <c r="BH65" i="9"/>
  <c r="AZ65" i="9"/>
  <c r="CQ65" i="9"/>
  <c r="BV65" i="9"/>
  <c r="BF65" i="9"/>
  <c r="AX65" i="9"/>
  <c r="BU65" i="9"/>
  <c r="AY65" i="9"/>
  <c r="AW65" i="9"/>
  <c r="CP65" i="9"/>
  <c r="BG65" i="9"/>
  <c r="BE65" i="9"/>
  <c r="BW65" i="9"/>
  <c r="BL81" i="9"/>
  <c r="CV81" i="9"/>
  <c r="CN81" i="9"/>
  <c r="BS81" i="9"/>
  <c r="BK81" i="9"/>
  <c r="BR81" i="9"/>
  <c r="BJ81" i="9"/>
  <c r="BP81" i="9"/>
  <c r="CR81" i="9"/>
  <c r="BO81" i="9"/>
  <c r="BM81" i="9"/>
  <c r="BQ81" i="9"/>
  <c r="BN81" i="9"/>
  <c r="CP86" i="9"/>
  <c r="BU86" i="9"/>
  <c r="BE86" i="9"/>
  <c r="AW86" i="9"/>
  <c r="CT86" i="9"/>
  <c r="CL86" i="9"/>
  <c r="BI86" i="9"/>
  <c r="BA86" i="9"/>
  <c r="BW86" i="9"/>
  <c r="BG86" i="9"/>
  <c r="AY86" i="9"/>
  <c r="CQ86" i="9"/>
  <c r="CO86" i="9"/>
  <c r="BX86" i="9"/>
  <c r="BH86" i="9"/>
  <c r="CM86" i="9"/>
  <c r="BV86" i="9"/>
  <c r="BF86" i="9"/>
  <c r="CK86" i="9"/>
  <c r="BT86" i="9"/>
  <c r="BB86" i="9"/>
  <c r="CS86" i="9"/>
  <c r="AX86" i="9"/>
  <c r="CU86" i="9"/>
  <c r="AZ86" i="9"/>
  <c r="CP138" i="9"/>
  <c r="BU138" i="9"/>
  <c r="BE138" i="9"/>
  <c r="AW138" i="9"/>
  <c r="CO138" i="9"/>
  <c r="BT138" i="9"/>
  <c r="CU138" i="9"/>
  <c r="CM138" i="9"/>
  <c r="BB138" i="9"/>
  <c r="CT138" i="9"/>
  <c r="CL138" i="9"/>
  <c r="BI138" i="9"/>
  <c r="BA138" i="9"/>
  <c r="CS138" i="9"/>
  <c r="CK138" i="9"/>
  <c r="BX138" i="9"/>
  <c r="BH138" i="9"/>
  <c r="AZ138" i="9"/>
  <c r="BW138" i="9"/>
  <c r="BG138" i="9"/>
  <c r="AY138" i="9"/>
  <c r="BF138" i="9"/>
  <c r="AX138" i="9"/>
  <c r="CQ138" i="9"/>
  <c r="BV138" i="9"/>
  <c r="CT148" i="9"/>
  <c r="CL148" i="9"/>
  <c r="CO148" i="9"/>
  <c r="BB148" i="9"/>
  <c r="BI148" i="9"/>
  <c r="BA148" i="9"/>
  <c r="CM148" i="9"/>
  <c r="BX148" i="9"/>
  <c r="BH148" i="9"/>
  <c r="AZ148" i="9"/>
  <c r="CU148" i="9"/>
  <c r="CK148" i="9"/>
  <c r="BW148" i="9"/>
  <c r="BG148" i="9"/>
  <c r="AY148" i="9"/>
  <c r="CS148" i="9"/>
  <c r="BV148" i="9"/>
  <c r="BF148" i="9"/>
  <c r="AX148" i="9"/>
  <c r="BU148" i="9"/>
  <c r="BE148" i="9"/>
  <c r="AW148" i="9"/>
  <c r="BT148" i="9"/>
  <c r="CQ148" i="9"/>
  <c r="CP148" i="9"/>
  <c r="CP152" i="9"/>
  <c r="BU152" i="9"/>
  <c r="BE152" i="9"/>
  <c r="AW152" i="9"/>
  <c r="CT152" i="9"/>
  <c r="CL152" i="9"/>
  <c r="BI152" i="9"/>
  <c r="BA152" i="9"/>
  <c r="CQ152" i="9"/>
  <c r="BF152" i="9"/>
  <c r="CO152" i="9"/>
  <c r="BX152" i="9"/>
  <c r="CM152" i="9"/>
  <c r="BW152" i="9"/>
  <c r="BB152" i="9"/>
  <c r="CK152" i="9"/>
  <c r="BV152" i="9"/>
  <c r="AZ152" i="9"/>
  <c r="CU152" i="9"/>
  <c r="BT152" i="9"/>
  <c r="AY152" i="9"/>
  <c r="CS152" i="9"/>
  <c r="BH152" i="9"/>
  <c r="AX152" i="9"/>
  <c r="BG152" i="9"/>
  <c r="CV160" i="9"/>
  <c r="CN160" i="9"/>
  <c r="BS160" i="9"/>
  <c r="BK160" i="9"/>
  <c r="BR160" i="9"/>
  <c r="BJ160" i="9"/>
  <c r="BQ160" i="9"/>
  <c r="CR160" i="9"/>
  <c r="BO160" i="9"/>
  <c r="BM160" i="9"/>
  <c r="BL160" i="9"/>
  <c r="BN160" i="9"/>
  <c r="BP160" i="9"/>
  <c r="CQ167" i="9"/>
  <c r="BV167" i="9"/>
  <c r="BF167" i="9"/>
  <c r="AX167" i="9"/>
  <c r="CO167" i="9"/>
  <c r="BT167" i="9"/>
  <c r="CU167" i="9"/>
  <c r="CM167" i="9"/>
  <c r="BB167" i="9"/>
  <c r="BW167" i="9"/>
  <c r="BG167" i="9"/>
  <c r="AY167" i="9"/>
  <c r="CL167" i="9"/>
  <c r="CK167" i="9"/>
  <c r="BI167" i="9"/>
  <c r="BH167" i="9"/>
  <c r="BE167" i="9"/>
  <c r="BX167" i="9"/>
  <c r="BA167" i="9"/>
  <c r="CT167" i="9"/>
  <c r="BU167" i="9"/>
  <c r="AZ167" i="9"/>
  <c r="CP167" i="9"/>
  <c r="AW167" i="9"/>
  <c r="CS167" i="9"/>
  <c r="EW62" i="9"/>
  <c r="DF69" i="6"/>
  <c r="DH69" i="6" s="1"/>
  <c r="DI69" i="6" s="1"/>
  <c r="EB69" i="6"/>
  <c r="CI106" i="9"/>
  <c r="CH106" i="9"/>
  <c r="CG106" i="9"/>
  <c r="DF120" i="6"/>
  <c r="DH120" i="6" s="1"/>
  <c r="DI120" i="6" s="1"/>
  <c r="EB120" i="6"/>
  <c r="DF169" i="6"/>
  <c r="DH169" i="6" s="1"/>
  <c r="DI169" i="6" s="1"/>
  <c r="EB169" i="6"/>
  <c r="CT24" i="9"/>
  <c r="CL24" i="9"/>
  <c r="BI24" i="9"/>
  <c r="BA24" i="9"/>
  <c r="CS24" i="9"/>
  <c r="CK24" i="9"/>
  <c r="BX24" i="9"/>
  <c r="BH24" i="9"/>
  <c r="AZ24" i="9"/>
  <c r="BW24" i="9"/>
  <c r="BG24" i="9"/>
  <c r="AY24" i="9"/>
  <c r="CQ24" i="9"/>
  <c r="BV24" i="9"/>
  <c r="BF24" i="9"/>
  <c r="AX24" i="9"/>
  <c r="CP24" i="9"/>
  <c r="BU24" i="9"/>
  <c r="BE24" i="9"/>
  <c r="AW24" i="9"/>
  <c r="CO24" i="9"/>
  <c r="BT24" i="9"/>
  <c r="CU24" i="9"/>
  <c r="CM24" i="9"/>
  <c r="BB24" i="9"/>
  <c r="BY57" i="9"/>
  <c r="BZ57" i="9"/>
  <c r="CA57" i="9"/>
  <c r="CB57" i="9"/>
  <c r="CC57" i="9"/>
  <c r="BN76" i="9"/>
  <c r="BL76" i="9"/>
  <c r="BR76" i="9"/>
  <c r="BJ76" i="9"/>
  <c r="CR76" i="9"/>
  <c r="BO76" i="9"/>
  <c r="CN76" i="9"/>
  <c r="BS76" i="9"/>
  <c r="BQ76" i="9"/>
  <c r="BP76" i="9"/>
  <c r="BM76" i="9"/>
  <c r="CV76" i="9"/>
  <c r="BK76" i="9"/>
  <c r="DX26" i="9"/>
  <c r="R26" i="9" s="1"/>
  <c r="EB26" i="9"/>
  <c r="T26" i="9" s="1"/>
  <c r="EW26" i="9" s="1"/>
  <c r="DZ26" i="9"/>
  <c r="S26" i="9" s="1"/>
  <c r="EB62" i="6"/>
  <c r="DF62" i="6"/>
  <c r="DH62" i="6" s="1"/>
  <c r="DI62" i="6" s="1"/>
  <c r="EB119" i="9"/>
  <c r="T119" i="9" s="1"/>
  <c r="EW119" i="9" s="1"/>
  <c r="DF112" i="6"/>
  <c r="DH112" i="6" s="1"/>
  <c r="DI112" i="6" s="1"/>
  <c r="EB112" i="6"/>
  <c r="DO130" i="9"/>
  <c r="DN130" i="9"/>
  <c r="DD130" i="9" s="1"/>
  <c r="DF130" i="9" s="1"/>
  <c r="DH130" i="9" s="1"/>
  <c r="DI130" i="9" s="1"/>
  <c r="EB154" i="9"/>
  <c r="T154" i="9" s="1"/>
  <c r="EW154" i="9" s="1"/>
  <c r="DX154" i="9"/>
  <c r="R154" i="9" s="1"/>
  <c r="DZ154" i="9"/>
  <c r="S154" i="9" s="1"/>
  <c r="CS75" i="9"/>
  <c r="CK75" i="9"/>
  <c r="BX75" i="9"/>
  <c r="BH75" i="9"/>
  <c r="AZ75" i="9"/>
  <c r="CQ75" i="9"/>
  <c r="BV75" i="9"/>
  <c r="BF75" i="9"/>
  <c r="AX75" i="9"/>
  <c r="CO75" i="9"/>
  <c r="BT75" i="9"/>
  <c r="CT75" i="9"/>
  <c r="CL75" i="9"/>
  <c r="BI75" i="9"/>
  <c r="BA75" i="9"/>
  <c r="AW75" i="9"/>
  <c r="CU75" i="9"/>
  <c r="BW75" i="9"/>
  <c r="BG75" i="9"/>
  <c r="CP75" i="9"/>
  <c r="BU75" i="9"/>
  <c r="BE75" i="9"/>
  <c r="CM75" i="9"/>
  <c r="BB75" i="9"/>
  <c r="AY75" i="9"/>
  <c r="CO110" i="9"/>
  <c r="BT110" i="9"/>
  <c r="CU110" i="9"/>
  <c r="CM110" i="9"/>
  <c r="BB110" i="9"/>
  <c r="CT110" i="9"/>
  <c r="CL110" i="9"/>
  <c r="BI110" i="9"/>
  <c r="BA110" i="9"/>
  <c r="CS110" i="9"/>
  <c r="CK110" i="9"/>
  <c r="BX110" i="9"/>
  <c r="BH110" i="9"/>
  <c r="AZ110" i="9"/>
  <c r="BW110" i="9"/>
  <c r="BG110" i="9"/>
  <c r="AY110" i="9"/>
  <c r="CP110" i="9"/>
  <c r="BU110" i="9"/>
  <c r="BE110" i="9"/>
  <c r="AW110" i="9"/>
  <c r="AX110" i="9"/>
  <c r="BV110" i="9"/>
  <c r="CQ110" i="9"/>
  <c r="BF110" i="9"/>
  <c r="CT121" i="9"/>
  <c r="CL121" i="9"/>
  <c r="BI121" i="9"/>
  <c r="BA121" i="9"/>
  <c r="BW121" i="9"/>
  <c r="BG121" i="9"/>
  <c r="AY121" i="9"/>
  <c r="CQ121" i="9"/>
  <c r="BV121" i="9"/>
  <c r="BF121" i="9"/>
  <c r="AX121" i="9"/>
  <c r="CP121" i="9"/>
  <c r="BU121" i="9"/>
  <c r="BE121" i="9"/>
  <c r="AW121" i="9"/>
  <c r="BH121" i="9"/>
  <c r="CU121" i="9"/>
  <c r="CS121" i="9"/>
  <c r="BX121" i="9"/>
  <c r="CO121" i="9"/>
  <c r="BT121" i="9"/>
  <c r="BB121" i="9"/>
  <c r="CM121" i="9"/>
  <c r="AZ121" i="9"/>
  <c r="CK121" i="9"/>
  <c r="CP179" i="9"/>
  <c r="BU179" i="9"/>
  <c r="BE179" i="9"/>
  <c r="AW179" i="9"/>
  <c r="CT179" i="9"/>
  <c r="CL179" i="9"/>
  <c r="BI179" i="9"/>
  <c r="BA179" i="9"/>
  <c r="CK179" i="9"/>
  <c r="BV179" i="9"/>
  <c r="AZ179" i="9"/>
  <c r="CU179" i="9"/>
  <c r="BT179" i="9"/>
  <c r="AY179" i="9"/>
  <c r="CQ179" i="9"/>
  <c r="CO179" i="9"/>
  <c r="BB179" i="9"/>
  <c r="CM179" i="9"/>
  <c r="CS179" i="9"/>
  <c r="AX179" i="9"/>
  <c r="BX179" i="9"/>
  <c r="BW179" i="9"/>
  <c r="BH179" i="9"/>
  <c r="BG179" i="9"/>
  <c r="BF179" i="9"/>
  <c r="EB49" i="9"/>
  <c r="T49" i="9" s="1"/>
  <c r="EW49" i="9" s="1"/>
  <c r="EB113" i="9"/>
  <c r="T113" i="9" s="1"/>
  <c r="EW113" i="9" s="1"/>
  <c r="BQ58" i="9"/>
  <c r="CR58" i="9"/>
  <c r="BO58" i="9"/>
  <c r="BM58" i="9"/>
  <c r="BL58" i="9"/>
  <c r="BK58" i="9"/>
  <c r="CN58" i="9"/>
  <c r="BJ58" i="9"/>
  <c r="BS58" i="9"/>
  <c r="CV58" i="9"/>
  <c r="BR58" i="9"/>
  <c r="BP58" i="9"/>
  <c r="BN58" i="9"/>
  <c r="BY69" i="9"/>
  <c r="BZ69" i="9"/>
  <c r="CA69" i="9"/>
  <c r="CB69" i="9"/>
  <c r="CC69" i="9"/>
  <c r="CP94" i="9"/>
  <c r="BU94" i="9"/>
  <c r="BE94" i="9"/>
  <c r="AW94" i="9"/>
  <c r="CO94" i="9"/>
  <c r="BT94" i="9"/>
  <c r="CU94" i="9"/>
  <c r="CM94" i="9"/>
  <c r="BB94" i="9"/>
  <c r="CT94" i="9"/>
  <c r="CL94" i="9"/>
  <c r="BI94" i="9"/>
  <c r="BA94" i="9"/>
  <c r="CS94" i="9"/>
  <c r="CK94" i="9"/>
  <c r="BX94" i="9"/>
  <c r="BH94" i="9"/>
  <c r="AZ94" i="9"/>
  <c r="BW94" i="9"/>
  <c r="BG94" i="9"/>
  <c r="AY94" i="9"/>
  <c r="AX94" i="9"/>
  <c r="BV94" i="9"/>
  <c r="CQ94" i="9"/>
  <c r="BF94" i="9"/>
  <c r="CV91" i="9"/>
  <c r="CN91" i="9"/>
  <c r="BS91" i="9"/>
  <c r="BK91" i="9"/>
  <c r="BQ91" i="9"/>
  <c r="CR91" i="9"/>
  <c r="BO91" i="9"/>
  <c r="BM91" i="9"/>
  <c r="BP91" i="9"/>
  <c r="BN91" i="9"/>
  <c r="BL91" i="9"/>
  <c r="BJ91" i="9"/>
  <c r="BR91" i="9"/>
  <c r="BN105" i="9"/>
  <c r="BL105" i="9"/>
  <c r="BR105" i="9"/>
  <c r="BJ105" i="9"/>
  <c r="CR105" i="9"/>
  <c r="BO105" i="9"/>
  <c r="BM105" i="9"/>
  <c r="CV105" i="9"/>
  <c r="BK105" i="9"/>
  <c r="CN105" i="9"/>
  <c r="BS105" i="9"/>
  <c r="BQ105" i="9"/>
  <c r="BP105" i="9"/>
  <c r="S22" i="6"/>
  <c r="T22" i="6" s="1"/>
  <c r="EW22" i="6" s="1"/>
  <c r="EA22" i="6"/>
  <c r="CG92" i="6"/>
  <c r="CH92" i="6"/>
  <c r="CI92" i="6"/>
  <c r="CQ84" i="9"/>
  <c r="BV84" i="9"/>
  <c r="BF84" i="9"/>
  <c r="AX84" i="9"/>
  <c r="CP84" i="9"/>
  <c r="BU84" i="9"/>
  <c r="BE84" i="9"/>
  <c r="AW84" i="9"/>
  <c r="CO84" i="9"/>
  <c r="BT84" i="9"/>
  <c r="CU84" i="9"/>
  <c r="CM84" i="9"/>
  <c r="BB84" i="9"/>
  <c r="CT84" i="9"/>
  <c r="CL84" i="9"/>
  <c r="BI84" i="9"/>
  <c r="BA84" i="9"/>
  <c r="BW84" i="9"/>
  <c r="BG84" i="9"/>
  <c r="AY84" i="9"/>
  <c r="BH84" i="9"/>
  <c r="AZ84" i="9"/>
  <c r="CS84" i="9"/>
  <c r="CK84" i="9"/>
  <c r="BX84" i="9"/>
  <c r="DZ27" i="9"/>
  <c r="S27" i="9" s="1"/>
  <c r="DX27" i="9"/>
  <c r="R27" i="9" s="1"/>
  <c r="EB42" i="6"/>
  <c r="DF42" i="6"/>
  <c r="DH42" i="6" s="1"/>
  <c r="DI42" i="6" s="1"/>
  <c r="CH76" i="6"/>
  <c r="CI76" i="6"/>
  <c r="CG76" i="6"/>
  <c r="EW84" i="9"/>
  <c r="EB125" i="6"/>
  <c r="DF125" i="6"/>
  <c r="DH125" i="6" s="1"/>
  <c r="DI125" i="6" s="1"/>
  <c r="CB26" i="9"/>
  <c r="BY26" i="9"/>
  <c r="CC26" i="9"/>
  <c r="BZ26" i="9"/>
  <c r="CA26" i="9"/>
  <c r="CV120" i="9"/>
  <c r="CN120" i="9"/>
  <c r="BS120" i="9"/>
  <c r="BK120" i="9"/>
  <c r="BQ120" i="9"/>
  <c r="BP120" i="9"/>
  <c r="CR120" i="9"/>
  <c r="BO120" i="9"/>
  <c r="BM120" i="9"/>
  <c r="BR120" i="9"/>
  <c r="BN120" i="9"/>
  <c r="BJ120" i="9"/>
  <c r="BL120" i="9"/>
  <c r="CS141" i="9"/>
  <c r="CK141" i="9"/>
  <c r="BX141" i="9"/>
  <c r="BH141" i="9"/>
  <c r="AZ141" i="9"/>
  <c r="CO141" i="9"/>
  <c r="BT141" i="9"/>
  <c r="CQ141" i="9"/>
  <c r="BF141" i="9"/>
  <c r="CP141" i="9"/>
  <c r="BE141" i="9"/>
  <c r="CM141" i="9"/>
  <c r="BW141" i="9"/>
  <c r="BB141" i="9"/>
  <c r="CL141" i="9"/>
  <c r="BV141" i="9"/>
  <c r="BA141" i="9"/>
  <c r="CU141" i="9"/>
  <c r="BU141" i="9"/>
  <c r="AY141" i="9"/>
  <c r="CT141" i="9"/>
  <c r="BI141" i="9"/>
  <c r="AX141" i="9"/>
  <c r="BG141" i="9"/>
  <c r="AW141" i="9"/>
  <c r="CV156" i="9"/>
  <c r="CN156" i="9"/>
  <c r="BS156" i="9"/>
  <c r="BK156" i="9"/>
  <c r="CR156" i="9"/>
  <c r="BO156" i="9"/>
  <c r="BR156" i="9"/>
  <c r="BQ156" i="9"/>
  <c r="BP156" i="9"/>
  <c r="BN156" i="9"/>
  <c r="BJ156" i="9"/>
  <c r="BM156" i="9"/>
  <c r="BL156" i="9"/>
  <c r="BR165" i="9"/>
  <c r="BJ165" i="9"/>
  <c r="BN165" i="9"/>
  <c r="BS165" i="9"/>
  <c r="CR165" i="9"/>
  <c r="BQ165" i="9"/>
  <c r="BP165" i="9"/>
  <c r="BO165" i="9"/>
  <c r="CN165" i="9"/>
  <c r="BM165" i="9"/>
  <c r="CV165" i="9"/>
  <c r="BL165" i="9"/>
  <c r="BK165" i="9"/>
  <c r="CA83" i="6"/>
  <c r="CB83" i="6"/>
  <c r="CC83" i="6"/>
  <c r="BY83" i="6"/>
  <c r="BZ83" i="6"/>
  <c r="EB78" i="9"/>
  <c r="T78" i="9" s="1"/>
  <c r="EW78" i="9" s="1"/>
  <c r="DO94" i="9"/>
  <c r="DN94" i="9"/>
  <c r="DD94" i="9" s="1"/>
  <c r="DF94" i="9" s="1"/>
  <c r="DH94" i="9" s="1"/>
  <c r="DI94" i="9" s="1"/>
  <c r="EB96" i="9"/>
  <c r="T96" i="9" s="1"/>
  <c r="EW96" i="9" s="1"/>
  <c r="DF154" i="6"/>
  <c r="DH154" i="6" s="1"/>
  <c r="DI154" i="6" s="1"/>
  <c r="EB154" i="6"/>
  <c r="EB143" i="6"/>
  <c r="DF143" i="6"/>
  <c r="DH143" i="6" s="1"/>
  <c r="DI143" i="6" s="1"/>
  <c r="EW160" i="9"/>
  <c r="CS83" i="9"/>
  <c r="CK83" i="9"/>
  <c r="BX83" i="9"/>
  <c r="BH83" i="9"/>
  <c r="AZ83" i="9"/>
  <c r="BW83" i="9"/>
  <c r="BG83" i="9"/>
  <c r="AY83" i="9"/>
  <c r="CQ83" i="9"/>
  <c r="BV83" i="9"/>
  <c r="BF83" i="9"/>
  <c r="AX83" i="9"/>
  <c r="CP83" i="9"/>
  <c r="BU83" i="9"/>
  <c r="BE83" i="9"/>
  <c r="AW83" i="9"/>
  <c r="CO83" i="9"/>
  <c r="BT83" i="9"/>
  <c r="CT83" i="9"/>
  <c r="CL83" i="9"/>
  <c r="BI83" i="9"/>
  <c r="BA83" i="9"/>
  <c r="CM83" i="9"/>
  <c r="BB83" i="9"/>
  <c r="CU83" i="9"/>
  <c r="BM90" i="9"/>
  <c r="CV90" i="9"/>
  <c r="CN90" i="9"/>
  <c r="BS90" i="9"/>
  <c r="BK90" i="9"/>
  <c r="BQ90" i="9"/>
  <c r="CR90" i="9"/>
  <c r="BO90" i="9"/>
  <c r="BR90" i="9"/>
  <c r="BP90" i="9"/>
  <c r="BN90" i="9"/>
  <c r="BL90" i="9"/>
  <c r="BJ90" i="9"/>
  <c r="BQ124" i="9"/>
  <c r="CR124" i="9"/>
  <c r="BO124" i="9"/>
  <c r="BM124" i="9"/>
  <c r="BR124" i="9"/>
  <c r="BJ124" i="9"/>
  <c r="CN124" i="9"/>
  <c r="BS124" i="9"/>
  <c r="BP124" i="9"/>
  <c r="CV124" i="9"/>
  <c r="BN124" i="9"/>
  <c r="BL124" i="9"/>
  <c r="BK124" i="9"/>
  <c r="DN27" i="9"/>
  <c r="DD27" i="9" s="1"/>
  <c r="DF27" i="9" s="1"/>
  <c r="DH27" i="9" s="1"/>
  <c r="DI27" i="9" s="1"/>
  <c r="DO27" i="9"/>
  <c r="DO19" i="9"/>
  <c r="DN19" i="9"/>
  <c r="DD19" i="9" s="1"/>
  <c r="DF19" i="9" s="1"/>
  <c r="DH19" i="9" s="1"/>
  <c r="DI19" i="9" s="1"/>
  <c r="DF41" i="6"/>
  <c r="DH41" i="6" s="1"/>
  <c r="DI41" i="6" s="1"/>
  <c r="EB41" i="6"/>
  <c r="EB155" i="9"/>
  <c r="T155" i="9" s="1"/>
  <c r="EW155" i="9" s="1"/>
  <c r="BN19" i="9"/>
  <c r="BM19" i="9"/>
  <c r="BL19" i="9"/>
  <c r="CV19" i="9"/>
  <c r="CN19" i="9"/>
  <c r="BS19" i="9"/>
  <c r="BK19" i="9"/>
  <c r="BR19" i="9"/>
  <c r="BJ19" i="9"/>
  <c r="BQ19" i="9"/>
  <c r="BP19" i="9"/>
  <c r="CR19" i="9"/>
  <c r="BO19" i="9"/>
  <c r="BM43" i="9"/>
  <c r="BL43" i="9"/>
  <c r="BR43" i="9"/>
  <c r="BJ43" i="9"/>
  <c r="BQ43" i="9"/>
  <c r="BP43" i="9"/>
  <c r="CR43" i="9"/>
  <c r="BO43" i="9"/>
  <c r="CV43" i="9"/>
  <c r="BS43" i="9"/>
  <c r="BN43" i="9"/>
  <c r="CN43" i="9"/>
  <c r="BK43" i="9"/>
  <c r="BN64" i="9"/>
  <c r="BL64" i="9"/>
  <c r="CV64" i="9"/>
  <c r="CN64" i="9"/>
  <c r="BS64" i="9"/>
  <c r="BK64" i="9"/>
  <c r="BR64" i="9"/>
  <c r="BJ64" i="9"/>
  <c r="BP64" i="9"/>
  <c r="CR64" i="9"/>
  <c r="BQ64" i="9"/>
  <c r="BO64" i="9"/>
  <c r="BM64" i="9"/>
  <c r="BR140" i="9"/>
  <c r="BJ140" i="9"/>
  <c r="BN140" i="9"/>
  <c r="BL140" i="9"/>
  <c r="CV140" i="9"/>
  <c r="BK140" i="9"/>
  <c r="BS140" i="9"/>
  <c r="CR140" i="9"/>
  <c r="BQ140" i="9"/>
  <c r="BP140" i="9"/>
  <c r="BO140" i="9"/>
  <c r="CN140" i="9"/>
  <c r="BM140" i="9"/>
  <c r="DO22" i="9"/>
  <c r="DN22" i="9"/>
  <c r="DD22" i="9" s="1"/>
  <c r="DF22" i="9" s="1"/>
  <c r="DH22" i="9" s="1"/>
  <c r="DI22" i="9" s="1"/>
  <c r="DZ25" i="9"/>
  <c r="S25" i="9" s="1"/>
  <c r="DX25" i="9"/>
  <c r="R25" i="9" s="1"/>
  <c r="EB25" i="9"/>
  <c r="T25" i="9" s="1"/>
  <c r="EW25" i="9" s="1"/>
  <c r="CG48" i="9"/>
  <c r="CI48" i="9"/>
  <c r="CH48" i="9"/>
  <c r="EB82" i="6"/>
  <c r="DF82" i="6"/>
  <c r="DH82" i="6" s="1"/>
  <c r="DI82" i="6" s="1"/>
  <c r="CG143" i="9"/>
  <c r="CH143" i="9"/>
  <c r="CI143" i="9"/>
  <c r="CG154" i="6"/>
  <c r="CH154" i="6"/>
  <c r="CI154" i="6"/>
  <c r="DZ161" i="9"/>
  <c r="S161" i="9" s="1"/>
  <c r="DX161" i="9"/>
  <c r="R161" i="9" s="1"/>
  <c r="EB185" i="9"/>
  <c r="T185" i="9" s="1"/>
  <c r="EW185" i="9" s="1"/>
  <c r="DZ185" i="9"/>
  <c r="S185" i="9" s="1"/>
  <c r="DX185" i="9"/>
  <c r="R185" i="9" s="1"/>
  <c r="EW153" i="9"/>
  <c r="CB83" i="9"/>
  <c r="BY83" i="9"/>
  <c r="BZ83" i="9"/>
  <c r="CA83" i="9"/>
  <c r="CC83" i="9"/>
  <c r="CU95" i="9"/>
  <c r="CM95" i="9"/>
  <c r="BB95" i="9"/>
  <c r="CT95" i="9"/>
  <c r="CL95" i="9"/>
  <c r="BI95" i="9"/>
  <c r="BA95" i="9"/>
  <c r="CS95" i="9"/>
  <c r="CK95" i="9"/>
  <c r="BX95" i="9"/>
  <c r="BH95" i="9"/>
  <c r="AZ95" i="9"/>
  <c r="BW95" i="9"/>
  <c r="BG95" i="9"/>
  <c r="AY95" i="9"/>
  <c r="CQ95" i="9"/>
  <c r="BV95" i="9"/>
  <c r="BF95" i="9"/>
  <c r="AX95" i="9"/>
  <c r="CP95" i="9"/>
  <c r="BU95" i="9"/>
  <c r="BE95" i="9"/>
  <c r="AW95" i="9"/>
  <c r="BT95" i="9"/>
  <c r="CO95" i="9"/>
  <c r="BQ104" i="9"/>
  <c r="CR104" i="9"/>
  <c r="BO104" i="9"/>
  <c r="BM104" i="9"/>
  <c r="CN104" i="9"/>
  <c r="BK104" i="9"/>
  <c r="BJ104" i="9"/>
  <c r="BS104" i="9"/>
  <c r="CV104" i="9"/>
  <c r="BR104" i="9"/>
  <c r="BP104" i="9"/>
  <c r="BN104" i="9"/>
  <c r="BL104" i="9"/>
  <c r="CQ133" i="9"/>
  <c r="BV133" i="9"/>
  <c r="BF133" i="9"/>
  <c r="AX133" i="9"/>
  <c r="CP133" i="9"/>
  <c r="BU133" i="9"/>
  <c r="BE133" i="9"/>
  <c r="AW133" i="9"/>
  <c r="CU133" i="9"/>
  <c r="CM133" i="9"/>
  <c r="BB133" i="9"/>
  <c r="CT133" i="9"/>
  <c r="CL133" i="9"/>
  <c r="BI133" i="9"/>
  <c r="BA133" i="9"/>
  <c r="CK133" i="9"/>
  <c r="AZ133" i="9"/>
  <c r="AY133" i="9"/>
  <c r="CS133" i="9"/>
  <c r="BX133" i="9"/>
  <c r="BH133" i="9"/>
  <c r="BT133" i="9"/>
  <c r="BW133" i="9"/>
  <c r="BG133" i="9"/>
  <c r="CO133" i="9"/>
  <c r="CU26" i="9"/>
  <c r="CM26" i="9"/>
  <c r="BB26" i="9"/>
  <c r="CT26" i="9"/>
  <c r="CL26" i="9"/>
  <c r="BI26" i="9"/>
  <c r="BA26" i="9"/>
  <c r="CS26" i="9"/>
  <c r="CK26" i="9"/>
  <c r="BX26" i="9"/>
  <c r="BH26" i="9"/>
  <c r="AZ26" i="9"/>
  <c r="BW26" i="9"/>
  <c r="BG26" i="9"/>
  <c r="AY26" i="9"/>
  <c r="CQ26" i="9"/>
  <c r="BV26" i="9"/>
  <c r="BF26" i="9"/>
  <c r="AX26" i="9"/>
  <c r="CP26" i="9"/>
  <c r="BU26" i="9"/>
  <c r="BE26" i="9"/>
  <c r="AW26" i="9"/>
  <c r="CO26" i="9"/>
  <c r="BT26" i="9"/>
  <c r="BL65" i="9"/>
  <c r="BR65" i="9"/>
  <c r="BJ65" i="9"/>
  <c r="BQ65" i="9"/>
  <c r="BP65" i="9"/>
  <c r="BN65" i="9"/>
  <c r="CV65" i="9"/>
  <c r="CR65" i="9"/>
  <c r="BS65" i="9"/>
  <c r="BO65" i="9"/>
  <c r="CN65" i="9"/>
  <c r="BM65" i="9"/>
  <c r="BK65" i="9"/>
  <c r="BM86" i="9"/>
  <c r="CV86" i="9"/>
  <c r="CN86" i="9"/>
  <c r="BS86" i="9"/>
  <c r="BK86" i="9"/>
  <c r="BQ86" i="9"/>
  <c r="CR86" i="9"/>
  <c r="BO86" i="9"/>
  <c r="BJ86" i="9"/>
  <c r="BR86" i="9"/>
  <c r="BP86" i="9"/>
  <c r="BL86" i="9"/>
  <c r="BN86" i="9"/>
  <c r="BM138" i="9"/>
  <c r="BL138" i="9"/>
  <c r="CV138" i="9"/>
  <c r="CN138" i="9"/>
  <c r="BS138" i="9"/>
  <c r="BK138" i="9"/>
  <c r="BR138" i="9"/>
  <c r="BJ138" i="9"/>
  <c r="BQ138" i="9"/>
  <c r="BP138" i="9"/>
  <c r="CR138" i="9"/>
  <c r="BO138" i="9"/>
  <c r="BN138" i="9"/>
  <c r="BM152" i="9"/>
  <c r="BQ152" i="9"/>
  <c r="BP152" i="9"/>
  <c r="BO152" i="9"/>
  <c r="CN152" i="9"/>
  <c r="BN152" i="9"/>
  <c r="BL152" i="9"/>
  <c r="CV152" i="9"/>
  <c r="BK152" i="9"/>
  <c r="BJ152" i="9"/>
  <c r="BS152" i="9"/>
  <c r="CR152" i="9"/>
  <c r="BR152" i="9"/>
  <c r="R21" i="6"/>
  <c r="DY21" i="6"/>
  <c r="EB32" i="6"/>
  <c r="DF32" i="6"/>
  <c r="DH32" i="6" s="1"/>
  <c r="DI32" i="6" s="1"/>
  <c r="EB59" i="9"/>
  <c r="T59" i="9" s="1"/>
  <c r="EW59" i="9" s="1"/>
  <c r="DF104" i="6"/>
  <c r="DH104" i="6" s="1"/>
  <c r="DI104" i="6" s="1"/>
  <c r="EB104" i="6"/>
  <c r="EB147" i="6"/>
  <c r="DF147" i="6"/>
  <c r="DH147" i="6" s="1"/>
  <c r="DI147" i="6" s="1"/>
  <c r="EB126" i="9"/>
  <c r="T126" i="9" s="1"/>
  <c r="EW126" i="9" s="1"/>
  <c r="DN182" i="9"/>
  <c r="DD182" i="9" s="1"/>
  <c r="DF182" i="9" s="1"/>
  <c r="DH182" i="9" s="1"/>
  <c r="DI182" i="9" s="1"/>
  <c r="DO182" i="9"/>
  <c r="BQ24" i="9"/>
  <c r="BP24" i="9"/>
  <c r="CR24" i="9"/>
  <c r="BO24" i="9"/>
  <c r="BN24" i="9"/>
  <c r="BM24" i="9"/>
  <c r="BL24" i="9"/>
  <c r="CV24" i="9"/>
  <c r="CN24" i="9"/>
  <c r="BS24" i="9"/>
  <c r="BK24" i="9"/>
  <c r="BR24" i="9"/>
  <c r="BJ24" i="9"/>
  <c r="CC87" i="9"/>
  <c r="BY87" i="9"/>
  <c r="BZ87" i="9"/>
  <c r="CA87" i="9"/>
  <c r="CB87" i="9"/>
  <c r="CV123" i="9"/>
  <c r="CN123" i="9"/>
  <c r="BS123" i="9"/>
  <c r="BK123" i="9"/>
  <c r="CR123" i="9"/>
  <c r="BO123" i="9"/>
  <c r="BR123" i="9"/>
  <c r="BQ123" i="9"/>
  <c r="BP123" i="9"/>
  <c r="BN123" i="9"/>
  <c r="BM123" i="9"/>
  <c r="BL123" i="9"/>
  <c r="BJ123" i="9"/>
  <c r="EB37" i="6"/>
  <c r="DF37" i="6"/>
  <c r="DH37" i="6" s="1"/>
  <c r="DI37" i="6" s="1"/>
  <c r="EB151" i="9"/>
  <c r="T151" i="9" s="1"/>
  <c r="EW151" i="9" s="1"/>
  <c r="DZ151" i="9"/>
  <c r="S151" i="9" s="1"/>
  <c r="DX151" i="9"/>
  <c r="R151" i="9" s="1"/>
  <c r="BP75" i="9"/>
  <c r="BN75" i="9"/>
  <c r="BL75" i="9"/>
  <c r="BQ75" i="9"/>
  <c r="BM75" i="9"/>
  <c r="CV75" i="9"/>
  <c r="BK75" i="9"/>
  <c r="BJ75" i="9"/>
  <c r="CR75" i="9"/>
  <c r="CN75" i="9"/>
  <c r="BS75" i="9"/>
  <c r="BR75" i="9"/>
  <c r="BO75" i="9"/>
  <c r="BL110" i="9"/>
  <c r="BR110" i="9"/>
  <c r="BJ110" i="9"/>
  <c r="BQ110" i="9"/>
  <c r="BP110" i="9"/>
  <c r="CR110" i="9"/>
  <c r="BO110" i="9"/>
  <c r="BM110" i="9"/>
  <c r="CV110" i="9"/>
  <c r="BS110" i="9"/>
  <c r="BN110" i="9"/>
  <c r="CN110" i="9"/>
  <c r="BK110" i="9"/>
  <c r="CT87" i="9"/>
  <c r="CL87" i="9"/>
  <c r="BI87" i="9"/>
  <c r="BA87" i="9"/>
  <c r="BW87" i="9"/>
  <c r="BG87" i="9"/>
  <c r="AY87" i="9"/>
  <c r="CP87" i="9"/>
  <c r="BU87" i="9"/>
  <c r="BE87" i="9"/>
  <c r="AW87" i="9"/>
  <c r="CO87" i="9"/>
  <c r="BT87" i="9"/>
  <c r="CM87" i="9"/>
  <c r="BB87" i="9"/>
  <c r="CK87" i="9"/>
  <c r="AZ87" i="9"/>
  <c r="AX87" i="9"/>
  <c r="CU87" i="9"/>
  <c r="CQ87" i="9"/>
  <c r="BV87" i="9"/>
  <c r="BF87" i="9"/>
  <c r="CS87" i="9"/>
  <c r="BX87" i="9"/>
  <c r="BH87" i="9"/>
  <c r="CT116" i="9"/>
  <c r="CL116" i="9"/>
  <c r="BI116" i="9"/>
  <c r="BA116" i="9"/>
  <c r="BW116" i="9"/>
  <c r="BG116" i="9"/>
  <c r="AY116" i="9"/>
  <c r="CP116" i="9"/>
  <c r="BU116" i="9"/>
  <c r="BE116" i="9"/>
  <c r="AW116" i="9"/>
  <c r="CS116" i="9"/>
  <c r="BX116" i="9"/>
  <c r="BH116" i="9"/>
  <c r="CQ116" i="9"/>
  <c r="BV116" i="9"/>
  <c r="BF116" i="9"/>
  <c r="CO116" i="9"/>
  <c r="BT116" i="9"/>
  <c r="CM116" i="9"/>
  <c r="BB116" i="9"/>
  <c r="CK116" i="9"/>
  <c r="AZ116" i="9"/>
  <c r="AX116" i="9"/>
  <c r="CU116" i="9"/>
  <c r="BQ121" i="9"/>
  <c r="CR121" i="9"/>
  <c r="BO121" i="9"/>
  <c r="BN121" i="9"/>
  <c r="BM121" i="9"/>
  <c r="CV121" i="9"/>
  <c r="CN121" i="9"/>
  <c r="BS121" i="9"/>
  <c r="BK121" i="9"/>
  <c r="BJ121" i="9"/>
  <c r="BR121" i="9"/>
  <c r="BL121" i="9"/>
  <c r="BP121" i="9"/>
  <c r="CT127" i="9"/>
  <c r="CL127" i="9"/>
  <c r="BI127" i="9"/>
  <c r="BA127" i="9"/>
  <c r="CS127" i="9"/>
  <c r="CK127" i="9"/>
  <c r="BX127" i="9"/>
  <c r="BH127" i="9"/>
  <c r="AZ127" i="9"/>
  <c r="BW127" i="9"/>
  <c r="BG127" i="9"/>
  <c r="AY127" i="9"/>
  <c r="CO127" i="9"/>
  <c r="BT127" i="9"/>
  <c r="CU127" i="9"/>
  <c r="BU127" i="9"/>
  <c r="AX127" i="9"/>
  <c r="CQ127" i="9"/>
  <c r="AW127" i="9"/>
  <c r="CP127" i="9"/>
  <c r="CM127" i="9"/>
  <c r="BF127" i="9"/>
  <c r="BE127" i="9"/>
  <c r="BV127" i="9"/>
  <c r="BB127" i="9"/>
  <c r="DO35" i="9"/>
  <c r="DN35" i="9"/>
  <c r="DD35" i="9" s="1"/>
  <c r="DF35" i="9" s="1"/>
  <c r="DH35" i="9" s="1"/>
  <c r="DI35" i="9" s="1"/>
  <c r="BZ58" i="6"/>
  <c r="CA58" i="6"/>
  <c r="CB58" i="6"/>
  <c r="CC58" i="6"/>
  <c r="BY58" i="6"/>
  <c r="CA69" i="6"/>
  <c r="CB69" i="6"/>
  <c r="CC69" i="6"/>
  <c r="BY69" i="6"/>
  <c r="BZ69" i="6"/>
  <c r="EB121" i="9"/>
  <c r="T121" i="9" s="1"/>
  <c r="EW121" i="9" s="1"/>
  <c r="DF122" i="6"/>
  <c r="DH122" i="6" s="1"/>
  <c r="DI122" i="6" s="1"/>
  <c r="EB122" i="6"/>
  <c r="EB171" i="9"/>
  <c r="T171" i="9" s="1"/>
  <c r="EW171" i="9" s="1"/>
  <c r="CA25" i="9"/>
  <c r="BY25" i="9"/>
  <c r="BZ25" i="9"/>
  <c r="CB25" i="9"/>
  <c r="CC25" i="9"/>
  <c r="BM94" i="9"/>
  <c r="BL94" i="9"/>
  <c r="CV94" i="9"/>
  <c r="CN94" i="9"/>
  <c r="BS94" i="9"/>
  <c r="BK94" i="9"/>
  <c r="BR94" i="9"/>
  <c r="BJ94" i="9"/>
  <c r="BQ94" i="9"/>
  <c r="BP94" i="9"/>
  <c r="CR94" i="9"/>
  <c r="BO94" i="9"/>
  <c r="BN94" i="9"/>
  <c r="CT161" i="9"/>
  <c r="CL161" i="9"/>
  <c r="BI161" i="9"/>
  <c r="BA161" i="9"/>
  <c r="CS161" i="9"/>
  <c r="CK161" i="9"/>
  <c r="BX161" i="9"/>
  <c r="BH161" i="9"/>
  <c r="AZ161" i="9"/>
  <c r="BW161" i="9"/>
  <c r="BG161" i="9"/>
  <c r="AY161" i="9"/>
  <c r="CQ161" i="9"/>
  <c r="BV161" i="9"/>
  <c r="CP161" i="9"/>
  <c r="BU161" i="9"/>
  <c r="BE161" i="9"/>
  <c r="AW161" i="9"/>
  <c r="BF161" i="9"/>
  <c r="CU161" i="9"/>
  <c r="CO161" i="9"/>
  <c r="BT161" i="9"/>
  <c r="BB161" i="9"/>
  <c r="CM161" i="9"/>
  <c r="AX161" i="9"/>
  <c r="CT157" i="9"/>
  <c r="CL157" i="9"/>
  <c r="BI157" i="9"/>
  <c r="BA157" i="9"/>
  <c r="CP157" i="9"/>
  <c r="BU157" i="9"/>
  <c r="BE157" i="9"/>
  <c r="AW157" i="9"/>
  <c r="CQ157" i="9"/>
  <c r="BG157" i="9"/>
  <c r="CO157" i="9"/>
  <c r="BF157" i="9"/>
  <c r="CM157" i="9"/>
  <c r="BX157" i="9"/>
  <c r="CK157" i="9"/>
  <c r="BW157" i="9"/>
  <c r="BB157" i="9"/>
  <c r="BH157" i="9"/>
  <c r="AX157" i="9"/>
  <c r="AZ157" i="9"/>
  <c r="AY157" i="9"/>
  <c r="BV157" i="9"/>
  <c r="CU157" i="9"/>
  <c r="BT157" i="9"/>
  <c r="CS157" i="9"/>
  <c r="R22" i="6"/>
  <c r="DY22" i="6"/>
  <c r="R17" i="6"/>
  <c r="DY17" i="6"/>
  <c r="DN17" i="9"/>
  <c r="DD17" i="9" s="1"/>
  <c r="DF17" i="9" s="1"/>
  <c r="DH17" i="9" s="1"/>
  <c r="DI17" i="9" s="1"/>
  <c r="DO17" i="9"/>
  <c r="S17" i="6"/>
  <c r="T17" i="6" s="1"/>
  <c r="EW17" i="6" s="1"/>
  <c r="EA17" i="6"/>
  <c r="DZ17" i="9"/>
  <c r="S17" i="9" s="1"/>
  <c r="DX17" i="9"/>
  <c r="R17" i="9" s="1"/>
  <c r="DX16" i="9"/>
  <c r="R16" i="9" s="1"/>
  <c r="DZ16" i="9"/>
  <c r="S16" i="9" s="1"/>
  <c r="DO16" i="9"/>
  <c r="DN16" i="9"/>
  <c r="DD16" i="9" s="1"/>
  <c r="DF16" i="9" s="1"/>
  <c r="DH16" i="9" s="1"/>
  <c r="DI16" i="9" s="1"/>
  <c r="EH8" i="9"/>
  <c r="EH10" i="9"/>
  <c r="EH9" i="9"/>
  <c r="ED16" i="6"/>
  <c r="CJ16" i="6"/>
  <c r="CJ7" i="6" s="1"/>
  <c r="F48" i="8" s="1"/>
  <c r="BD16" i="6"/>
  <c r="BD7" i="6" s="1"/>
  <c r="E48" i="8" s="1"/>
  <c r="V16" i="6"/>
  <c r="EW16" i="6" s="1"/>
  <c r="CD16" i="6"/>
  <c r="CD7" i="6" s="1"/>
  <c r="D44" i="8" s="1"/>
  <c r="CE16" i="6"/>
  <c r="CE7" i="6" s="1"/>
  <c r="E44" i="8" s="1"/>
  <c r="CF16" i="6"/>
  <c r="CF7" i="6" s="1"/>
  <c r="F44" i="8" s="1"/>
  <c r="BC16" i="6"/>
  <c r="BC7" i="6" s="1"/>
  <c r="D48" i="8" s="1"/>
  <c r="EI17" i="6"/>
  <c r="EH16" i="6"/>
  <c r="DE19" i="6"/>
  <c r="DF19" i="6" s="1"/>
  <c r="DH19" i="6" s="1"/>
  <c r="DI19" i="6" s="1"/>
  <c r="EB18" i="6"/>
  <c r="EC18" i="6" s="1"/>
  <c r="DF20" i="6"/>
  <c r="DH20" i="6" s="1"/>
  <c r="DI20" i="6" s="1"/>
  <c r="EB20" i="6"/>
  <c r="EC20" i="6" s="1"/>
  <c r="EB17" i="6"/>
  <c r="EC17" i="6" s="1"/>
  <c r="DE16" i="6"/>
  <c r="DF16" i="6" s="1"/>
  <c r="DH16" i="6" s="1"/>
  <c r="DI16" i="6" s="1"/>
  <c r="EB16" i="6"/>
  <c r="DE17" i="6"/>
  <c r="DF17" i="6" s="1"/>
  <c r="DH17" i="6" s="1"/>
  <c r="DI17" i="6" s="1"/>
  <c r="DE18" i="6"/>
  <c r="DF18" i="6" s="1"/>
  <c r="DH18" i="6" s="1"/>
  <c r="DI18" i="6" s="1"/>
  <c r="EB19" i="6"/>
  <c r="EC19" i="6" s="1"/>
  <c r="DF22" i="6"/>
  <c r="DH22" i="6" s="1"/>
  <c r="DI22" i="6" s="1"/>
  <c r="EB22" i="6"/>
  <c r="EC22" i="6" s="1"/>
  <c r="DF21" i="6"/>
  <c r="DH21" i="6" s="1"/>
  <c r="DI21" i="6" s="1"/>
  <c r="EB21" i="6"/>
  <c r="EC21" i="6" s="1"/>
  <c r="BO16" i="6" l="1"/>
  <c r="BR16" i="6"/>
  <c r="BM16" i="6"/>
  <c r="BP16" i="6"/>
  <c r="BS16" i="6"/>
  <c r="CG38" i="9"/>
  <c r="CH139" i="9"/>
  <c r="EB35" i="9"/>
  <c r="T35" i="9" s="1"/>
  <c r="EW35" i="9" s="1"/>
  <c r="EB181" i="9"/>
  <c r="T181" i="9" s="1"/>
  <c r="EW181" i="9" s="1"/>
  <c r="EB127" i="9"/>
  <c r="T127" i="9" s="1"/>
  <c r="EW127" i="9" s="1"/>
  <c r="CG127" i="9" s="1"/>
  <c r="CI7" i="6"/>
  <c r="L44" i="8" s="1"/>
  <c r="EB69" i="9"/>
  <c r="T69" i="9" s="1"/>
  <c r="EW69" i="9" s="1"/>
  <c r="CS7" i="9"/>
  <c r="CH7" i="6"/>
  <c r="K44" i="8" s="1"/>
  <c r="CG40" i="9"/>
  <c r="EB103" i="9"/>
  <c r="T103" i="9" s="1"/>
  <c r="EW103" i="9" s="1"/>
  <c r="CG7" i="6"/>
  <c r="J44" i="8" s="1"/>
  <c r="EB184" i="9"/>
  <c r="T184" i="9" s="1"/>
  <c r="EW184" i="9" s="1"/>
  <c r="EB31" i="9"/>
  <c r="T31" i="9" s="1"/>
  <c r="EW31" i="9" s="1"/>
  <c r="CP16" i="6"/>
  <c r="BJ16" i="6"/>
  <c r="BQ16" i="6"/>
  <c r="CV16" i="6"/>
  <c r="BK16" i="6"/>
  <c r="BN16" i="6"/>
  <c r="BR7" i="9"/>
  <c r="T29" i="8" s="1"/>
  <c r="BK7" i="9"/>
  <c r="R24" i="8" s="1"/>
  <c r="BP7" i="9"/>
  <c r="R29" i="8" s="1"/>
  <c r="AZ7" i="9"/>
  <c r="T9" i="8" s="1"/>
  <c r="BE7" i="9"/>
  <c r="Q19" i="8" s="1"/>
  <c r="EB21" i="9"/>
  <c r="T21" i="9" s="1"/>
  <c r="EW21" i="9" s="1"/>
  <c r="CG21" i="9" s="1"/>
  <c r="CO22" i="6"/>
  <c r="BI22" i="6"/>
  <c r="BA22" i="6"/>
  <c r="CU22" i="6"/>
  <c r="CM22" i="6"/>
  <c r="BW22" i="6"/>
  <c r="BG22" i="6"/>
  <c r="AY22" i="6"/>
  <c r="CR22" i="6"/>
  <c r="BT22" i="6"/>
  <c r="CN22" i="6"/>
  <c r="BF22" i="6"/>
  <c r="CL22" i="6"/>
  <c r="BE22" i="6"/>
  <c r="CK22" i="6"/>
  <c r="CV22" i="6"/>
  <c r="BB22" i="6"/>
  <c r="CT22" i="6"/>
  <c r="AZ22" i="6"/>
  <c r="CS22" i="6"/>
  <c r="BX22" i="6"/>
  <c r="AX22" i="6"/>
  <c r="CQ22" i="6"/>
  <c r="BV22" i="6"/>
  <c r="AW22" i="6"/>
  <c r="CP22" i="6"/>
  <c r="BU22" i="6"/>
  <c r="BH22" i="6"/>
  <c r="BQ22" i="6"/>
  <c r="BO22" i="6"/>
  <c r="BL22" i="6"/>
  <c r="BS22" i="6"/>
  <c r="BR22" i="6"/>
  <c r="BP22" i="6"/>
  <c r="BN22" i="6"/>
  <c r="BM22" i="6"/>
  <c r="BK22" i="6"/>
  <c r="BJ22" i="6"/>
  <c r="CH29" i="9"/>
  <c r="CG29" i="9"/>
  <c r="CI29" i="9"/>
  <c r="CG141" i="9"/>
  <c r="CI141" i="9"/>
  <c r="CH141" i="9"/>
  <c r="CS20" i="6"/>
  <c r="CK20" i="6"/>
  <c r="BU20" i="6"/>
  <c r="BE20" i="6"/>
  <c r="AW20" i="6"/>
  <c r="CV20" i="6"/>
  <c r="CN20" i="6"/>
  <c r="BX20" i="6"/>
  <c r="BH20" i="6"/>
  <c r="AZ20" i="6"/>
  <c r="BT20" i="6"/>
  <c r="AY20" i="6"/>
  <c r="CL20" i="6"/>
  <c r="BI20" i="6"/>
  <c r="AX20" i="6"/>
  <c r="CU20" i="6"/>
  <c r="BG20" i="6"/>
  <c r="CT20" i="6"/>
  <c r="BF20" i="6"/>
  <c r="CR20" i="6"/>
  <c r="CQ20" i="6"/>
  <c r="CP20" i="6"/>
  <c r="BW20" i="6"/>
  <c r="BB20" i="6"/>
  <c r="CO20" i="6"/>
  <c r="BV20" i="6"/>
  <c r="BA20" i="6"/>
  <c r="CM20" i="6"/>
  <c r="CG103" i="9"/>
  <c r="CI103" i="9"/>
  <c r="CH103" i="9"/>
  <c r="BW7" i="9"/>
  <c r="T34" i="8" s="1"/>
  <c r="CG164" i="9"/>
  <c r="CI164" i="9"/>
  <c r="CH164" i="9"/>
  <c r="CI37" i="9"/>
  <c r="CH37" i="9"/>
  <c r="CG37" i="9"/>
  <c r="CI85" i="9"/>
  <c r="CH85" i="9"/>
  <c r="CG85" i="9"/>
  <c r="CI97" i="9"/>
  <c r="CH97" i="9"/>
  <c r="CG97" i="9"/>
  <c r="AY7" i="9"/>
  <c r="S9" i="8" s="1"/>
  <c r="CI84" i="9"/>
  <c r="CH84" i="9"/>
  <c r="CG84" i="9"/>
  <c r="EB161" i="9"/>
  <c r="T161" i="9" s="1"/>
  <c r="EW161" i="9" s="1"/>
  <c r="CH113" i="9"/>
  <c r="CG113" i="9"/>
  <c r="CI113" i="9"/>
  <c r="CI154" i="9"/>
  <c r="CH154" i="9"/>
  <c r="CG154" i="9"/>
  <c r="CH157" i="9"/>
  <c r="CG157" i="9"/>
  <c r="CI157" i="9"/>
  <c r="BO7" i="9"/>
  <c r="Q29" i="8" s="1"/>
  <c r="CH179" i="9"/>
  <c r="CI179" i="9"/>
  <c r="CG179" i="9"/>
  <c r="EB150" i="9"/>
  <c r="T150" i="9" s="1"/>
  <c r="EW150" i="9" s="1"/>
  <c r="CH159" i="9"/>
  <c r="CG159" i="9"/>
  <c r="CI159" i="9"/>
  <c r="EB182" i="9"/>
  <c r="T182" i="9" s="1"/>
  <c r="EW182" i="9" s="1"/>
  <c r="EB98" i="9"/>
  <c r="T98" i="9" s="1"/>
  <c r="EW98" i="9" s="1"/>
  <c r="CI91" i="9"/>
  <c r="CH91" i="9"/>
  <c r="CG91" i="9"/>
  <c r="CH123" i="9"/>
  <c r="CG123" i="9"/>
  <c r="CI123" i="9"/>
  <c r="BU7" i="9"/>
  <c r="R34" i="8" s="1"/>
  <c r="CU7" i="9"/>
  <c r="BF7" i="9"/>
  <c r="R19" i="8" s="1"/>
  <c r="CG134" i="9"/>
  <c r="CI134" i="9"/>
  <c r="CH134" i="9"/>
  <c r="CB7" i="9"/>
  <c r="T39" i="8" s="1"/>
  <c r="CH145" i="9"/>
  <c r="CG145" i="9"/>
  <c r="CI145" i="9"/>
  <c r="CI49" i="9"/>
  <c r="CH49" i="9"/>
  <c r="CG49" i="9"/>
  <c r="CI142" i="9"/>
  <c r="CH142" i="9"/>
  <c r="CG142" i="9"/>
  <c r="CI165" i="9"/>
  <c r="CH165" i="9"/>
  <c r="CG165" i="9"/>
  <c r="BT7" i="9"/>
  <c r="Q34" i="8" s="1"/>
  <c r="BZ7" i="9"/>
  <c r="R39" i="8" s="1"/>
  <c r="CI121" i="9"/>
  <c r="CH121" i="9"/>
  <c r="CG121" i="9"/>
  <c r="BS7" i="9"/>
  <c r="U29" i="8" s="1"/>
  <c r="CI51" i="9"/>
  <c r="CH51" i="9"/>
  <c r="CG51" i="9"/>
  <c r="CI140" i="9"/>
  <c r="CH140" i="9"/>
  <c r="CG140" i="9"/>
  <c r="CI35" i="9"/>
  <c r="CH35" i="9"/>
  <c r="CG35" i="9"/>
  <c r="BS21" i="6"/>
  <c r="BK21" i="6"/>
  <c r="BN21" i="6"/>
  <c r="BR21" i="6"/>
  <c r="BQ21" i="6"/>
  <c r="BP21" i="6"/>
  <c r="BO21" i="6"/>
  <c r="BM21" i="6"/>
  <c r="BL21" i="6"/>
  <c r="BJ21" i="6"/>
  <c r="CH181" i="9"/>
  <c r="CG181" i="9"/>
  <c r="CI181" i="9"/>
  <c r="CH177" i="9"/>
  <c r="CI177" i="9"/>
  <c r="CG177" i="9"/>
  <c r="CH120" i="9"/>
  <c r="CG120" i="9"/>
  <c r="CI120" i="9"/>
  <c r="CI31" i="9"/>
  <c r="CH31" i="9"/>
  <c r="CG31" i="9"/>
  <c r="CI21" i="9"/>
  <c r="CH21" i="9"/>
  <c r="CG153" i="9"/>
  <c r="CI153" i="9"/>
  <c r="CH153" i="9"/>
  <c r="CH88" i="9"/>
  <c r="CI88" i="9"/>
  <c r="CG88" i="9"/>
  <c r="CC7" i="9"/>
  <c r="U39" i="8" s="1"/>
  <c r="BL7" i="9"/>
  <c r="S24" i="8" s="1"/>
  <c r="CI53" i="9"/>
  <c r="CH53" i="9"/>
  <c r="CG53" i="9"/>
  <c r="BM20" i="6"/>
  <c r="BP20" i="6"/>
  <c r="BJ20" i="6"/>
  <c r="BS20" i="6"/>
  <c r="BR20" i="6"/>
  <c r="BQ20" i="6"/>
  <c r="BO20" i="6"/>
  <c r="BN20" i="6"/>
  <c r="BL20" i="6"/>
  <c r="BK20" i="6"/>
  <c r="EB70" i="9"/>
  <c r="T70" i="9" s="1"/>
  <c r="EW70" i="9" s="1"/>
  <c r="EB65" i="9"/>
  <c r="T65" i="9" s="1"/>
  <c r="EW65" i="9" s="1"/>
  <c r="CQ7" i="9"/>
  <c r="AW7" i="9"/>
  <c r="Q9" i="8" s="1"/>
  <c r="BG7" i="9"/>
  <c r="S19" i="8" s="1"/>
  <c r="EB152" i="9"/>
  <c r="T152" i="9" s="1"/>
  <c r="EW152" i="9" s="1"/>
  <c r="CI36" i="9"/>
  <c r="CH36" i="9"/>
  <c r="CG36" i="9"/>
  <c r="EB130" i="9"/>
  <c r="T130" i="9" s="1"/>
  <c r="EW130" i="9" s="1"/>
  <c r="CA7" i="9"/>
  <c r="S39" i="8" s="1"/>
  <c r="CH116" i="9"/>
  <c r="CI116" i="9"/>
  <c r="CG116" i="9"/>
  <c r="CI128" i="9"/>
  <c r="CH128" i="9"/>
  <c r="CG128" i="9"/>
  <c r="CI83" i="9"/>
  <c r="CH83" i="9"/>
  <c r="CG83" i="9"/>
  <c r="CI108" i="9"/>
  <c r="CH108" i="9"/>
  <c r="CG108" i="9"/>
  <c r="CI129" i="9"/>
  <c r="CH129" i="9"/>
  <c r="CG129" i="9"/>
  <c r="CI173" i="9"/>
  <c r="CH173" i="9"/>
  <c r="CG173" i="9"/>
  <c r="CI96" i="9"/>
  <c r="CH96" i="9"/>
  <c r="CG96" i="9"/>
  <c r="CV7" i="9"/>
  <c r="BO19" i="6"/>
  <c r="BN19" i="6"/>
  <c r="BM19" i="6"/>
  <c r="EH19" i="6"/>
  <c r="BL19" i="6"/>
  <c r="BS19" i="6"/>
  <c r="BK19" i="6"/>
  <c r="BR19" i="6"/>
  <c r="BJ19" i="6"/>
  <c r="BQ19" i="6"/>
  <c r="BP19" i="6"/>
  <c r="EI18" i="6"/>
  <c r="CG52" i="9"/>
  <c r="CI52" i="9"/>
  <c r="CH52" i="9"/>
  <c r="CI158" i="9"/>
  <c r="CH158" i="9"/>
  <c r="CG158" i="9"/>
  <c r="CI50" i="9"/>
  <c r="CH50" i="9"/>
  <c r="CG50" i="9"/>
  <c r="CI183" i="9"/>
  <c r="CH183" i="9"/>
  <c r="CG183" i="9"/>
  <c r="BP18" i="6"/>
  <c r="BO18" i="6"/>
  <c r="BN18" i="6"/>
  <c r="EI19" i="6"/>
  <c r="EJ19" i="6" s="1"/>
  <c r="EK19" i="6" s="1"/>
  <c r="EL19" i="6" s="1"/>
  <c r="EM19" i="6" s="1"/>
  <c r="BM18" i="6"/>
  <c r="BL18" i="6"/>
  <c r="BS18" i="6"/>
  <c r="BK18" i="6"/>
  <c r="BR18" i="6"/>
  <c r="BJ18" i="6"/>
  <c r="BQ18" i="6"/>
  <c r="EH18" i="6"/>
  <c r="BA7" i="9"/>
  <c r="U9" i="8" s="1"/>
  <c r="BX7" i="9"/>
  <c r="U34" i="8" s="1"/>
  <c r="CH90" i="9"/>
  <c r="CI90" i="9"/>
  <c r="CG90" i="9"/>
  <c r="CI80" i="9"/>
  <c r="CH80" i="9"/>
  <c r="CG80" i="9"/>
  <c r="CI105" i="9"/>
  <c r="CG105" i="9"/>
  <c r="CH105" i="9"/>
  <c r="EB132" i="9"/>
  <c r="T132" i="9" s="1"/>
  <c r="EW132" i="9" s="1"/>
  <c r="CP19" i="6"/>
  <c r="CO19" i="6"/>
  <c r="BX19" i="6"/>
  <c r="BH19" i="6"/>
  <c r="AZ19" i="6"/>
  <c r="CN19" i="6"/>
  <c r="BW19" i="6"/>
  <c r="BG19" i="6"/>
  <c r="AY19" i="6"/>
  <c r="CV19" i="6"/>
  <c r="CM19" i="6"/>
  <c r="BV19" i="6"/>
  <c r="BF19" i="6"/>
  <c r="AX19" i="6"/>
  <c r="CU19" i="6"/>
  <c r="CL19" i="6"/>
  <c r="BU19" i="6"/>
  <c r="BE19" i="6"/>
  <c r="AW19" i="6"/>
  <c r="CT19" i="6"/>
  <c r="CK19" i="6"/>
  <c r="BT19" i="6"/>
  <c r="CS19" i="6"/>
  <c r="CR19" i="6"/>
  <c r="BB19" i="6"/>
  <c r="CQ19" i="6"/>
  <c r="BI19" i="6"/>
  <c r="BA19" i="6"/>
  <c r="CG147" i="9"/>
  <c r="CI147" i="9"/>
  <c r="CH147" i="9"/>
  <c r="CI176" i="9"/>
  <c r="CG176" i="9"/>
  <c r="CH176" i="9"/>
  <c r="CI178" i="9"/>
  <c r="CH178" i="9"/>
  <c r="CG178" i="9"/>
  <c r="CI26" i="9"/>
  <c r="CH26" i="9"/>
  <c r="CG26" i="9"/>
  <c r="CI24" i="9"/>
  <c r="CH24" i="9"/>
  <c r="CG24" i="9"/>
  <c r="CH118" i="9"/>
  <c r="CG118" i="9"/>
  <c r="CI118" i="9"/>
  <c r="CH104" i="9"/>
  <c r="CI104" i="9"/>
  <c r="CG104" i="9"/>
  <c r="BH7" i="9"/>
  <c r="T19" i="8" s="1"/>
  <c r="CG73" i="9"/>
  <c r="CI73" i="9"/>
  <c r="CH73" i="9"/>
  <c r="EB27" i="9"/>
  <c r="T27" i="9" s="1"/>
  <c r="EW27" i="9" s="1"/>
  <c r="CI185" i="9"/>
  <c r="CH185" i="9"/>
  <c r="CG185" i="9"/>
  <c r="CI155" i="9"/>
  <c r="CH155" i="9"/>
  <c r="CG155" i="9"/>
  <c r="CH119" i="9"/>
  <c r="CG119" i="9"/>
  <c r="CI119" i="9"/>
  <c r="CH43" i="9"/>
  <c r="CG43" i="9"/>
  <c r="CI43" i="9"/>
  <c r="BQ7" i="9"/>
  <c r="S29" i="8" s="1"/>
  <c r="BM7" i="9"/>
  <c r="T24" i="8" s="1"/>
  <c r="EB30" i="9"/>
  <c r="T30" i="9" s="1"/>
  <c r="EW30" i="9" s="1"/>
  <c r="CI63" i="9"/>
  <c r="CH63" i="9"/>
  <c r="CG63" i="9"/>
  <c r="CV18" i="6"/>
  <c r="CU18" i="6"/>
  <c r="AY18" i="6"/>
  <c r="CT18" i="6"/>
  <c r="CL18" i="6"/>
  <c r="BV18" i="6"/>
  <c r="BF18" i="6"/>
  <c r="AX18" i="6"/>
  <c r="CS18" i="6"/>
  <c r="CM18" i="6"/>
  <c r="BW18" i="6"/>
  <c r="BG18" i="6"/>
  <c r="BU18" i="6"/>
  <c r="CK18" i="6"/>
  <c r="AW18" i="6"/>
  <c r="CR18" i="6"/>
  <c r="BT18" i="6"/>
  <c r="CQ18" i="6"/>
  <c r="CP18" i="6"/>
  <c r="BB18" i="6"/>
  <c r="BE18" i="6"/>
  <c r="CO18" i="6"/>
  <c r="BI18" i="6"/>
  <c r="BA18" i="6"/>
  <c r="CN18" i="6"/>
  <c r="BX18" i="6"/>
  <c r="BH18" i="6"/>
  <c r="AZ18" i="6"/>
  <c r="CI184" i="9"/>
  <c r="CH184" i="9"/>
  <c r="CG184" i="9"/>
  <c r="EB64" i="9"/>
  <c r="T64" i="9" s="1"/>
  <c r="EW64" i="9" s="1"/>
  <c r="EB102" i="9"/>
  <c r="T102" i="9" s="1"/>
  <c r="EW102" i="9" s="1"/>
  <c r="CI28" i="9"/>
  <c r="CH28" i="9"/>
  <c r="CG28" i="9"/>
  <c r="CI47" i="9"/>
  <c r="CH47" i="9"/>
  <c r="CG47" i="9"/>
  <c r="BI7" i="9"/>
  <c r="U19" i="8" s="1"/>
  <c r="BV7" i="9"/>
  <c r="S34" i="8" s="1"/>
  <c r="CO7" i="9"/>
  <c r="EB125" i="9"/>
  <c r="T125" i="9" s="1"/>
  <c r="EW125" i="9" s="1"/>
  <c r="EB95" i="9"/>
  <c r="T95" i="9" s="1"/>
  <c r="EW95" i="9" s="1"/>
  <c r="CI42" i="9"/>
  <c r="CG42" i="9"/>
  <c r="CH42" i="9"/>
  <c r="CH89" i="9"/>
  <c r="CG89" i="9"/>
  <c r="CI89" i="9"/>
  <c r="CI162" i="9"/>
  <c r="CH162" i="9"/>
  <c r="CG162" i="9"/>
  <c r="CH151" i="9"/>
  <c r="CG151" i="9"/>
  <c r="CI151" i="9"/>
  <c r="CH59" i="9"/>
  <c r="CI59" i="9"/>
  <c r="CG59" i="9"/>
  <c r="CG60" i="9"/>
  <c r="CI60" i="9"/>
  <c r="CH60" i="9"/>
  <c r="CI146" i="9"/>
  <c r="CH146" i="9"/>
  <c r="CG146" i="9"/>
  <c r="CI55" i="9"/>
  <c r="CH55" i="9"/>
  <c r="CG55" i="9"/>
  <c r="CR7" i="9"/>
  <c r="BN7" i="9"/>
  <c r="U24" i="8" s="1"/>
  <c r="CI156" i="9"/>
  <c r="CH156" i="9"/>
  <c r="CG156" i="9"/>
  <c r="CG136" i="9"/>
  <c r="CI136" i="9"/>
  <c r="CH136" i="9"/>
  <c r="CG101" i="9"/>
  <c r="CI101" i="9"/>
  <c r="CH101" i="9"/>
  <c r="CI93" i="9"/>
  <c r="CH93" i="9"/>
  <c r="CG93" i="9"/>
  <c r="CP7" i="9"/>
  <c r="BB7" i="9"/>
  <c r="V9" i="8" s="1"/>
  <c r="CM7" i="9"/>
  <c r="S14" i="8" s="1"/>
  <c r="CT7" i="9"/>
  <c r="EB68" i="9"/>
  <c r="T68" i="9" s="1"/>
  <c r="EW68" i="9" s="1"/>
  <c r="CH117" i="9"/>
  <c r="CI117" i="9"/>
  <c r="CG117" i="9"/>
  <c r="CH175" i="9"/>
  <c r="CI175" i="9"/>
  <c r="CG175" i="9"/>
  <c r="CI46" i="9"/>
  <c r="CH46" i="9"/>
  <c r="CG46" i="9"/>
  <c r="CH131" i="9"/>
  <c r="CI131" i="9"/>
  <c r="CG131" i="9"/>
  <c r="EB71" i="9"/>
  <c r="T71" i="9" s="1"/>
  <c r="EW71" i="9" s="1"/>
  <c r="EB19" i="9"/>
  <c r="T19" i="9" s="1"/>
  <c r="EW19" i="9" s="1"/>
  <c r="CI45" i="9"/>
  <c r="CH45" i="9"/>
  <c r="CG45" i="9"/>
  <c r="CG69" i="9"/>
  <c r="CI69" i="9"/>
  <c r="CH69" i="9"/>
  <c r="CK7" i="9"/>
  <c r="Q14" i="8" s="1"/>
  <c r="CH25" i="9"/>
  <c r="CG25" i="9"/>
  <c r="CI25" i="9"/>
  <c r="CI171" i="9"/>
  <c r="CH171" i="9"/>
  <c r="CG171" i="9"/>
  <c r="CH126" i="9"/>
  <c r="CI126" i="9"/>
  <c r="CG126" i="9"/>
  <c r="CQ21" i="6"/>
  <c r="CT21" i="6"/>
  <c r="CL21" i="6"/>
  <c r="BV21" i="6"/>
  <c r="BF21" i="6"/>
  <c r="AX21" i="6"/>
  <c r="CM21" i="6"/>
  <c r="BT21" i="6"/>
  <c r="BI21" i="6"/>
  <c r="AY21" i="6"/>
  <c r="CV21" i="6"/>
  <c r="CK21" i="6"/>
  <c r="BH21" i="6"/>
  <c r="AW21" i="6"/>
  <c r="CU21" i="6"/>
  <c r="BG21" i="6"/>
  <c r="CS21" i="6"/>
  <c r="BE21" i="6"/>
  <c r="CR21" i="6"/>
  <c r="CP21" i="6"/>
  <c r="BX21" i="6"/>
  <c r="BB21" i="6"/>
  <c r="CO21" i="6"/>
  <c r="BW21" i="6"/>
  <c r="BA21" i="6"/>
  <c r="CN21" i="6"/>
  <c r="BU21" i="6"/>
  <c r="AZ21" i="6"/>
  <c r="CH160" i="9"/>
  <c r="CG160" i="9"/>
  <c r="CI160" i="9"/>
  <c r="CI78" i="9"/>
  <c r="CH78" i="9"/>
  <c r="CG78" i="9"/>
  <c r="CI62" i="9"/>
  <c r="CG62" i="9"/>
  <c r="CH62" i="9"/>
  <c r="CI61" i="9"/>
  <c r="CH61" i="9"/>
  <c r="CG61" i="9"/>
  <c r="BJ7" i="9"/>
  <c r="Q24" i="8" s="1"/>
  <c r="CN7" i="9"/>
  <c r="CI107" i="9"/>
  <c r="CG107" i="9"/>
  <c r="CH107" i="9"/>
  <c r="CI18" i="9"/>
  <c r="CH18" i="9"/>
  <c r="CG18" i="9"/>
  <c r="CG172" i="9"/>
  <c r="CI172" i="9"/>
  <c r="CH172" i="9"/>
  <c r="EB124" i="9"/>
  <c r="T124" i="9" s="1"/>
  <c r="EW124" i="9" s="1"/>
  <c r="CH99" i="9"/>
  <c r="CG99" i="9"/>
  <c r="CI99" i="9"/>
  <c r="CL7" i="9"/>
  <c r="R14" i="8" s="1"/>
  <c r="AX7" i="9"/>
  <c r="R9" i="8" s="1"/>
  <c r="CI74" i="9"/>
  <c r="CG74" i="9"/>
  <c r="CH74" i="9"/>
  <c r="CI32" i="9"/>
  <c r="CH32" i="9"/>
  <c r="CG32" i="9"/>
  <c r="CG33" i="9"/>
  <c r="CI33" i="9"/>
  <c r="CH33" i="9"/>
  <c r="BY7" i="9"/>
  <c r="Q39" i="8" s="1"/>
  <c r="CI41" i="9"/>
  <c r="CH41" i="9"/>
  <c r="CG41" i="9"/>
  <c r="CI167" i="9"/>
  <c r="CG167" i="9"/>
  <c r="CH167" i="9"/>
  <c r="EB94" i="9"/>
  <c r="T94" i="9" s="1"/>
  <c r="EW94" i="9" s="1"/>
  <c r="EB22" i="9"/>
  <c r="T22" i="9" s="1"/>
  <c r="EW22" i="9" s="1"/>
  <c r="BK17" i="6"/>
  <c r="EH17" i="6"/>
  <c r="EJ17" i="6" s="1"/>
  <c r="EK17" i="6" s="1"/>
  <c r="EL17" i="6" s="1"/>
  <c r="EM17" i="6" s="1"/>
  <c r="CA17" i="6" s="1"/>
  <c r="BP17" i="6"/>
  <c r="BP7" i="6" s="1"/>
  <c r="E29" i="8" s="1"/>
  <c r="BL17" i="6"/>
  <c r="BL7" i="6" s="1"/>
  <c r="F24" i="8" s="1"/>
  <c r="BQ17" i="6"/>
  <c r="BM17" i="6"/>
  <c r="EI16" i="6"/>
  <c r="EJ16" i="6" s="1"/>
  <c r="EK16" i="6" s="1"/>
  <c r="EL16" i="6" s="1"/>
  <c r="EM16" i="6" s="1"/>
  <c r="BR17" i="6"/>
  <c r="BN17" i="6"/>
  <c r="BJ17" i="6"/>
  <c r="BS17" i="6"/>
  <c r="BO17" i="6"/>
  <c r="BO7" i="6" s="1"/>
  <c r="D29" i="8" s="1"/>
  <c r="CM17" i="6"/>
  <c r="AY17" i="6"/>
  <c r="CV17" i="6"/>
  <c r="CR17" i="6"/>
  <c r="CN17" i="6"/>
  <c r="BX17" i="6"/>
  <c r="BT17" i="6"/>
  <c r="BH17" i="6"/>
  <c r="AZ17" i="6"/>
  <c r="CS17" i="6"/>
  <c r="CO17" i="6"/>
  <c r="CK17" i="6"/>
  <c r="BU17" i="6"/>
  <c r="BI17" i="6"/>
  <c r="BE17" i="6"/>
  <c r="BA17" i="6"/>
  <c r="AW17" i="6"/>
  <c r="CT17" i="6"/>
  <c r="CP17" i="6"/>
  <c r="CL17" i="6"/>
  <c r="BV17" i="6"/>
  <c r="BF17" i="6"/>
  <c r="BB17" i="6"/>
  <c r="AX17" i="6"/>
  <c r="CU17" i="6"/>
  <c r="CQ17" i="6"/>
  <c r="BW17" i="6"/>
  <c r="BG17" i="6"/>
  <c r="EB17" i="9"/>
  <c r="T17" i="9" s="1"/>
  <c r="EW17" i="9" s="1"/>
  <c r="BB16" i="6"/>
  <c r="BT16" i="6"/>
  <c r="CM16" i="6"/>
  <c r="CO16" i="6"/>
  <c r="G44" i="8"/>
  <c r="BE16" i="6"/>
  <c r="AY16" i="6"/>
  <c r="CQ16" i="6"/>
  <c r="BF16" i="6"/>
  <c r="CT16" i="6"/>
  <c r="BI16" i="6"/>
  <c r="CS16" i="6"/>
  <c r="BX16" i="6"/>
  <c r="EB16" i="9"/>
  <c r="T16" i="9" s="1"/>
  <c r="EW16" i="9" s="1"/>
  <c r="BW16" i="6"/>
  <c r="AX16" i="6"/>
  <c r="CL16" i="6"/>
  <c r="CL7" i="6" s="1"/>
  <c r="E14" i="8" s="1"/>
  <c r="BA16" i="6"/>
  <c r="CK16" i="6"/>
  <c r="BH16" i="6"/>
  <c r="CR16" i="6"/>
  <c r="BG16" i="6"/>
  <c r="CU16" i="6"/>
  <c r="BV16" i="6"/>
  <c r="AW16" i="6"/>
  <c r="BU16" i="6"/>
  <c r="AZ16" i="6"/>
  <c r="G48" i="8"/>
  <c r="EC16" i="6"/>
  <c r="DO14" i="6"/>
  <c r="BJ7" i="6" l="1"/>
  <c r="D24" i="8" s="1"/>
  <c r="BN7" i="6"/>
  <c r="H24" i="8" s="1"/>
  <c r="BR7" i="6"/>
  <c r="G29" i="8" s="1"/>
  <c r="BS7" i="6"/>
  <c r="H29" i="8" s="1"/>
  <c r="V29" i="8"/>
  <c r="M44" i="8"/>
  <c r="CH127" i="9"/>
  <c r="CI127" i="9"/>
  <c r="AW7" i="6"/>
  <c r="D9" i="8" s="1"/>
  <c r="V39" i="8"/>
  <c r="CS7" i="6"/>
  <c r="T14" i="8"/>
  <c r="BM7" i="6"/>
  <c r="G24" i="8" s="1"/>
  <c r="V19" i="8"/>
  <c r="CU7" i="6"/>
  <c r="CR7" i="6"/>
  <c r="M19" i="8" s="1"/>
  <c r="CP7" i="6"/>
  <c r="K19" i="8" s="1"/>
  <c r="CV7" i="6"/>
  <c r="AZ7" i="6"/>
  <c r="G9" i="8" s="1"/>
  <c r="CQ7" i="6"/>
  <c r="L19" i="8" s="1"/>
  <c r="BH7" i="6"/>
  <c r="G19" i="8" s="1"/>
  <c r="CO7" i="6"/>
  <c r="J19" i="8" s="1"/>
  <c r="CN7" i="6"/>
  <c r="G14" i="8" s="1"/>
  <c r="CK7" i="6"/>
  <c r="D14" i="8" s="1"/>
  <c r="BU7" i="6"/>
  <c r="E34" i="8" s="1"/>
  <c r="BV7" i="6"/>
  <c r="F34" i="8" s="1"/>
  <c r="AX7" i="6"/>
  <c r="E9" i="8" s="1"/>
  <c r="BW7" i="6"/>
  <c r="G34" i="8" s="1"/>
  <c r="AY7" i="6"/>
  <c r="F9" i="8" s="1"/>
  <c r="BG7" i="6"/>
  <c r="F19" i="8" s="1"/>
  <c r="BE7" i="6"/>
  <c r="D19" i="8" s="1"/>
  <c r="BX7" i="6"/>
  <c r="H34" i="8" s="1"/>
  <c r="BI7" i="6"/>
  <c r="H19" i="8" s="1"/>
  <c r="CM7" i="6"/>
  <c r="F14" i="8" s="1"/>
  <c r="BA7" i="6"/>
  <c r="H9" i="8" s="1"/>
  <c r="CT7" i="6"/>
  <c r="BT7" i="6"/>
  <c r="D34" i="8" s="1"/>
  <c r="BF7" i="6"/>
  <c r="E19" i="8" s="1"/>
  <c r="BB7" i="6"/>
  <c r="I9" i="8" s="1"/>
  <c r="CI95" i="9"/>
  <c r="CH95" i="9"/>
  <c r="CG95" i="9"/>
  <c r="BY19" i="6"/>
  <c r="BZ19" i="6"/>
  <c r="CA19" i="6"/>
  <c r="CB19" i="6"/>
  <c r="CC19" i="6"/>
  <c r="EJ18" i="6"/>
  <c r="EK18" i="6" s="1"/>
  <c r="EL18" i="6" s="1"/>
  <c r="EM18" i="6" s="1"/>
  <c r="CH150" i="9"/>
  <c r="CI150" i="9"/>
  <c r="CG150" i="9"/>
  <c r="W9" i="8"/>
  <c r="CI161" i="9"/>
  <c r="CH161" i="9"/>
  <c r="CG161" i="9"/>
  <c r="BK7" i="6"/>
  <c r="E24" i="8" s="1"/>
  <c r="CI102" i="9"/>
  <c r="CH102" i="9"/>
  <c r="CG102" i="9"/>
  <c r="CH130" i="9"/>
  <c r="CG130" i="9"/>
  <c r="CI130" i="9"/>
  <c r="CG65" i="9"/>
  <c r="CI65" i="9"/>
  <c r="CH65" i="9"/>
  <c r="BP2" i="9"/>
  <c r="CH98" i="9"/>
  <c r="CG98" i="9"/>
  <c r="CI98" i="9"/>
  <c r="CH124" i="9"/>
  <c r="CI124" i="9"/>
  <c r="CG124" i="9"/>
  <c r="CI64" i="9"/>
  <c r="CG64" i="9"/>
  <c r="CH64" i="9"/>
  <c r="CG132" i="9"/>
  <c r="CI132" i="9"/>
  <c r="CH132" i="9"/>
  <c r="CI70" i="9"/>
  <c r="CH70" i="9"/>
  <c r="CG70" i="9"/>
  <c r="V34" i="8"/>
  <c r="CH182" i="9"/>
  <c r="CG182" i="9"/>
  <c r="CI182" i="9"/>
  <c r="CI71" i="9"/>
  <c r="CH71" i="9"/>
  <c r="CG71" i="9"/>
  <c r="CI22" i="9"/>
  <c r="CH22" i="9"/>
  <c r="CG22" i="9"/>
  <c r="CH94" i="9"/>
  <c r="CG94" i="9"/>
  <c r="CI94" i="9"/>
  <c r="CI68" i="9"/>
  <c r="CH68" i="9"/>
  <c r="CG68" i="9"/>
  <c r="CH125" i="9"/>
  <c r="CI125" i="9"/>
  <c r="CG125" i="9"/>
  <c r="BQ7" i="6"/>
  <c r="F29" i="8" s="1"/>
  <c r="V24" i="8"/>
  <c r="CI27" i="9"/>
  <c r="CH27" i="9"/>
  <c r="CG27" i="9"/>
  <c r="CI19" i="9"/>
  <c r="CH19" i="9"/>
  <c r="CG19" i="9"/>
  <c r="CI30" i="9"/>
  <c r="CH30" i="9"/>
  <c r="CG30" i="9"/>
  <c r="CH152" i="9"/>
  <c r="CI152" i="9"/>
  <c r="CG152" i="9"/>
  <c r="BZ17" i="6"/>
  <c r="BY17" i="6"/>
  <c r="CC16" i="6"/>
  <c r="BZ16" i="6"/>
  <c r="CA16" i="6"/>
  <c r="BY16" i="6"/>
  <c r="CB16" i="6"/>
  <c r="CG17" i="9"/>
  <c r="CH17" i="9"/>
  <c r="CI17" i="9"/>
  <c r="CC17" i="6"/>
  <c r="CB17" i="6"/>
  <c r="CI16" i="9"/>
  <c r="CG16" i="9"/>
  <c r="CH16" i="9"/>
  <c r="I29" i="8" l="1"/>
  <c r="I24" i="8"/>
  <c r="L29" i="8"/>
  <c r="L34" i="8"/>
  <c r="J29" i="8"/>
  <c r="J34" i="8"/>
  <c r="K29" i="8"/>
  <c r="K34" i="8"/>
  <c r="M29" i="8"/>
  <c r="M34" i="8"/>
  <c r="CG7" i="9"/>
  <c r="CH7" i="9"/>
  <c r="CI7" i="9"/>
  <c r="BP2" i="6"/>
  <c r="N19" i="8"/>
  <c r="H14" i="8"/>
  <c r="I34" i="8"/>
  <c r="J9" i="8"/>
  <c r="I19" i="8"/>
  <c r="BY18" i="6"/>
  <c r="BY7" i="6" s="1"/>
  <c r="D39" i="8" s="1"/>
  <c r="CA18" i="6"/>
  <c r="CA7" i="6" s="1"/>
  <c r="F39" i="8" s="1"/>
  <c r="BZ18" i="6"/>
  <c r="BZ7" i="6" s="1"/>
  <c r="E39" i="8" s="1"/>
  <c r="CB18" i="6"/>
  <c r="CB7" i="6" s="1"/>
  <c r="G39" i="8" s="1"/>
  <c r="CC18" i="6"/>
  <c r="CC7" i="6" s="1"/>
  <c r="H39" i="8" s="1"/>
  <c r="N29" i="8" l="1"/>
  <c r="N34" i="8"/>
  <c r="AW9" i="9"/>
  <c r="BO2" i="9" s="1"/>
  <c r="AW9" i="6"/>
  <c r="BO2" i="6" s="1"/>
  <c r="I39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kyowa</author>
  </authors>
  <commentList>
    <comment ref="DH14" authorId="0" shapeId="0" xr:uid="{00000000-0006-0000-0200-000001000000}">
      <text>
        <r>
          <rPr>
            <b/>
            <sz val="9"/>
            <rFont val="ＭＳ Ｐゴシック"/>
            <charset val="128"/>
          </rPr>
          <t>フリーペアにおいて
部門が同一(Jr/Sr)
の場合、ペア区分が
0になるように配慮。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kyowa</author>
  </authors>
  <commentList>
    <comment ref="DH14" authorId="0" shapeId="0" xr:uid="{00000000-0006-0000-0300-000001000000}">
      <text>
        <r>
          <rPr>
            <b/>
            <sz val="9"/>
            <rFont val="ＭＳ Ｐゴシック"/>
            <charset val="128"/>
          </rPr>
          <t>フリーペアにおいて
部門が同一(Jr/Sr)
の場合、ペア区分が
0になるように配慮。</t>
        </r>
      </text>
    </comment>
  </commentList>
</comments>
</file>

<file path=xl/sharedStrings.xml><?xml version="1.0" encoding="utf-8"?>
<sst xmlns="http://schemas.openxmlformats.org/spreadsheetml/2006/main" count="1327" uniqueCount="330">
  <si>
    <t>第48回 バトントワ-リング東海支部大会  参加申込書</t>
  </si>
  <si>
    <t>の説明</t>
  </si>
  <si>
    <t>Ver_1.0 (2008.2/26)</t>
  </si>
  <si>
    <t>By Springway</t>
  </si>
  <si>
    <t>開催予定日</t>
  </si>
  <si>
    <t>　2023　年　7 月　16.17日</t>
  </si>
  <si>
    <t>Ver_2.0</t>
  </si>
  <si>
    <t>ソロＡとソロＢは選手権が違う。</t>
  </si>
  <si>
    <t>申込締切日</t>
  </si>
  <si>
    <t>　2023　年  5 月　 　19日</t>
  </si>
  <si>
    <t>15時迄</t>
  </si>
  <si>
    <t>Ver_3</t>
  </si>
  <si>
    <t>転送しやすいように配列変更。</t>
  </si>
  <si>
    <t>Ver_3.3</t>
  </si>
  <si>
    <t>個人とフリーは部門分けが違う。</t>
  </si>
  <si>
    <t>{ 入力の注意事項　}</t>
  </si>
  <si>
    <t>種　　目</t>
  </si>
  <si>
    <t>参加費用</t>
  </si>
  <si>
    <t>Ver_3.4</t>
  </si>
  <si>
    <t>フリーのソロは4部門。</t>
  </si>
  <si>
    <t>○</t>
  </si>
  <si>
    <t>ファイルの控え(バックアップ)は各自保管願います。</t>
  </si>
  <si>
    <t>ソロ　</t>
  </si>
  <si>
    <t>Ver_3.5</t>
  </si>
  <si>
    <t>H24.2</t>
  </si>
  <si>
    <t>Ｂタイプを追加。</t>
  </si>
  <si>
    <t>←の色意外の色付きのセルは入力しないでください。</t>
  </si>
  <si>
    <t>トゥーバトン</t>
  </si>
  <si>
    <t>入力規則設定。</t>
  </si>
  <si>
    <t>無色の所に入力します。　</t>
  </si>
  <si>
    <t>ダンス</t>
  </si>
  <si>
    <t>登録NO、名前、よみがな、性別（1ｏｒ2）、学校(勤務先)名、コーチ名（ある場合）、</t>
  </si>
  <si>
    <t>ストラット</t>
  </si>
  <si>
    <r>
      <rPr>
        <b/>
        <sz val="11"/>
        <color indexed="10"/>
        <rFont val="ＭＳ Ｐゴシック"/>
        <charset val="128"/>
      </rPr>
      <t>生年月日の項目</t>
    </r>
    <r>
      <rPr>
        <b/>
        <sz val="11"/>
        <rFont val="ＭＳ Ｐゴシック"/>
        <charset val="128"/>
      </rPr>
      <t>は必ず入力してください。</t>
    </r>
  </si>
  <si>
    <t>スリーバトン</t>
  </si>
  <si>
    <r>
      <rPr>
        <sz val="11"/>
        <rFont val="ＭＳ Ｐゴシック"/>
        <charset val="128"/>
      </rPr>
      <t>種目欄はすべて　　</t>
    </r>
    <r>
      <rPr>
        <b/>
        <sz val="11"/>
        <rFont val="ＭＳ Ｐゴシック"/>
        <charset val="128"/>
      </rPr>
      <t>1</t>
    </r>
    <r>
      <rPr>
        <sz val="11"/>
        <rFont val="ＭＳ Ｐゴシック"/>
        <charset val="128"/>
      </rPr>
      <t>　　を入力してください。取り消すときは　Deleteキー。</t>
    </r>
  </si>
  <si>
    <t>ペア</t>
  </si>
  <si>
    <t>複数種目参加でも1人1行で入力する</t>
  </si>
  <si>
    <r>
      <rPr>
        <b/>
        <sz val="11"/>
        <rFont val="ＭＳ Ｐゴシック"/>
        <charset val="128"/>
      </rPr>
      <t>ペアの合計</t>
    </r>
    <r>
      <rPr>
        <sz val="11"/>
        <rFont val="ＭＳ Ｐゴシック"/>
        <charset val="128"/>
      </rPr>
      <t>を確認してください。ペアの欄の合計が奇数のときは、間違いです。</t>
    </r>
  </si>
  <si>
    <r>
      <rPr>
        <sz val="11"/>
        <rFont val="ＭＳ Ｐゴシック"/>
        <charset val="128"/>
      </rPr>
      <t>ペアに参加される方は金額欄の右側に 必ずペアの</t>
    </r>
    <r>
      <rPr>
        <b/>
        <sz val="11"/>
        <rFont val="ＭＳ Ｐゴシック"/>
        <charset val="128"/>
      </rPr>
      <t xml:space="preserve">相手番号(No.) </t>
    </r>
  </si>
  <si>
    <t>Ｊｒ</t>
  </si>
  <si>
    <t>選手権ペア・アーティスティックペアを別々に入力して下さい。</t>
  </si>
  <si>
    <t>Ｓｒ</t>
  </si>
  <si>
    <r>
      <rPr>
        <sz val="11"/>
        <rFont val="ＭＳ Ｐゴシック"/>
        <charset val="128"/>
      </rPr>
      <t>　ここで言う相手番号とは、</t>
    </r>
    <r>
      <rPr>
        <b/>
        <sz val="11"/>
        <rFont val="ＭＳ Ｐゴシック"/>
        <charset val="128"/>
      </rPr>
      <t>一番左端(A列)</t>
    </r>
    <r>
      <rPr>
        <sz val="11"/>
        <rFont val="ＭＳ Ｐゴシック"/>
        <charset val="128"/>
      </rPr>
      <t>の　Ｎｏ．となっている番号です。</t>
    </r>
  </si>
  <si>
    <t>すぐ右側に名前がでますので確認してください。</t>
  </si>
  <si>
    <t>ペア番号を再度確認してください。間違いがあるとエントリされない場合があります。</t>
  </si>
  <si>
    <t>※</t>
  </si>
  <si>
    <t>集計表も必ず確認願います。エラーが出た場合は、申込書を再度確認下さい。</t>
  </si>
  <si>
    <t>※お願い</t>
  </si>
  <si>
    <t>(見えていないセルに内部コードがありますので、切り取らないでください。)</t>
  </si>
  <si>
    <t>ソロ</t>
  </si>
  <si>
    <t>トゥー・スリー</t>
  </si>
  <si>
    <t>女子</t>
  </si>
  <si>
    <t xml:space="preserve">①女子U-9 　　 </t>
  </si>
  <si>
    <t>～</t>
  </si>
  <si>
    <t>小学校低学年</t>
  </si>
  <si>
    <t>①女子U-12　　</t>
  </si>
  <si>
    <t>小学校</t>
  </si>
  <si>
    <t>②女子U-12　　</t>
  </si>
  <si>
    <t>小学校高学年</t>
  </si>
  <si>
    <t xml:space="preserve">②女子U-15　  </t>
  </si>
  <si>
    <t>中学校</t>
  </si>
  <si>
    <t>③女子U-15</t>
  </si>
  <si>
    <t xml:space="preserve">③女子U-18　 </t>
  </si>
  <si>
    <t>高等学校</t>
  </si>
  <si>
    <t xml:space="preserve">④女子U-18　 </t>
  </si>
  <si>
    <t xml:space="preserve">④女子U-22　  </t>
  </si>
  <si>
    <t>大学一般</t>
  </si>
  <si>
    <t xml:space="preserve">⑤女子U-22    </t>
  </si>
  <si>
    <t xml:space="preserve">⑤女子O-23　  </t>
  </si>
  <si>
    <t xml:space="preserve">2001年4月1日以上 </t>
  </si>
  <si>
    <t>23歳以上</t>
  </si>
  <si>
    <t>⑥女子O-23　</t>
  </si>
  <si>
    <t>大学卒以上・一般</t>
  </si>
  <si>
    <t>男子</t>
  </si>
  <si>
    <t xml:space="preserve">⑥男子U-12     </t>
  </si>
  <si>
    <t xml:space="preserve">⑦男子U-12   </t>
  </si>
  <si>
    <t xml:space="preserve">⑦男子U-15   </t>
  </si>
  <si>
    <t>⑧男子U-15　</t>
  </si>
  <si>
    <t xml:space="preserve">⑧男子U-18   </t>
  </si>
  <si>
    <t xml:space="preserve">⑨男子U-18  </t>
  </si>
  <si>
    <t xml:space="preserve">⑨男子O-19 </t>
  </si>
  <si>
    <t>2005年4月1日以上</t>
  </si>
  <si>
    <t>19歳以上</t>
  </si>
  <si>
    <t>⑩男子O-19　　（2005年4月1日）以上</t>
  </si>
  <si>
    <t>ソロスト・ダンス・ペア</t>
  </si>
  <si>
    <t>①U-12　　</t>
  </si>
  <si>
    <t xml:space="preserve">②U-15　  </t>
  </si>
  <si>
    <t xml:space="preserve">③U-18　 </t>
  </si>
  <si>
    <t xml:space="preserve">④U-22　  </t>
  </si>
  <si>
    <t xml:space="preserve">⑤O-23　  </t>
  </si>
  <si>
    <t>dis</t>
  </si>
  <si>
    <t>⇒ここからは非表示エリア</t>
  </si>
  <si>
    <t>団体コード</t>
  </si>
  <si>
    <t>団　体　名</t>
  </si>
  <si>
    <t>登録県名</t>
  </si>
  <si>
    <t>団体長名</t>
  </si>
  <si>
    <t>役職名</t>
  </si>
  <si>
    <t>住    所</t>
  </si>
  <si>
    <t>電話番号</t>
  </si>
  <si>
    <t>Ｆａｘ</t>
  </si>
  <si>
    <t>担当者</t>
  </si>
  <si>
    <t>住  所</t>
  </si>
  <si>
    <t>延人数計</t>
  </si>
  <si>
    <t>実人数計</t>
  </si>
  <si>
    <t>金額計</t>
  </si>
  <si>
    <t>種目合計</t>
  </si>
  <si>
    <t>ペア数合計</t>
  </si>
  <si>
    <t>ﾍﾟｱ､ｿﾛｽ､ﾀﾞﾝｽ</t>
  </si>
  <si>
    <t>部門判定エリア</t>
  </si>
  <si>
    <t>ここまで</t>
  </si>
  <si>
    <t>Pr</t>
  </si>
  <si>
    <t>P.SS.D</t>
  </si>
  <si>
    <t>DL</t>
  </si>
  <si>
    <t>DM</t>
  </si>
  <si>
    <t>女子U-９</t>
  </si>
  <si>
    <t>男子U-12</t>
  </si>
  <si>
    <t>ソロ、2,3</t>
  </si>
  <si>
    <t>Ｔｏｔａｌ</t>
  </si>
  <si>
    <t>ｺﾝﾊﾟﾙｿﾘｰ</t>
  </si>
  <si>
    <t>U-12</t>
  </si>
  <si>
    <t>女子U-12</t>
  </si>
  <si>
    <t>男子U-15</t>
  </si>
  <si>
    <r>
      <rPr>
        <b/>
        <sz val="11"/>
        <rFont val="ＭＳ Ｐゴシック"/>
        <charset val="128"/>
      </rPr>
      <t>D</t>
    </r>
    <r>
      <rPr>
        <b/>
        <sz val="11"/>
        <rFont val="ＭＳ Ｐゴシック"/>
        <charset val="128"/>
      </rPr>
      <t>V</t>
    </r>
  </si>
  <si>
    <r>
      <rPr>
        <b/>
        <sz val="11"/>
        <rFont val="ＭＳ Ｐゴシック"/>
        <charset val="128"/>
      </rPr>
      <t>D</t>
    </r>
    <r>
      <rPr>
        <b/>
        <sz val="11"/>
        <rFont val="ＭＳ Ｐゴシック"/>
        <charset val="128"/>
      </rPr>
      <t>W</t>
    </r>
  </si>
  <si>
    <t>no</t>
  </si>
  <si>
    <t>Not!</t>
  </si>
  <si>
    <t>JR</t>
  </si>
  <si>
    <t>基準日</t>
  </si>
  <si>
    <t>種 目</t>
  </si>
  <si>
    <t>選手権</t>
  </si>
  <si>
    <t>アーティ　スティックトワール</t>
  </si>
  <si>
    <t>アーティ　スティックペア</t>
  </si>
  <si>
    <t>フリースタイル</t>
  </si>
  <si>
    <t>ソロ　Ａ</t>
  </si>
  <si>
    <t>アーティスティック</t>
  </si>
  <si>
    <t>アーティスティックペア</t>
  </si>
  <si>
    <t>ソロトワール</t>
  </si>
  <si>
    <t>ショート</t>
  </si>
  <si>
    <t>U-15</t>
  </si>
  <si>
    <t>女子U-15</t>
  </si>
  <si>
    <t>男子U-18</t>
  </si>
  <si>
    <t>女子Jr</t>
  </si>
  <si>
    <t>Jr</t>
  </si>
  <si>
    <r>
      <rPr>
        <sz val="11"/>
        <rFont val="ＭＳ Ｐゴシック"/>
        <charset val="128"/>
      </rPr>
      <t>S</t>
    </r>
    <r>
      <rPr>
        <sz val="11"/>
        <rFont val="ＭＳ Ｐゴシック"/>
        <charset val="128"/>
      </rPr>
      <t>R</t>
    </r>
  </si>
  <si>
    <t>６種目</t>
  </si>
  <si>
    <t>部 門</t>
  </si>
  <si>
    <t>2バトン</t>
  </si>
  <si>
    <t>3バトン</t>
  </si>
  <si>
    <t>ペ　ア</t>
  </si>
  <si>
    <t>ソ　ロ</t>
  </si>
  <si>
    <t>金　額</t>
  </si>
  <si>
    <t>U-18</t>
  </si>
  <si>
    <t>女子U-18</t>
  </si>
  <si>
    <t>女子Sr</t>
  </si>
  <si>
    <t>Sr</t>
  </si>
  <si>
    <t>AD</t>
  </si>
  <si>
    <t>住    所 〒</t>
  </si>
  <si>
    <t>年4月1日</t>
  </si>
  <si>
    <t>組　数</t>
  </si>
  <si>
    <t>女子U-9</t>
  </si>
  <si>
    <t>女子U-22</t>
  </si>
  <si>
    <t>女子O-23</t>
  </si>
  <si>
    <t>女子U=12</t>
  </si>
  <si>
    <t>U-22</t>
  </si>
  <si>
    <t>O-23</t>
  </si>
  <si>
    <t>Ad</t>
  </si>
  <si>
    <t>男子O-19</t>
  </si>
  <si>
    <t>アーティス ﾍﾟｱ</t>
  </si>
  <si>
    <t>男子Jr</t>
  </si>
  <si>
    <t>小　計</t>
  </si>
  <si>
    <t>男子Sr</t>
  </si>
  <si>
    <t>実人数</t>
  </si>
  <si>
    <t>名</t>
  </si>
  <si>
    <t>その他</t>
  </si>
  <si>
    <t>エントリー確認等の送付先</t>
  </si>
  <si>
    <t>参加人数</t>
  </si>
  <si>
    <t>無効=0</t>
  </si>
  <si>
    <t>女子ジュニア1</t>
  </si>
  <si>
    <t>女子ジュニア2</t>
  </si>
  <si>
    <t>女子ジュニア3</t>
  </si>
  <si>
    <t>女子ジュニア4</t>
  </si>
  <si>
    <t>女子U-21</t>
  </si>
  <si>
    <t>女子O-22</t>
  </si>
  <si>
    <t>総金額</t>
  </si>
  <si>
    <t>Jr=1</t>
  </si>
  <si>
    <t>Sr=2</t>
  </si>
  <si>
    <t>アーティスティック基準日</t>
  </si>
  <si>
    <t>フリー</t>
  </si>
  <si>
    <t>2011年12月末で</t>
  </si>
  <si>
    <t>Today</t>
  </si>
  <si>
    <t>※ペアを組んだ場合は、年齢の高い部門に</t>
  </si>
  <si>
    <t>アースティックペア</t>
  </si>
  <si>
    <t>☆　入力終了したら集計表シートへ行って確認して下さい♡</t>
  </si>
  <si>
    <t>選手権6種目</t>
  </si>
  <si>
    <t>アーティスティックトワール</t>
  </si>
  <si>
    <t>延人数</t>
  </si>
  <si>
    <t>ｺﾗﾎﾞ判定</t>
  </si>
  <si>
    <t>有効人数</t>
  </si>
  <si>
    <t>17歳はＳｒになる。↓</t>
  </si>
  <si>
    <t>&lt;2</t>
  </si>
  <si>
    <t>　　合わせる。</t>
  </si>
  <si>
    <t>total</t>
  </si>
  <si>
    <t>姓と名の間　　　　　1マス開ける</t>
  </si>
  <si>
    <r>
      <rPr>
        <b/>
        <sz val="11"/>
        <rFont val="ＭＳ 明朝"/>
        <charset val="128"/>
      </rPr>
      <t>西暦</t>
    </r>
    <r>
      <rPr>
        <sz val="11"/>
        <rFont val="ＭＳ 明朝"/>
        <charset val="128"/>
      </rPr>
      <t>生 年 月 日</t>
    </r>
  </si>
  <si>
    <t>ここは入力しなくて良い</t>
  </si>
  <si>
    <t>確   　　　　　 認</t>
  </si>
  <si>
    <t xml:space="preserve">  選手権ペアの相手番号(No.) を入力して下さい。</t>
  </si>
  <si>
    <t>無効</t>
  </si>
  <si>
    <t>(フリー)</t>
  </si>
  <si>
    <t>Jr/Sr</t>
  </si>
  <si>
    <t>同格消去</t>
  </si>
  <si>
    <t>DE</t>
  </si>
  <si>
    <t>&gt;8</t>
  </si>
  <si>
    <t>(選手権)</t>
  </si>
  <si>
    <t>部門表示</t>
  </si>
  <si>
    <t>ペア部門判定(選手権)</t>
  </si>
  <si>
    <t>エントリー判定</t>
  </si>
  <si>
    <t xml:space="preserve">  アースティックペアペアの相手番号(No.) を入力して下さい。</t>
  </si>
  <si>
    <t>No.</t>
  </si>
  <si>
    <t>会員No.</t>
  </si>
  <si>
    <t>氏　名</t>
  </si>
  <si>
    <t>よみがな</t>
  </si>
  <si>
    <t>女は1.　男は2.</t>
  </si>
  <si>
    <t>学校(勤務先)名</t>
  </si>
  <si>
    <t>学校種類</t>
  </si>
  <si>
    <t>学年</t>
  </si>
  <si>
    <t>元号</t>
  </si>
  <si>
    <t>年</t>
  </si>
  <si>
    <t>月</t>
  </si>
  <si>
    <t>日</t>
  </si>
  <si>
    <t>生年月日</t>
  </si>
  <si>
    <t>コーチ名</t>
  </si>
  <si>
    <t>reserve</t>
  </si>
  <si>
    <t>性別</t>
  </si>
  <si>
    <t>女ソロ　　  　男ソロ</t>
  </si>
  <si>
    <t>女子2.3</t>
  </si>
  <si>
    <t>男2・3</t>
  </si>
  <si>
    <t>アーティ　　　　　スティック</t>
  </si>
  <si>
    <t>トゥー</t>
  </si>
  <si>
    <t>スリー</t>
  </si>
  <si>
    <t>ソ ロ</t>
  </si>
  <si>
    <t>ペ ア</t>
  </si>
  <si>
    <t>A列　NO.</t>
  </si>
  <si>
    <t>氏　名が表示される</t>
  </si>
  <si>
    <t>自分</t>
  </si>
  <si>
    <t>相手</t>
  </si>
  <si>
    <t>団体名</t>
  </si>
  <si>
    <t>offset</t>
  </si>
  <si>
    <t>エントリ</t>
  </si>
  <si>
    <t>ｺﾝﾊﾟﾙｿﾘｰ参加</t>
  </si>
  <si>
    <t>有効無効</t>
  </si>
  <si>
    <t>S,H-&gt;Year</t>
  </si>
  <si>
    <t>金額</t>
  </si>
  <si>
    <t>JScode</t>
  </si>
  <si>
    <t>相手の部門</t>
  </si>
  <si>
    <t>部門差</t>
  </si>
  <si>
    <t>p1flag</t>
  </si>
  <si>
    <t>ペア有効</t>
  </si>
  <si>
    <t>age</t>
  </si>
  <si>
    <t>check</t>
  </si>
  <si>
    <t>部門code</t>
  </si>
  <si>
    <t>女子部門</t>
  </si>
  <si>
    <t>男子部門</t>
  </si>
  <si>
    <t>適用外</t>
  </si>
  <si>
    <t>ｱｰﾃｨｽﾃｨｯｸペア</t>
  </si>
  <si>
    <t>選ソロ2,3</t>
  </si>
  <si>
    <t>code</t>
  </si>
  <si>
    <t>ｱｰﾃｨｽﾃｨｯｸ</t>
  </si>
  <si>
    <t>ｴﾝﾄﾘ有無</t>
  </si>
  <si>
    <t>自部門</t>
  </si>
  <si>
    <t>相部門</t>
  </si>
  <si>
    <t>確定code</t>
  </si>
  <si>
    <t>asoffset</t>
  </si>
  <si>
    <t>エントリー数</t>
  </si>
  <si>
    <t>A有効</t>
  </si>
  <si>
    <t>　Ｂ　タイプ</t>
  </si>
  <si>
    <t>男子ジュニア1</t>
  </si>
  <si>
    <t>ジュニア2</t>
  </si>
  <si>
    <t>男子ジュニア2</t>
  </si>
  <si>
    <t>選手権　Ｂ</t>
  </si>
  <si>
    <t>準選手権</t>
  </si>
  <si>
    <t>ソロ　B</t>
  </si>
  <si>
    <t>ソロ　Ｂ</t>
  </si>
  <si>
    <t>ジュニア3</t>
  </si>
  <si>
    <t>男子O-18</t>
  </si>
  <si>
    <t>ジュニア4</t>
  </si>
  <si>
    <r>
      <rPr>
        <b/>
        <sz val="11"/>
        <rFont val="ＭＳ Ｐゴシック"/>
        <charset val="128"/>
      </rPr>
      <t>U-</t>
    </r>
    <r>
      <rPr>
        <b/>
        <sz val="11"/>
        <rFont val="ＭＳ Ｐゴシック"/>
        <charset val="128"/>
      </rPr>
      <t>8</t>
    </r>
  </si>
  <si>
    <r>
      <rPr>
        <b/>
        <sz val="11"/>
        <rFont val="ＭＳ Ｐゴシック"/>
        <charset val="128"/>
      </rPr>
      <t>U-1</t>
    </r>
    <r>
      <rPr>
        <b/>
        <sz val="11"/>
        <rFont val="ＭＳ Ｐゴシック"/>
        <charset val="128"/>
      </rPr>
      <t>1</t>
    </r>
  </si>
  <si>
    <r>
      <rPr>
        <b/>
        <sz val="11"/>
        <rFont val="ＭＳ Ｐゴシック"/>
        <charset val="128"/>
      </rPr>
      <t>U-1</t>
    </r>
    <r>
      <rPr>
        <b/>
        <sz val="11"/>
        <rFont val="ＭＳ Ｐゴシック"/>
        <charset val="128"/>
      </rPr>
      <t>4</t>
    </r>
  </si>
  <si>
    <r>
      <rPr>
        <b/>
        <sz val="11"/>
        <rFont val="ＭＳ Ｐゴシック"/>
        <charset val="128"/>
      </rPr>
      <t>U-1</t>
    </r>
    <r>
      <rPr>
        <b/>
        <sz val="11"/>
        <rFont val="ＭＳ Ｐゴシック"/>
        <charset val="128"/>
      </rPr>
      <t>7</t>
    </r>
  </si>
  <si>
    <r>
      <rPr>
        <b/>
        <sz val="11"/>
        <rFont val="ＭＳ Ｐゴシック"/>
        <charset val="128"/>
      </rPr>
      <t>U-2</t>
    </r>
    <r>
      <rPr>
        <b/>
        <sz val="11"/>
        <rFont val="ＭＳ Ｐゴシック"/>
        <charset val="128"/>
      </rPr>
      <t>1</t>
    </r>
  </si>
  <si>
    <r>
      <rPr>
        <b/>
        <sz val="11"/>
        <rFont val="ＭＳ Ｐゴシック"/>
        <charset val="128"/>
      </rPr>
      <t>O-2</t>
    </r>
    <r>
      <rPr>
        <b/>
        <sz val="11"/>
        <rFont val="ＭＳ Ｐゴシック"/>
        <charset val="128"/>
      </rPr>
      <t>2</t>
    </r>
  </si>
  <si>
    <t>男子U-11</t>
  </si>
  <si>
    <t>男子U-17</t>
  </si>
  <si>
    <t>U-21</t>
  </si>
  <si>
    <t>O-22</t>
  </si>
  <si>
    <t>フリーソロ</t>
  </si>
  <si>
    <t>フリースタイル基準日</t>
  </si>
  <si>
    <t>★ 上記の表を確認願います。</t>
  </si>
  <si>
    <t>フリーペア</t>
  </si>
  <si>
    <t>年12月31日</t>
  </si>
  <si>
    <t xml:space="preserve">  ペアの相手番号(No.) を入力して下さい。</t>
  </si>
  <si>
    <t>男子Ad</t>
  </si>
  <si>
    <t>生 年 月 日</t>
  </si>
  <si>
    <t>確    認</t>
  </si>
  <si>
    <t>選手権 Ｂ</t>
  </si>
  <si>
    <t>選手登録No.</t>
  </si>
  <si>
    <t>年齢</t>
  </si>
  <si>
    <t>選ソロ</t>
  </si>
  <si>
    <t>選ソロ以外</t>
  </si>
  <si>
    <t>番号</t>
  </si>
  <si>
    <t>団体略式名</t>
  </si>
  <si>
    <t>ジュニア1</t>
  </si>
  <si>
    <t>month</t>
  </si>
  <si>
    <t>小計</t>
  </si>
  <si>
    <t>U-9</t>
  </si>
  <si>
    <t>ソロ　B　</t>
  </si>
  <si>
    <t>O-19</t>
  </si>
  <si>
    <t>O-18</t>
  </si>
  <si>
    <t>トゥーバトン　Ｂ</t>
  </si>
  <si>
    <t>トゥーバトン B</t>
  </si>
  <si>
    <t>ダンス　Ｂ</t>
  </si>
  <si>
    <t>ストラット　Ｂ</t>
  </si>
  <si>
    <t>スリーバトン　Ｂ</t>
  </si>
  <si>
    <t>ペア　Ｂ</t>
  </si>
  <si>
    <t>延べ人数</t>
  </si>
  <si>
    <t>B</t>
  </si>
  <si>
    <t>総延べ人数</t>
  </si>
  <si>
    <t>女子U-9</t>
    <phoneticPr fontId="4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</si>
</sst>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¥&quot;#,##0;&quot;¥&quot;\-#,##0"/>
    <numFmt numFmtId="6" formatCode="&quot;¥&quot;#,##0;[Red]&quot;¥&quot;\-#,##0"/>
    <numFmt numFmtId="176" formatCode="_-&quot;¥&quot;* #,##0_-\ ;\-&quot;¥&quot;* #,##0_-\ ;_-&quot;¥&quot;* &quot;-&quot;??_-\ ;_-@_-"/>
    <numFmt numFmtId="177" formatCode="[$-411]ggge&quot;年&quot;m&quot;月&quot;d&quot;日&quot;;@"/>
    <numFmt numFmtId="178" formatCode="00000000"/>
    <numFmt numFmtId="179" formatCode="_ * #,##0_ ;_ * \-#,##0_ ;_ * &quot;-&quot;??_ ;_ @_ "/>
    <numFmt numFmtId="180" formatCode="0;[Red]0"/>
    <numFmt numFmtId="181" formatCode="0_);[Red]\(0\)"/>
    <numFmt numFmtId="182" formatCode="0_ ;[Red]\-0\ "/>
    <numFmt numFmtId="183" formatCode="[$-F800]dddd\,\ mmmm\ dd\,\ yyyy"/>
    <numFmt numFmtId="184" formatCode="0_ "/>
  </numFmts>
  <fonts count="51" x14ac:knownFonts="1">
    <font>
      <sz val="11"/>
      <name val="ＭＳ 明朝"/>
      <charset val="128"/>
    </font>
    <font>
      <b/>
      <sz val="12"/>
      <name val="ＭＳ 明朝"/>
      <charset val="128"/>
    </font>
    <font>
      <sz val="11"/>
      <name val="ＭＳ Ｐゴシック"/>
      <charset val="128"/>
    </font>
    <font>
      <b/>
      <sz val="11"/>
      <name val="ＭＳ Ｐゴシック"/>
      <charset val="128"/>
    </font>
    <font>
      <sz val="11"/>
      <color indexed="12"/>
      <name val="ＭＳ Ｐゴシック"/>
      <charset val="128"/>
    </font>
    <font>
      <sz val="11"/>
      <color indexed="53"/>
      <name val="ＭＳ Ｐゴシック"/>
      <charset val="128"/>
    </font>
    <font>
      <sz val="9"/>
      <name val="ＭＳ Ｐゴシック"/>
      <charset val="128"/>
    </font>
    <font>
      <sz val="14"/>
      <name val="ＭＳ 明朝"/>
      <charset val="128"/>
    </font>
    <font>
      <sz val="10"/>
      <name val="ＭＳ Ｐゴシック"/>
      <charset val="128"/>
    </font>
    <font>
      <sz val="11"/>
      <color indexed="48"/>
      <name val="ＭＳ Ｐゴシック"/>
      <charset val="128"/>
    </font>
    <font>
      <sz val="10"/>
      <name val="ＭＳ 明朝"/>
      <charset val="128"/>
    </font>
    <font>
      <b/>
      <sz val="11"/>
      <color indexed="10"/>
      <name val="ＭＳ Ｐゴシック"/>
      <charset val="128"/>
    </font>
    <font>
      <b/>
      <u/>
      <sz val="14"/>
      <name val="HG正楷書体-PRO"/>
      <charset val="128"/>
    </font>
    <font>
      <b/>
      <sz val="14"/>
      <name val="HG正楷書体-PRO"/>
      <charset val="128"/>
    </font>
    <font>
      <b/>
      <sz val="11"/>
      <name val="ＭＳ 明朝"/>
      <charset val="128"/>
    </font>
    <font>
      <sz val="11"/>
      <color indexed="10"/>
      <name val="ＭＳ Ｐゴシック"/>
      <charset val="128"/>
    </font>
    <font>
      <sz val="10"/>
      <color indexed="10"/>
      <name val="ＭＳ Ｐゴシック"/>
      <charset val="128"/>
    </font>
    <font>
      <b/>
      <sz val="11"/>
      <color indexed="10"/>
      <name val="ＭＳ 明朝"/>
      <charset val="128"/>
    </font>
    <font>
      <b/>
      <sz val="10"/>
      <name val="ＭＳ Ｐゴシック"/>
      <charset val="128"/>
    </font>
    <font>
      <b/>
      <sz val="14"/>
      <color indexed="10"/>
      <name val="ＭＳ Ｐゴシック"/>
      <charset val="128"/>
    </font>
    <font>
      <b/>
      <sz val="11"/>
      <color indexed="12"/>
      <name val="ＭＳ Ｐゴシック"/>
      <charset val="128"/>
    </font>
    <font>
      <strike/>
      <sz val="11"/>
      <name val="ＭＳ Ｐゴシック"/>
      <charset val="128"/>
    </font>
    <font>
      <strike/>
      <sz val="11"/>
      <name val="ＭＳ 明朝"/>
      <charset val="128"/>
    </font>
    <font>
      <sz val="11"/>
      <name val="ＭＳ Ｐ明朝"/>
      <charset val="128"/>
    </font>
    <font>
      <sz val="8"/>
      <name val="ＭＳ Ｐゴシック"/>
      <charset val="128"/>
    </font>
    <font>
      <sz val="8"/>
      <name val="ＭＳ 明朝"/>
      <charset val="128"/>
    </font>
    <font>
      <b/>
      <sz val="10"/>
      <color indexed="10"/>
      <name val="ＭＳ Ｐゴシック"/>
      <charset val="128"/>
    </font>
    <font>
      <b/>
      <sz val="12"/>
      <name val="HG正楷書体-PRO"/>
      <charset val="128"/>
    </font>
    <font>
      <b/>
      <sz val="9"/>
      <name val="ＭＳ Ｐゴシック"/>
      <charset val="128"/>
    </font>
    <font>
      <sz val="11"/>
      <color indexed="42"/>
      <name val="ＭＳ Ｐゴシック"/>
      <charset val="128"/>
    </font>
    <font>
      <sz val="11"/>
      <color rgb="FFFFFFFF"/>
      <name val="ＭＳ 明朝"/>
      <charset val="128"/>
    </font>
    <font>
      <sz val="11"/>
      <color rgb="FFCCFFCC"/>
      <name val="ＭＳ 明朝"/>
      <charset val="128"/>
    </font>
    <font>
      <sz val="11"/>
      <color indexed="9"/>
      <name val="ＭＳ 明朝"/>
      <charset val="128"/>
    </font>
    <font>
      <sz val="11"/>
      <color indexed="42"/>
      <name val="ＭＳ 明朝"/>
      <charset val="128"/>
    </font>
    <font>
      <sz val="10"/>
      <color rgb="FF000000"/>
      <name val="ＭＳ Ｐゴシック"/>
      <charset val="128"/>
    </font>
    <font>
      <sz val="6"/>
      <name val="ＭＳ Ｐゴシック"/>
      <charset val="128"/>
    </font>
    <font>
      <sz val="9"/>
      <color theme="1"/>
      <name val="ＭＳ 明朝"/>
      <charset val="128"/>
    </font>
    <font>
      <b/>
      <sz val="6"/>
      <name val="ＭＳ 明朝"/>
      <charset val="128"/>
    </font>
    <font>
      <b/>
      <sz val="8"/>
      <name val="ＭＳ 明朝"/>
      <charset val="128"/>
    </font>
    <font>
      <sz val="9"/>
      <name val="ＭＳ 明朝"/>
      <charset val="128"/>
    </font>
    <font>
      <sz val="12"/>
      <name val="ＭＳ Ｐゴシック"/>
      <charset val="128"/>
    </font>
    <font>
      <b/>
      <sz val="12"/>
      <name val="ＭＳ Ｐゴシック"/>
      <charset val="128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b/>
      <sz val="14"/>
      <name val="ＭＳ 明朝"/>
      <charset val="128"/>
    </font>
    <font>
      <sz val="11"/>
      <color indexed="10"/>
      <name val="ＭＳ 明朝"/>
      <charset val="128"/>
    </font>
    <font>
      <b/>
      <sz val="8"/>
      <name val="ＭＳ Ｐゴシック"/>
      <charset val="128"/>
    </font>
    <font>
      <sz val="11"/>
      <color indexed="8"/>
      <name val="ＭＳ Ｐゴシック"/>
      <charset val="128"/>
      <scheme val="minor"/>
    </font>
    <font>
      <sz val="6"/>
      <name val="ＭＳ 明朝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</fonts>
  <fills count="5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43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0066"/>
        <bgColor indexed="64"/>
      </patternFill>
    </fill>
    <fill>
      <patternFill patternType="lightGray">
        <fgColor indexed="43"/>
        <bgColor theme="0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lightGray">
        <fgColor indexed="43"/>
        <bgColor rgb="FF002060"/>
      </patternFill>
    </fill>
    <fill>
      <patternFill patternType="solid">
        <fgColor indexed="22"/>
        <bgColor indexed="26"/>
      </patternFill>
    </fill>
    <fill>
      <patternFill patternType="lightGray">
        <fgColor indexed="43"/>
        <bgColor indexed="9"/>
      </patternFill>
    </fill>
    <fill>
      <patternFill patternType="lightGray">
        <fgColor indexed="43"/>
        <bgColor rgb="FF000066"/>
      </patternFill>
    </fill>
    <fill>
      <patternFill patternType="solid">
        <fgColor rgb="FFFF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43"/>
        <bgColor rgb="FFFFFFCC"/>
      </patternFill>
    </fill>
    <fill>
      <patternFill patternType="solid">
        <fgColor rgb="FFFFFFCC"/>
        <bgColor indexed="43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indexed="26"/>
      </patternFill>
    </fill>
    <fill>
      <patternFill patternType="solid">
        <fgColor rgb="FFFFFF00"/>
        <bgColor indexed="64"/>
      </patternFill>
    </fill>
    <fill>
      <patternFill patternType="mediumGray">
        <fgColor indexed="26"/>
      </patternFill>
    </fill>
    <fill>
      <patternFill patternType="solid">
        <fgColor indexed="42"/>
        <bgColor indexed="64"/>
      </patternFill>
    </fill>
    <fill>
      <patternFill patternType="lightGray">
        <f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lightGray">
        <fgColor indexed="27"/>
      </patternFill>
    </fill>
    <fill>
      <patternFill patternType="lightGray">
        <fgColor indexed="43"/>
        <bgColor rgb="FFFFFF00"/>
      </patternFill>
    </fill>
    <fill>
      <patternFill patternType="mediumGray">
        <fgColor indexed="26"/>
        <bgColor indexed="43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43"/>
        <bgColor indexed="36"/>
      </patternFill>
    </fill>
    <fill>
      <patternFill patternType="solid">
        <fgColor theme="9" tint="0.39994506668294322"/>
        <bgColor indexed="64"/>
      </patternFill>
    </fill>
    <fill>
      <patternFill patternType="lightGray">
        <fgColor indexed="29"/>
      </patternFill>
    </fill>
    <fill>
      <patternFill patternType="solid">
        <fgColor theme="0"/>
        <bgColor indexed="8"/>
      </patternFill>
    </fill>
    <fill>
      <patternFill patternType="solid">
        <fgColor indexed="56"/>
        <bgColor indexed="64"/>
      </patternFill>
    </fill>
    <fill>
      <patternFill patternType="solid">
        <fgColor indexed="65"/>
        <bgColor indexed="64"/>
      </patternFill>
    </fill>
  </fills>
  <borders count="8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ashDot">
        <color auto="1"/>
      </bottom>
      <diagonal/>
    </border>
    <border>
      <left style="medium">
        <color auto="1"/>
      </left>
      <right style="thin">
        <color auto="1"/>
      </right>
      <top style="dashDot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</borders>
  <cellStyleXfs count="4">
    <xf numFmtId="0" fontId="0" fillId="0" borderId="0"/>
    <xf numFmtId="179" fontId="47" fillId="0" borderId="0" applyFont="0" applyFill="0" applyBorder="0" applyAlignment="0" applyProtection="0">
      <alignment vertical="center"/>
    </xf>
    <xf numFmtId="176" fontId="47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946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3" applyAlignment="1">
      <alignment horizontal="center" vertical="center"/>
    </xf>
    <xf numFmtId="0" fontId="2" fillId="0" borderId="0" xfId="3">
      <alignment vertical="center"/>
    </xf>
    <xf numFmtId="0" fontId="2" fillId="3" borderId="1" xfId="3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 shrinkToFit="1"/>
    </xf>
    <xf numFmtId="0" fontId="3" fillId="4" borderId="3" xfId="0" applyFont="1" applyFill="1" applyBorder="1" applyAlignment="1">
      <alignment vertical="center" shrinkToFit="1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180" fontId="4" fillId="5" borderId="1" xfId="3" applyNumberFormat="1" applyFont="1" applyFill="1" applyBorder="1" applyAlignment="1">
      <alignment horizontal="center" vertical="center"/>
    </xf>
    <xf numFmtId="0" fontId="5" fillId="0" borderId="0" xfId="3" applyFont="1">
      <alignment vertical="center"/>
    </xf>
    <xf numFmtId="0" fontId="3" fillId="0" borderId="1" xfId="3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80" fontId="4" fillId="5" borderId="5" xfId="3" applyNumberFormat="1" applyFont="1" applyFill="1" applyBorder="1" applyAlignment="1">
      <alignment horizontal="center" vertical="center"/>
    </xf>
    <xf numFmtId="180" fontId="0" fillId="6" borderId="5" xfId="0" applyNumberFormat="1" applyFill="1" applyBorder="1" applyAlignment="1">
      <alignment horizontal="center" vertical="center"/>
    </xf>
    <xf numFmtId="0" fontId="3" fillId="7" borderId="2" xfId="3" applyFont="1" applyFill="1" applyBorder="1">
      <alignment vertical="center"/>
    </xf>
    <xf numFmtId="0" fontId="3" fillId="7" borderId="3" xfId="3" applyFont="1" applyFill="1" applyBorder="1">
      <alignment vertical="center"/>
    </xf>
    <xf numFmtId="0" fontId="3" fillId="7" borderId="4" xfId="3" applyFont="1" applyFill="1" applyBorder="1">
      <alignment vertical="center"/>
    </xf>
    <xf numFmtId="0" fontId="3" fillId="7" borderId="9" xfId="3" applyFont="1" applyFill="1" applyBorder="1">
      <alignment vertical="center"/>
    </xf>
    <xf numFmtId="0" fontId="4" fillId="5" borderId="1" xfId="3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4" fillId="5" borderId="2" xfId="3" applyFont="1" applyFill="1" applyBorder="1" applyAlignment="1">
      <alignment horizontal="center" vertical="center"/>
    </xf>
    <xf numFmtId="0" fontId="3" fillId="8" borderId="2" xfId="3" applyFont="1" applyFill="1" applyBorder="1">
      <alignment vertical="center"/>
    </xf>
    <xf numFmtId="0" fontId="3" fillId="8" borderId="3" xfId="3" applyFont="1" applyFill="1" applyBorder="1">
      <alignment vertical="center"/>
    </xf>
    <xf numFmtId="0" fontId="3" fillId="8" borderId="3" xfId="3" applyFont="1" applyFill="1" applyBorder="1" applyProtection="1">
      <alignment vertical="center"/>
      <protection locked="0"/>
    </xf>
    <xf numFmtId="0" fontId="3" fillId="2" borderId="0" xfId="0" applyFont="1" applyFill="1" applyAlignment="1">
      <alignment horizontal="center" vertical="center" shrinkToFit="1"/>
    </xf>
    <xf numFmtId="0" fontId="3" fillId="8" borderId="1" xfId="3" applyFont="1" applyFill="1" applyBorder="1" applyAlignment="1" applyProtection="1">
      <alignment horizontal="center" vertical="center"/>
      <protection locked="0"/>
    </xf>
    <xf numFmtId="0" fontId="3" fillId="8" borderId="8" xfId="0" applyFont="1" applyFill="1" applyBorder="1" applyAlignment="1" applyProtection="1">
      <alignment horizontal="center" vertical="center" shrinkToFit="1"/>
      <protection locked="0"/>
    </xf>
    <xf numFmtId="0" fontId="3" fillId="8" borderId="10" xfId="3" applyFont="1" applyFill="1" applyBorder="1" applyAlignment="1" applyProtection="1">
      <alignment horizontal="center" vertical="center"/>
      <protection locked="0"/>
    </xf>
    <xf numFmtId="180" fontId="3" fillId="8" borderId="10" xfId="3" applyNumberFormat="1" applyFont="1" applyFill="1" applyBorder="1" applyAlignment="1" applyProtection="1">
      <alignment horizontal="center" vertical="center"/>
      <protection locked="0"/>
    </xf>
    <xf numFmtId="0" fontId="4" fillId="8" borderId="1" xfId="3" applyFont="1" applyFill="1" applyBorder="1" applyAlignment="1">
      <alignment horizontal="center" vertical="center"/>
    </xf>
    <xf numFmtId="180" fontId="0" fillId="8" borderId="5" xfId="0" applyNumberFormat="1" applyFill="1" applyBorder="1" applyAlignment="1">
      <alignment horizontal="center" vertical="center"/>
    </xf>
    <xf numFmtId="180" fontId="0" fillId="2" borderId="0" xfId="0" applyNumberFormat="1" applyFill="1" applyAlignment="1">
      <alignment horizontal="center" vertical="center"/>
    </xf>
    <xf numFmtId="0" fontId="3" fillId="8" borderId="1" xfId="0" applyFont="1" applyFill="1" applyBorder="1" applyAlignment="1" applyProtection="1">
      <alignment horizontal="center" vertical="center" shrinkToFit="1"/>
      <protection locked="0"/>
    </xf>
    <xf numFmtId="0" fontId="2" fillId="2" borderId="0" xfId="3" applyFill="1">
      <alignment vertical="center"/>
    </xf>
    <xf numFmtId="0" fontId="5" fillId="9" borderId="0" xfId="3" applyFont="1" applyFill="1" applyAlignment="1">
      <alignment horizontal="center" vertical="center"/>
    </xf>
    <xf numFmtId="0" fontId="6" fillId="10" borderId="0" xfId="3" applyFont="1" applyFill="1" applyAlignment="1">
      <alignment horizontal="center" vertical="center"/>
    </xf>
    <xf numFmtId="0" fontId="7" fillId="0" borderId="0" xfId="0" applyFont="1"/>
    <xf numFmtId="0" fontId="1" fillId="11" borderId="0" xfId="0" applyFont="1" applyFill="1"/>
    <xf numFmtId="0" fontId="2" fillId="11" borderId="0" xfId="3" applyFill="1" applyAlignment="1">
      <alignment horizontal="center" vertical="center"/>
    </xf>
    <xf numFmtId="0" fontId="3" fillId="2" borderId="10" xfId="0" applyFont="1" applyFill="1" applyBorder="1" applyAlignment="1">
      <alignment vertical="center" shrinkToFit="1"/>
    </xf>
    <xf numFmtId="0" fontId="3" fillId="2" borderId="10" xfId="3" applyFont="1" applyFill="1" applyBorder="1" applyAlignment="1">
      <alignment horizontal="center" vertical="center"/>
    </xf>
    <xf numFmtId="180" fontId="3" fillId="2" borderId="10" xfId="3" applyNumberFormat="1" applyFont="1" applyFill="1" applyBorder="1" applyAlignment="1">
      <alignment horizontal="center"/>
    </xf>
    <xf numFmtId="180" fontId="0" fillId="6" borderId="12" xfId="0" applyNumberFormat="1" applyFill="1" applyBorder="1" applyAlignment="1">
      <alignment horizontal="center" vertical="center"/>
    </xf>
    <xf numFmtId="180" fontId="4" fillId="9" borderId="10" xfId="3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3" applyFont="1" applyAlignment="1">
      <alignment horizontal="center" vertical="center"/>
    </xf>
    <xf numFmtId="180" fontId="3" fillId="0" borderId="0" xfId="3" applyNumberFormat="1" applyFont="1" applyAlignment="1">
      <alignment horizontal="center"/>
    </xf>
    <xf numFmtId="180" fontId="4" fillId="0" borderId="0" xfId="3" applyNumberFormat="1" applyFon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4" fillId="5" borderId="5" xfId="3" applyFont="1" applyFill="1" applyBorder="1" applyAlignment="1">
      <alignment horizontal="center" vertical="center"/>
    </xf>
    <xf numFmtId="0" fontId="2" fillId="12" borderId="2" xfId="3" applyFill="1" applyBorder="1">
      <alignment vertical="center"/>
    </xf>
    <xf numFmtId="0" fontId="2" fillId="12" borderId="3" xfId="3" applyFill="1" applyBorder="1">
      <alignment vertical="center"/>
    </xf>
    <xf numFmtId="0" fontId="2" fillId="12" borderId="1" xfId="3" applyFill="1" applyBorder="1" applyAlignment="1" applyProtection="1">
      <alignment horizontal="center" vertical="center"/>
      <protection locked="0"/>
    </xf>
    <xf numFmtId="0" fontId="2" fillId="12" borderId="1" xfId="0" applyFont="1" applyFill="1" applyBorder="1" applyAlignment="1" applyProtection="1">
      <alignment horizontal="center" vertical="center" shrinkToFit="1"/>
      <protection locked="0"/>
    </xf>
    <xf numFmtId="0" fontId="2" fillId="12" borderId="4" xfId="0" applyFont="1" applyFill="1" applyBorder="1" applyAlignment="1" applyProtection="1">
      <alignment horizontal="center" vertical="center" shrinkToFit="1"/>
      <protection locked="0"/>
    </xf>
    <xf numFmtId="0" fontId="2" fillId="12" borderId="4" xfId="0" applyFont="1" applyFill="1" applyBorder="1" applyAlignment="1" applyProtection="1">
      <alignment horizontal="center" vertical="center"/>
      <protection locked="0"/>
    </xf>
    <xf numFmtId="0" fontId="4" fillId="13" borderId="5" xfId="3" applyFont="1" applyFill="1" applyBorder="1" applyAlignment="1">
      <alignment horizontal="center" vertical="center"/>
    </xf>
    <xf numFmtId="180" fontId="0" fillId="12" borderId="5" xfId="0" applyNumberFormat="1" applyFill="1" applyBorder="1" applyAlignment="1">
      <alignment horizontal="center" vertical="center"/>
    </xf>
    <xf numFmtId="0" fontId="8" fillId="3" borderId="2" xfId="3" applyFont="1" applyFill="1" applyBorder="1">
      <alignment vertical="center"/>
    </xf>
    <xf numFmtId="0" fontId="5" fillId="5" borderId="1" xfId="3" applyFont="1" applyFill="1" applyBorder="1" applyAlignment="1">
      <alignment horizontal="center" vertical="center"/>
    </xf>
    <xf numFmtId="0" fontId="3" fillId="11" borderId="0" xfId="3" applyFont="1" applyFill="1">
      <alignment vertical="center"/>
    </xf>
    <xf numFmtId="0" fontId="8" fillId="14" borderId="1" xfId="3" applyFont="1" applyFill="1" applyBorder="1" applyAlignment="1">
      <alignment horizontal="center" vertical="center"/>
    </xf>
    <xf numFmtId="0" fontId="2" fillId="5" borderId="4" xfId="3" applyFill="1" applyBorder="1" applyAlignment="1">
      <alignment horizontal="center" vertical="center"/>
    </xf>
    <xf numFmtId="0" fontId="2" fillId="15" borderId="0" xfId="3" applyFill="1" applyAlignment="1">
      <alignment horizontal="center" vertical="center"/>
    </xf>
    <xf numFmtId="0" fontId="3" fillId="8" borderId="4" xfId="3" applyFont="1" applyFill="1" applyBorder="1">
      <alignment vertical="center"/>
    </xf>
    <xf numFmtId="0" fontId="3" fillId="8" borderId="7" xfId="3" applyFont="1" applyFill="1" applyBorder="1">
      <alignment vertical="center"/>
    </xf>
    <xf numFmtId="0" fontId="4" fillId="16" borderId="1" xfId="3" applyFont="1" applyFill="1" applyBorder="1" applyAlignment="1">
      <alignment horizontal="center" vertical="center"/>
    </xf>
    <xf numFmtId="0" fontId="4" fillId="11" borderId="0" xfId="3" applyFont="1" applyFill="1" applyAlignment="1">
      <alignment horizontal="center" vertical="center"/>
    </xf>
    <xf numFmtId="6" fontId="2" fillId="0" borderId="0" xfId="2" applyNumberFormat="1" applyFont="1" applyFill="1" applyBorder="1" applyAlignment="1" applyProtection="1"/>
    <xf numFmtId="0" fontId="2" fillId="9" borderId="0" xfId="3" applyFill="1" applyAlignment="1">
      <alignment horizontal="center" vertical="center"/>
    </xf>
    <xf numFmtId="0" fontId="2" fillId="11" borderId="0" xfId="3" applyFill="1">
      <alignment vertical="center"/>
    </xf>
    <xf numFmtId="0" fontId="3" fillId="17" borderId="2" xfId="0" applyFont="1" applyFill="1" applyBorder="1" applyAlignment="1">
      <alignment vertical="center" shrinkToFit="1"/>
    </xf>
    <xf numFmtId="0" fontId="3" fillId="17" borderId="3" xfId="0" applyFont="1" applyFill="1" applyBorder="1" applyAlignment="1">
      <alignment vertical="center" shrinkToFit="1"/>
    </xf>
    <xf numFmtId="180" fontId="4" fillId="19" borderId="1" xfId="3" applyNumberFormat="1" applyFont="1" applyFill="1" applyBorder="1" applyAlignment="1">
      <alignment horizontal="center" vertical="center"/>
    </xf>
    <xf numFmtId="180" fontId="0" fillId="18" borderId="5" xfId="0" applyNumberFormat="1" applyFill="1" applyBorder="1" applyAlignment="1">
      <alignment horizontal="center" vertical="center"/>
    </xf>
    <xf numFmtId="0" fontId="5" fillId="11" borderId="0" xfId="3" applyFont="1" applyFill="1">
      <alignment vertical="center"/>
    </xf>
    <xf numFmtId="0" fontId="9" fillId="0" borderId="0" xfId="3" applyFont="1">
      <alignment vertical="center"/>
    </xf>
    <xf numFmtId="180" fontId="4" fillId="20" borderId="5" xfId="3" applyNumberFormat="1" applyFont="1" applyFill="1" applyBorder="1" applyAlignment="1">
      <alignment horizontal="center" vertical="center"/>
    </xf>
    <xf numFmtId="0" fontId="3" fillId="11" borderId="2" xfId="3" applyFont="1" applyFill="1" applyBorder="1">
      <alignment vertical="center"/>
    </xf>
    <xf numFmtId="0" fontId="3" fillId="11" borderId="3" xfId="3" applyFont="1" applyFill="1" applyBorder="1">
      <alignment vertical="center"/>
    </xf>
    <xf numFmtId="0" fontId="3" fillId="11" borderId="4" xfId="3" applyFont="1" applyFill="1" applyBorder="1">
      <alignment vertical="center"/>
    </xf>
    <xf numFmtId="0" fontId="4" fillId="21" borderId="1" xfId="3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 shrinkToFit="1"/>
    </xf>
    <xf numFmtId="0" fontId="3" fillId="11" borderId="13" xfId="0" applyFont="1" applyFill="1" applyBorder="1" applyAlignment="1">
      <alignment horizontal="center" vertical="center" shrinkToFit="1"/>
    </xf>
    <xf numFmtId="0" fontId="3" fillId="11" borderId="7" xfId="0" applyFont="1" applyFill="1" applyBorder="1" applyAlignment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4" fillId="20" borderId="1" xfId="3" applyFont="1" applyFill="1" applyBorder="1" applyAlignment="1">
      <alignment horizontal="center" vertical="center"/>
    </xf>
    <xf numFmtId="0" fontId="4" fillId="15" borderId="1" xfId="3" applyFont="1" applyFill="1" applyBorder="1" applyAlignment="1">
      <alignment horizontal="center" vertical="center"/>
    </xf>
    <xf numFmtId="0" fontId="8" fillId="22" borderId="3" xfId="3" applyFont="1" applyFill="1" applyBorder="1" applyAlignment="1">
      <alignment horizontal="center" vertical="center"/>
    </xf>
    <xf numFmtId="0" fontId="5" fillId="15" borderId="1" xfId="3" applyFont="1" applyFill="1" applyBorder="1" applyAlignment="1">
      <alignment horizontal="center" vertical="center"/>
    </xf>
    <xf numFmtId="0" fontId="10" fillId="22" borderId="4" xfId="0" applyFont="1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6" fillId="11" borderId="0" xfId="3" applyFont="1" applyFill="1" applyAlignment="1">
      <alignment horizontal="center" vertical="center"/>
    </xf>
    <xf numFmtId="6" fontId="2" fillId="11" borderId="0" xfId="2" applyNumberFormat="1" applyFont="1" applyFill="1" applyBorder="1" applyAlignment="1" applyProtection="1"/>
    <xf numFmtId="0" fontId="0" fillId="0" borderId="0" xfId="3" applyFont="1">
      <alignment vertical="center"/>
    </xf>
    <xf numFmtId="0" fontId="3" fillId="0" borderId="0" xfId="3" applyFont="1">
      <alignment vertical="center"/>
    </xf>
    <xf numFmtId="0" fontId="2" fillId="0" borderId="0" xfId="3" applyAlignment="1">
      <alignment horizontal="left" vertical="center"/>
    </xf>
    <xf numFmtId="6" fontId="2" fillId="0" borderId="0" xfId="2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6" fontId="2" fillId="0" borderId="0" xfId="2" applyNumberFormat="1" applyFont="1" applyAlignment="1">
      <alignment vertical="center"/>
    </xf>
    <xf numFmtId="6" fontId="2" fillId="0" borderId="0" xfId="2" applyNumberFormat="1" applyFont="1" applyAlignment="1" applyProtection="1">
      <alignment horizontal="left" vertical="center"/>
    </xf>
    <xf numFmtId="6" fontId="2" fillId="0" borderId="0" xfId="2" applyNumberFormat="1" applyFont="1" applyAlignment="1" applyProtection="1">
      <alignment horizontal="left" vertical="center" shrinkToFit="1"/>
    </xf>
    <xf numFmtId="0" fontId="2" fillId="0" borderId="0" xfId="3" applyProtection="1">
      <alignment vertical="center"/>
      <protection locked="0"/>
    </xf>
    <xf numFmtId="0" fontId="2" fillId="24" borderId="0" xfId="3" applyFill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14" xfId="3" applyBorder="1" applyProtection="1">
      <alignment vertical="center"/>
      <protection locked="0"/>
    </xf>
    <xf numFmtId="0" fontId="11" fillId="0" borderId="0" xfId="3" applyFont="1" applyAlignment="1" applyProtection="1">
      <alignment horizontal="center" vertical="center"/>
      <protection locked="0"/>
    </xf>
    <xf numFmtId="0" fontId="13" fillId="0" borderId="10" xfId="3" applyFont="1" applyBorder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177" fontId="2" fillId="0" borderId="0" xfId="3" applyNumberForma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0" fontId="2" fillId="3" borderId="11" xfId="3" applyFill="1" applyBorder="1">
      <alignment vertical="center"/>
    </xf>
    <xf numFmtId="0" fontId="2" fillId="3" borderId="16" xfId="3" applyFill="1" applyBorder="1">
      <alignment vertical="center"/>
    </xf>
    <xf numFmtId="177" fontId="2" fillId="25" borderId="1" xfId="3" applyNumberFormat="1" applyFill="1" applyBorder="1" applyAlignment="1">
      <alignment horizontal="left" vertical="center"/>
    </xf>
    <xf numFmtId="0" fontId="15" fillId="0" borderId="0" xfId="3" applyFont="1" applyAlignment="1">
      <alignment horizontal="left"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4" borderId="2" xfId="0" applyFill="1" applyBorder="1" applyAlignment="1">
      <alignment horizontal="right" vertical="center"/>
    </xf>
    <xf numFmtId="0" fontId="0" fillId="4" borderId="4" xfId="0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6" fillId="0" borderId="0" xfId="3" applyFont="1" applyAlignment="1">
      <alignment horizontal="left" vertical="center"/>
    </xf>
    <xf numFmtId="0" fontId="2" fillId="0" borderId="17" xfId="3" applyBorder="1">
      <alignment vertical="center"/>
    </xf>
    <xf numFmtId="0" fontId="2" fillId="0" borderId="17" xfId="3" applyBorder="1" applyAlignment="1">
      <alignment horizontal="center" vertical="center"/>
    </xf>
    <xf numFmtId="0" fontId="3" fillId="3" borderId="18" xfId="3" applyFont="1" applyFill="1" applyBorder="1">
      <alignment vertical="center"/>
    </xf>
    <xf numFmtId="0" fontId="2" fillId="3" borderId="19" xfId="3" applyFill="1" applyBorder="1" applyAlignment="1">
      <alignment horizontal="left" vertical="center"/>
    </xf>
    <xf numFmtId="0" fontId="2" fillId="3" borderId="19" xfId="3" applyFill="1" applyBorder="1" applyAlignment="1">
      <alignment horizontal="center" vertical="center"/>
    </xf>
    <xf numFmtId="0" fontId="2" fillId="3" borderId="20" xfId="3" applyFill="1" applyBorder="1" applyAlignment="1">
      <alignment horizontal="center" vertical="center"/>
    </xf>
    <xf numFmtId="0" fontId="14" fillId="3" borderId="21" xfId="3" applyFont="1" applyFill="1" applyBorder="1">
      <alignment vertical="center"/>
    </xf>
    <xf numFmtId="49" fontId="0" fillId="4" borderId="5" xfId="0" applyNumberFormat="1" applyFill="1" applyBorder="1" applyAlignment="1">
      <alignment horizontal="left" vertical="center"/>
    </xf>
    <xf numFmtId="49" fontId="0" fillId="4" borderId="5" xfId="0" applyNumberFormat="1" applyFill="1" applyBorder="1" applyAlignment="1">
      <alignment horizontal="center" vertical="center"/>
    </xf>
    <xf numFmtId="0" fontId="14" fillId="3" borderId="22" xfId="3" applyFont="1" applyFill="1" applyBorder="1">
      <alignment vertical="center"/>
    </xf>
    <xf numFmtId="0" fontId="14" fillId="3" borderId="23" xfId="3" applyFont="1" applyFill="1" applyBorder="1">
      <alignment vertical="center"/>
    </xf>
    <xf numFmtId="0" fontId="14" fillId="3" borderId="24" xfId="3" applyFont="1" applyFill="1" applyBorder="1">
      <alignment vertical="center"/>
    </xf>
    <xf numFmtId="0" fontId="14" fillId="3" borderId="25" xfId="3" applyFont="1" applyFill="1" applyBorder="1">
      <alignment vertical="center"/>
    </xf>
    <xf numFmtId="6" fontId="11" fillId="0" borderId="0" xfId="2" applyNumberFormat="1" applyFont="1" applyFill="1" applyBorder="1" applyAlignment="1" applyProtection="1">
      <alignment horizontal="center" vertical="center"/>
    </xf>
    <xf numFmtId="6" fontId="2" fillId="0" borderId="0" xfId="2" applyNumberFormat="1" applyFont="1" applyBorder="1" applyAlignment="1" applyProtection="1">
      <alignment horizontal="center" vertical="center"/>
    </xf>
    <xf numFmtId="6" fontId="2" fillId="0" borderId="0" xfId="2" applyNumberFormat="1" applyFont="1" applyAlignment="1" applyProtection="1">
      <alignment vertical="center"/>
    </xf>
    <xf numFmtId="6" fontId="2" fillId="0" borderId="0" xfId="2" applyNumberFormat="1" applyFont="1" applyAlignment="1" applyProtection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0" xfId="3" applyFont="1">
      <alignment vertical="center"/>
    </xf>
    <xf numFmtId="6" fontId="8" fillId="0" borderId="17" xfId="2" applyNumberFormat="1" applyFont="1" applyFill="1" applyBorder="1" applyAlignment="1" applyProtection="1">
      <alignment horizontal="center" vertical="center"/>
    </xf>
    <xf numFmtId="6" fontId="8" fillId="0" borderId="17" xfId="2" applyNumberFormat="1" applyFont="1" applyFill="1" applyBorder="1" applyAlignment="1" applyProtection="1">
      <alignment vertical="center"/>
    </xf>
    <xf numFmtId="0" fontId="2" fillId="26" borderId="29" xfId="3" applyFill="1" applyBorder="1" applyAlignment="1">
      <alignment horizontal="center" vertical="center"/>
    </xf>
    <xf numFmtId="6" fontId="2" fillId="26" borderId="30" xfId="2" applyNumberFormat="1" applyFont="1" applyFill="1" applyBorder="1" applyAlignment="1">
      <alignment horizontal="center" vertical="center"/>
    </xf>
    <xf numFmtId="0" fontId="0" fillId="26" borderId="29" xfId="0" applyFill="1" applyBorder="1" applyAlignment="1">
      <alignment horizontal="center" vertical="center"/>
    </xf>
    <xf numFmtId="0" fontId="2" fillId="26" borderId="31" xfId="3" applyFill="1" applyBorder="1" applyAlignment="1">
      <alignment horizontal="center" vertical="center"/>
    </xf>
    <xf numFmtId="0" fontId="2" fillId="3" borderId="18" xfId="3" applyFill="1" applyBorder="1" applyAlignment="1">
      <alignment horizontal="center" vertical="center"/>
    </xf>
    <xf numFmtId="0" fontId="2" fillId="3" borderId="32" xfId="3" applyFill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3" borderId="35" xfId="3" applyFill="1" applyBorder="1" applyAlignment="1">
      <alignment vertical="center" shrinkToFit="1"/>
    </xf>
    <xf numFmtId="0" fontId="2" fillId="3" borderId="32" xfId="3" applyFill="1" applyBorder="1" applyAlignment="1">
      <alignment vertical="center" shrinkToFit="1"/>
    </xf>
    <xf numFmtId="6" fontId="2" fillId="0" borderId="32" xfId="2" applyNumberFormat="1" applyFont="1" applyBorder="1" applyAlignment="1" applyProtection="1">
      <alignment horizontal="left" vertical="center"/>
    </xf>
    <xf numFmtId="0" fontId="2" fillId="3" borderId="32" xfId="3" applyFill="1" applyBorder="1">
      <alignment vertical="center"/>
    </xf>
    <xf numFmtId="0" fontId="17" fillId="26" borderId="26" xfId="0" applyFont="1" applyFill="1" applyBorder="1" applyAlignment="1">
      <alignment horizontal="centerContinuous" vertical="center"/>
    </xf>
    <xf numFmtId="0" fontId="0" fillId="26" borderId="27" xfId="0" applyFill="1" applyBorder="1" applyAlignment="1">
      <alignment horizontal="centerContinuous" vertical="center"/>
    </xf>
    <xf numFmtId="0" fontId="3" fillId="27" borderId="40" xfId="0" applyFont="1" applyFill="1" applyBorder="1" applyAlignment="1">
      <alignment horizontal="center" vertical="center" shrinkToFit="1"/>
    </xf>
    <xf numFmtId="0" fontId="18" fillId="27" borderId="2" xfId="3" applyFont="1" applyFill="1" applyBorder="1" applyAlignment="1">
      <alignment horizontal="center" vertical="center" shrinkToFit="1"/>
    </xf>
    <xf numFmtId="0" fontId="3" fillId="27" borderId="41" xfId="0" applyFont="1" applyFill="1" applyBorder="1" applyAlignment="1">
      <alignment horizontal="center" vertical="center" shrinkToFit="1"/>
    </xf>
    <xf numFmtId="0" fontId="3" fillId="27" borderId="8" xfId="0" applyFont="1" applyFill="1" applyBorder="1" applyAlignment="1">
      <alignment horizontal="center" vertical="center" shrinkToFit="1"/>
    </xf>
    <xf numFmtId="180" fontId="4" fillId="5" borderId="23" xfId="3" applyNumberFormat="1" applyFont="1" applyFill="1" applyBorder="1" applyAlignment="1">
      <alignment horizontal="right" vertical="center"/>
    </xf>
    <xf numFmtId="0" fontId="4" fillId="5" borderId="1" xfId="3" applyFont="1" applyFill="1" applyBorder="1" applyAlignment="1">
      <alignment horizontal="right" vertical="center"/>
    </xf>
    <xf numFmtId="0" fontId="11" fillId="5" borderId="43" xfId="3" applyFont="1" applyFill="1" applyBorder="1">
      <alignment vertical="center"/>
    </xf>
    <xf numFmtId="0" fontId="15" fillId="5" borderId="4" xfId="3" applyFont="1" applyFill="1" applyBorder="1">
      <alignment vertical="center"/>
    </xf>
    <xf numFmtId="0" fontId="15" fillId="5" borderId="11" xfId="3" applyFont="1" applyFill="1" applyBorder="1">
      <alignment vertical="center"/>
    </xf>
    <xf numFmtId="180" fontId="11" fillId="5" borderId="44" xfId="3" applyNumberFormat="1" applyFont="1" applyFill="1" applyBorder="1">
      <alignment vertical="center"/>
    </xf>
    <xf numFmtId="0" fontId="9" fillId="5" borderId="30" xfId="3" applyFont="1" applyFill="1" applyBorder="1">
      <alignment vertical="center"/>
    </xf>
    <xf numFmtId="0" fontId="9" fillId="5" borderId="46" xfId="3" applyFont="1" applyFill="1" applyBorder="1">
      <alignment vertical="center"/>
    </xf>
    <xf numFmtId="0" fontId="16" fillId="0" borderId="0" xfId="3" applyFont="1" applyAlignment="1">
      <alignment horizontal="center" vertical="center"/>
    </xf>
    <xf numFmtId="0" fontId="2" fillId="3" borderId="19" xfId="3" applyFill="1" applyBorder="1" applyAlignment="1">
      <alignment horizontal="center" vertical="center" shrinkToFit="1"/>
    </xf>
    <xf numFmtId="0" fontId="8" fillId="3" borderId="47" xfId="3" applyFont="1" applyFill="1" applyBorder="1" applyAlignment="1">
      <alignment horizontal="center" vertical="center"/>
    </xf>
    <xf numFmtId="0" fontId="3" fillId="27" borderId="44" xfId="0" applyFont="1" applyFill="1" applyBorder="1" applyAlignment="1">
      <alignment horizontal="center" vertical="center" shrinkToFit="1"/>
    </xf>
    <xf numFmtId="0" fontId="18" fillId="27" borderId="29" xfId="3" applyFont="1" applyFill="1" applyBorder="1" applyAlignment="1">
      <alignment horizontal="center" vertical="center" shrinkToFit="1"/>
    </xf>
    <xf numFmtId="0" fontId="18" fillId="27" borderId="29" xfId="3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 shrinkToFit="1"/>
    </xf>
    <xf numFmtId="0" fontId="0" fillId="4" borderId="48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4" borderId="2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/>
    </xf>
    <xf numFmtId="0" fontId="2" fillId="3" borderId="50" xfId="3" applyFill="1" applyBorder="1">
      <alignment vertical="center"/>
    </xf>
    <xf numFmtId="0" fontId="2" fillId="3" borderId="51" xfId="3" applyFill="1" applyBorder="1">
      <alignment vertical="center"/>
    </xf>
    <xf numFmtId="0" fontId="0" fillId="26" borderId="28" xfId="0" applyFill="1" applyBorder="1" applyAlignment="1">
      <alignment horizontal="centerContinuous" vertical="center"/>
    </xf>
    <xf numFmtId="0" fontId="0" fillId="6" borderId="3" xfId="0" applyFill="1" applyBorder="1" applyAlignment="1">
      <alignment horizontal="center" vertical="center"/>
    </xf>
    <xf numFmtId="0" fontId="0" fillId="28" borderId="2" xfId="0" applyFill="1" applyBorder="1" applyAlignment="1">
      <alignment horizontal="center" vertical="center"/>
    </xf>
    <xf numFmtId="0" fontId="0" fillId="28" borderId="4" xfId="0" applyFill="1" applyBorder="1" applyAlignment="1">
      <alignment horizontal="center" vertical="center"/>
    </xf>
    <xf numFmtId="0" fontId="3" fillId="29" borderId="3" xfId="3" applyFont="1" applyFill="1" applyBorder="1" applyAlignment="1">
      <alignment horizontal="centerContinuous" vertical="center"/>
    </xf>
    <xf numFmtId="0" fontId="3" fillId="29" borderId="4" xfId="3" applyFont="1" applyFill="1" applyBorder="1" applyAlignment="1">
      <alignment horizontal="centerContinuous" vertical="center"/>
    </xf>
    <xf numFmtId="0" fontId="3" fillId="27" borderId="52" xfId="3" applyFont="1" applyFill="1" applyBorder="1" applyAlignment="1">
      <alignment horizontal="center" vertical="center"/>
    </xf>
    <xf numFmtId="0" fontId="3" fillId="27" borderId="3" xfId="0" applyFont="1" applyFill="1" applyBorder="1" applyAlignment="1">
      <alignment horizontal="center" vertical="center" shrinkToFit="1"/>
    </xf>
    <xf numFmtId="0" fontId="0" fillId="28" borderId="5" xfId="0" applyFill="1" applyBorder="1" applyAlignment="1">
      <alignment horizontal="center" vertical="center"/>
    </xf>
    <xf numFmtId="0" fontId="0" fillId="28" borderId="6" xfId="0" applyFill="1" applyBorder="1" applyAlignment="1">
      <alignment horizontal="center" vertical="center"/>
    </xf>
    <xf numFmtId="0" fontId="3" fillId="27" borderId="2" xfId="3" applyFont="1" applyFill="1" applyBorder="1" applyAlignment="1">
      <alignment horizontal="center" vertical="center"/>
    </xf>
    <xf numFmtId="0" fontId="3" fillId="27" borderId="1" xfId="3" applyFont="1" applyFill="1" applyBorder="1" applyAlignment="1">
      <alignment horizontal="center" vertical="center"/>
    </xf>
    <xf numFmtId="0" fontId="8" fillId="27" borderId="53" xfId="3" applyFont="1" applyFill="1" applyBorder="1" applyAlignment="1">
      <alignment horizontal="center" vertical="center"/>
    </xf>
    <xf numFmtId="0" fontId="3" fillId="27" borderId="15" xfId="0" applyFont="1" applyFill="1" applyBorder="1" applyAlignment="1">
      <alignment horizontal="center" vertical="center" shrinkToFit="1"/>
    </xf>
    <xf numFmtId="0" fontId="3" fillId="27" borderId="7" xfId="3" applyFont="1" applyFill="1" applyBorder="1" applyAlignment="1">
      <alignment horizontal="center" vertical="center"/>
    </xf>
    <xf numFmtId="0" fontId="8" fillId="27" borderId="7" xfId="3" applyFont="1" applyFill="1" applyBorder="1" applyAlignment="1">
      <alignment horizontal="center" vertical="center"/>
    </xf>
    <xf numFmtId="0" fontId="4" fillId="5" borderId="52" xfId="3" applyFont="1" applyFill="1" applyBorder="1" applyAlignment="1">
      <alignment horizontal="right" vertical="center"/>
    </xf>
    <xf numFmtId="0" fontId="4" fillId="5" borderId="4" xfId="3" applyFont="1" applyFill="1" applyBorder="1" applyAlignment="1">
      <alignment horizontal="right" vertical="center"/>
    </xf>
    <xf numFmtId="0" fontId="15" fillId="5" borderId="16" xfId="3" applyFont="1" applyFill="1" applyBorder="1">
      <alignment vertical="center"/>
    </xf>
    <xf numFmtId="0" fontId="15" fillId="5" borderId="39" xfId="3" applyFont="1" applyFill="1" applyBorder="1">
      <alignment vertical="center"/>
    </xf>
    <xf numFmtId="0" fontId="15" fillId="5" borderId="0" xfId="3" applyFont="1" applyFill="1">
      <alignment vertical="center"/>
    </xf>
    <xf numFmtId="0" fontId="9" fillId="5" borderId="0" xfId="3" applyFont="1" applyFill="1">
      <alignment vertical="center"/>
    </xf>
    <xf numFmtId="0" fontId="9" fillId="5" borderId="17" xfId="3" applyFont="1" applyFill="1" applyBorder="1">
      <alignment vertical="center"/>
    </xf>
    <xf numFmtId="0" fontId="9" fillId="5" borderId="54" xfId="3" applyFont="1" applyFill="1" applyBorder="1">
      <alignment vertical="center"/>
    </xf>
    <xf numFmtId="0" fontId="2" fillId="5" borderId="17" xfId="3" applyFill="1" applyBorder="1">
      <alignment vertical="center"/>
    </xf>
    <xf numFmtId="0" fontId="9" fillId="5" borderId="55" xfId="3" applyFont="1" applyFill="1" applyBorder="1" applyAlignment="1">
      <alignment horizontal="center" vertical="center"/>
    </xf>
    <xf numFmtId="0" fontId="9" fillId="5" borderId="29" xfId="3" applyFont="1" applyFill="1" applyBorder="1">
      <alignment vertical="center"/>
    </xf>
    <xf numFmtId="0" fontId="20" fillId="0" borderId="0" xfId="0" applyFont="1" applyAlignment="1">
      <alignment horizontal="center" vertical="center" shrinkToFit="1"/>
    </xf>
    <xf numFmtId="0" fontId="0" fillId="6" borderId="28" xfId="0" applyFill="1" applyBorder="1" applyAlignment="1">
      <alignment horizontal="center" vertical="center"/>
    </xf>
    <xf numFmtId="0" fontId="0" fillId="28" borderId="21" xfId="0" applyFill="1" applyBorder="1" applyAlignment="1">
      <alignment horizontal="center" vertical="center"/>
    </xf>
    <xf numFmtId="0" fontId="0" fillId="28" borderId="27" xfId="0" applyFill="1" applyBorder="1" applyAlignment="1">
      <alignment horizontal="center" vertical="center"/>
    </xf>
    <xf numFmtId="0" fontId="3" fillId="29" borderId="26" xfId="3" applyFont="1" applyFill="1" applyBorder="1" applyAlignment="1">
      <alignment horizontal="centerContinuous" vertical="center"/>
    </xf>
    <xf numFmtId="0" fontId="3" fillId="29" borderId="28" xfId="3" applyFont="1" applyFill="1" applyBorder="1" applyAlignment="1">
      <alignment horizontal="centerContinuous" vertical="center"/>
    </xf>
    <xf numFmtId="0" fontId="18" fillId="27" borderId="31" xfId="3" applyFont="1" applyFill="1" applyBorder="1" applyAlignment="1">
      <alignment horizontal="center" vertical="center"/>
    </xf>
    <xf numFmtId="0" fontId="3" fillId="27" borderId="30" xfId="0" applyFont="1" applyFill="1" applyBorder="1" applyAlignment="1">
      <alignment horizontal="center" vertical="center" shrinkToFit="1"/>
    </xf>
    <xf numFmtId="0" fontId="3" fillId="27" borderId="29" xfId="0" applyFont="1" applyFill="1" applyBorder="1" applyAlignment="1">
      <alignment horizontal="center" vertical="center" shrinkToFit="1"/>
    </xf>
    <xf numFmtId="0" fontId="3" fillId="27" borderId="55" xfId="0" applyFont="1" applyFill="1" applyBorder="1" applyAlignment="1">
      <alignment horizontal="center" vertical="center" shrinkToFit="1"/>
    </xf>
    <xf numFmtId="0" fontId="3" fillId="27" borderId="57" xfId="3" applyFont="1" applyFill="1" applyBorder="1" applyAlignment="1">
      <alignment horizontal="center" vertical="center"/>
    </xf>
    <xf numFmtId="0" fontId="3" fillId="27" borderId="31" xfId="3" applyFont="1" applyFill="1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2" fillId="3" borderId="59" xfId="3" applyFill="1" applyBorder="1">
      <alignment vertical="center"/>
    </xf>
    <xf numFmtId="0" fontId="2" fillId="3" borderId="37" xfId="3" applyFill="1" applyBorder="1">
      <alignment vertical="center"/>
    </xf>
    <xf numFmtId="6" fontId="2" fillId="0" borderId="0" xfId="2" applyNumberFormat="1" applyFont="1" applyFill="1" applyBorder="1" applyAlignment="1" applyProtection="1">
      <alignment horizontal="center"/>
    </xf>
    <xf numFmtId="6" fontId="2" fillId="5" borderId="52" xfId="2" applyNumberFormat="1" applyFont="1" applyFill="1" applyBorder="1" applyAlignment="1" applyProtection="1">
      <alignment vertical="center"/>
    </xf>
    <xf numFmtId="6" fontId="2" fillId="0" borderId="0" xfId="2" applyNumberFormat="1" applyFont="1" applyFill="1" applyBorder="1" applyAlignment="1" applyProtection="1">
      <alignment vertical="center"/>
    </xf>
    <xf numFmtId="6" fontId="2" fillId="5" borderId="37" xfId="2" applyNumberFormat="1" applyFont="1" applyFill="1" applyBorder="1" applyAlignment="1" applyProtection="1">
      <alignment horizontal="right" vertical="center"/>
    </xf>
    <xf numFmtId="6" fontId="2" fillId="0" borderId="0" xfId="2" applyNumberFormat="1" applyFont="1" applyFill="1" applyBorder="1" applyAlignment="1" applyProtection="1">
      <alignment horizontal="right" vertical="center"/>
    </xf>
    <xf numFmtId="6" fontId="2" fillId="5" borderId="31" xfId="2" applyNumberFormat="1" applyFont="1" applyFill="1" applyBorder="1" applyAlignment="1" applyProtection="1">
      <alignment horizontal="right" vertical="center"/>
    </xf>
    <xf numFmtId="6" fontId="3" fillId="30" borderId="47" xfId="2" applyNumberFormat="1" applyFont="1" applyFill="1" applyBorder="1" applyAlignment="1" applyProtection="1">
      <alignment vertical="center"/>
    </xf>
    <xf numFmtId="6" fontId="3" fillId="0" borderId="0" xfId="2" applyNumberFormat="1" applyFont="1" applyFill="1" applyBorder="1" applyAlignment="1" applyProtection="1">
      <alignment vertical="center"/>
    </xf>
    <xf numFmtId="0" fontId="11" fillId="0" borderId="0" xfId="3" applyFont="1" applyAlignment="1">
      <alignment horizontal="center" vertical="center" wrapText="1"/>
    </xf>
    <xf numFmtId="6" fontId="2" fillId="0" borderId="0" xfId="2" applyNumberFormat="1" applyFont="1" applyFill="1" applyBorder="1" applyAlignment="1">
      <alignment horizontal="center" vertical="center"/>
    </xf>
    <xf numFmtId="0" fontId="2" fillId="3" borderId="8" xfId="3" applyFill="1" applyBorder="1" applyAlignment="1">
      <alignment horizontal="center" vertical="center"/>
    </xf>
    <xf numFmtId="0" fontId="2" fillId="3" borderId="0" xfId="3" applyFill="1" applyAlignment="1">
      <alignment horizontal="center" vertical="center"/>
    </xf>
    <xf numFmtId="6" fontId="0" fillId="3" borderId="63" xfId="2" applyNumberFormat="1" applyFont="1" applyFill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7" borderId="1" xfId="3" applyFont="1" applyFill="1" applyBorder="1" applyAlignment="1">
      <alignment horizontal="center" vertical="center"/>
    </xf>
    <xf numFmtId="0" fontId="0" fillId="7" borderId="0" xfId="3" applyFont="1" applyFill="1" applyAlignment="1">
      <alignment horizontal="center" vertical="center"/>
    </xf>
    <xf numFmtId="6" fontId="0" fillId="3" borderId="64" xfId="2" applyNumberFormat="1" applyFont="1" applyFill="1" applyBorder="1" applyAlignment="1" applyProtection="1">
      <alignment vertical="center"/>
    </xf>
    <xf numFmtId="6" fontId="0" fillId="3" borderId="65" xfId="2" applyNumberFormat="1" applyFont="1" applyFill="1" applyBorder="1" applyAlignment="1" applyProtection="1">
      <alignment vertical="center"/>
    </xf>
    <xf numFmtId="0" fontId="2" fillId="3" borderId="26" xfId="3" applyFill="1" applyBorder="1" applyProtection="1">
      <alignment vertical="center"/>
      <protection locked="0"/>
    </xf>
    <xf numFmtId="0" fontId="2" fillId="3" borderId="51" xfId="3" applyFill="1" applyBorder="1" applyProtection="1">
      <alignment vertical="center"/>
      <protection locked="0"/>
    </xf>
    <xf numFmtId="0" fontId="2" fillId="3" borderId="40" xfId="3" applyFill="1" applyBorder="1" applyProtection="1">
      <alignment vertical="center"/>
      <protection locked="0"/>
    </xf>
    <xf numFmtId="0" fontId="2" fillId="3" borderId="3" xfId="3" applyFill="1" applyBorder="1" applyProtection="1">
      <alignment vertical="center"/>
      <protection locked="0"/>
    </xf>
    <xf numFmtId="0" fontId="2" fillId="3" borderId="38" xfId="3" applyFill="1" applyBorder="1" applyProtection="1">
      <alignment vertical="center"/>
      <protection locked="0"/>
    </xf>
    <xf numFmtId="0" fontId="2" fillId="3" borderId="16" xfId="3" applyFill="1" applyBorder="1" applyProtection="1">
      <alignment vertical="center"/>
      <protection locked="0"/>
    </xf>
    <xf numFmtId="0" fontId="2" fillId="3" borderId="36" xfId="3" applyFill="1" applyBorder="1" applyProtection="1">
      <alignment vertical="center"/>
      <protection locked="0"/>
    </xf>
    <xf numFmtId="0" fontId="2" fillId="3" borderId="0" xfId="3" applyFill="1" applyProtection="1">
      <alignment vertical="center"/>
      <protection locked="0"/>
    </xf>
    <xf numFmtId="0" fontId="2" fillId="3" borderId="9" xfId="3" applyFill="1" applyBorder="1" applyProtection="1">
      <alignment vertical="center"/>
      <protection locked="0"/>
    </xf>
    <xf numFmtId="0" fontId="2" fillId="3" borderId="6" xfId="3" applyFill="1" applyBorder="1" applyProtection="1">
      <alignment vertical="center"/>
      <protection locked="0"/>
    </xf>
    <xf numFmtId="0" fontId="2" fillId="3" borderId="44" xfId="3" applyFill="1" applyBorder="1" applyProtection="1">
      <alignment vertical="center"/>
      <protection locked="0"/>
    </xf>
    <xf numFmtId="0" fontId="2" fillId="3" borderId="66" xfId="3" applyFill="1" applyBorder="1" applyProtection="1">
      <alignment vertical="center"/>
      <protection locked="0"/>
    </xf>
    <xf numFmtId="0" fontId="0" fillId="0" borderId="1" xfId="0" applyBorder="1" applyProtection="1">
      <protection locked="0"/>
    </xf>
    <xf numFmtId="0" fontId="2" fillId="0" borderId="2" xfId="3" applyBorder="1" applyProtection="1">
      <alignment vertical="center"/>
      <protection locked="0"/>
    </xf>
    <xf numFmtId="0" fontId="2" fillId="0" borderId="4" xfId="3" applyBorder="1" applyProtection="1">
      <alignment vertical="center"/>
      <protection locked="0"/>
    </xf>
    <xf numFmtId="0" fontId="2" fillId="0" borderId="1" xfId="3" applyBorder="1" applyAlignment="1" applyProtection="1">
      <alignment horizontal="center" vertical="center"/>
      <protection locked="0"/>
    </xf>
    <xf numFmtId="0" fontId="2" fillId="0" borderId="2" xfId="3" applyBorder="1" applyAlignment="1" applyProtection="1">
      <alignment horizontal="center" vertical="center"/>
      <protection locked="0"/>
    </xf>
    <xf numFmtId="0" fontId="0" fillId="26" borderId="1" xfId="3" applyFont="1" applyFill="1" applyBorder="1" applyAlignment="1" applyProtection="1">
      <alignment horizontal="center" vertical="center"/>
      <protection locked="0"/>
    </xf>
    <xf numFmtId="0" fontId="0" fillId="26" borderId="5" xfId="3" applyFont="1" applyFill="1" applyBorder="1" applyAlignment="1" applyProtection="1">
      <alignment horizontal="center" vertical="center"/>
      <protection locked="0"/>
    </xf>
    <xf numFmtId="49" fontId="0" fillId="3" borderId="33" xfId="0" applyNumberFormat="1" applyFill="1" applyBorder="1" applyAlignment="1" applyProtection="1">
      <alignment horizontal="left" vertical="center" wrapText="1"/>
      <protection locked="0"/>
    </xf>
    <xf numFmtId="0" fontId="0" fillId="3" borderId="33" xfId="0" applyFill="1" applyBorder="1" applyAlignment="1" applyProtection="1">
      <alignment horizontal="left" vertical="center" wrapText="1"/>
      <protection locked="0"/>
    </xf>
    <xf numFmtId="0" fontId="0" fillId="3" borderId="34" xfId="0" applyFill="1" applyBorder="1" applyAlignment="1" applyProtection="1">
      <alignment horizontal="left" vertical="center" wrapText="1"/>
      <protection locked="0"/>
    </xf>
    <xf numFmtId="0" fontId="2" fillId="0" borderId="67" xfId="3" applyBorder="1" applyProtection="1">
      <alignment vertical="center"/>
      <protection locked="0"/>
    </xf>
    <xf numFmtId="49" fontId="2" fillId="0" borderId="67" xfId="3" applyNumberFormat="1" applyBorder="1" applyProtection="1">
      <alignment vertical="center"/>
      <protection locked="0"/>
    </xf>
    <xf numFmtId="49" fontId="2" fillId="0" borderId="29" xfId="3" applyNumberFormat="1" applyBorder="1" applyAlignment="1" applyProtection="1">
      <alignment vertical="center" wrapText="1"/>
      <protection locked="0"/>
    </xf>
    <xf numFmtId="0" fontId="3" fillId="4" borderId="2" xfId="0" applyFont="1" applyFill="1" applyBorder="1" applyAlignment="1" applyProtection="1">
      <alignment vertical="center" shrinkToFit="1"/>
      <protection locked="0"/>
    </xf>
    <xf numFmtId="180" fontId="3" fillId="4" borderId="3" xfId="0" applyNumberFormat="1" applyFont="1" applyFill="1" applyBorder="1" applyAlignment="1" applyProtection="1">
      <alignment horizontal="center" vertical="center" shrinkToFit="1"/>
      <protection locked="0"/>
    </xf>
    <xf numFmtId="180" fontId="3" fillId="4" borderId="3" xfId="0" applyNumberFormat="1" applyFont="1" applyFill="1" applyBorder="1" applyAlignment="1" applyProtection="1">
      <alignment vertical="center" shrinkToFit="1"/>
      <protection locked="0"/>
    </xf>
    <xf numFmtId="0" fontId="3" fillId="4" borderId="3" xfId="0" applyFont="1" applyFill="1" applyBorder="1" applyAlignment="1" applyProtection="1">
      <alignment horizontal="center" vertical="center" shrinkToFit="1"/>
      <protection locked="0"/>
    </xf>
    <xf numFmtId="180" fontId="11" fillId="4" borderId="3" xfId="0" applyNumberFormat="1" applyFont="1" applyFill="1" applyBorder="1" applyAlignment="1" applyProtection="1">
      <alignment vertical="center" shrinkToFit="1"/>
      <protection locked="0"/>
    </xf>
    <xf numFmtId="0" fontId="3" fillId="4" borderId="3" xfId="0" applyFont="1" applyFill="1" applyBorder="1" applyAlignment="1" applyProtection="1">
      <alignment vertical="center" shrinkToFit="1"/>
      <protection locked="0"/>
    </xf>
    <xf numFmtId="0" fontId="3" fillId="26" borderId="23" xfId="0" applyFont="1" applyFill="1" applyBorder="1" applyAlignment="1" applyProtection="1">
      <alignment horizontal="center" vertical="center" shrinkToFit="1"/>
      <protection locked="0"/>
    </xf>
    <xf numFmtId="0" fontId="3" fillId="26" borderId="52" xfId="0" applyFont="1" applyFill="1" applyBorder="1" applyAlignment="1" applyProtection="1">
      <alignment horizontal="center" vertical="center" shrinkToFit="1"/>
      <protection locked="0"/>
    </xf>
    <xf numFmtId="0" fontId="3" fillId="26" borderId="68" xfId="3" applyFont="1" applyFill="1" applyBorder="1" applyAlignment="1" applyProtection="1">
      <alignment horizontal="center" vertical="center"/>
      <protection locked="0"/>
    </xf>
    <xf numFmtId="180" fontId="3" fillId="26" borderId="69" xfId="3" applyNumberFormat="1" applyFont="1" applyFill="1" applyBorder="1" applyAlignment="1" applyProtection="1">
      <alignment horizontal="center"/>
      <protection locked="0"/>
    </xf>
    <xf numFmtId="180" fontId="4" fillId="5" borderId="4" xfId="3" applyNumberFormat="1" applyFont="1" applyFill="1" applyBorder="1" applyAlignment="1" applyProtection="1">
      <alignment horizontal="right" vertical="center"/>
      <protection locked="0"/>
    </xf>
    <xf numFmtId="180" fontId="4" fillId="5" borderId="1" xfId="3" applyNumberFormat="1" applyFont="1" applyFill="1" applyBorder="1" applyAlignment="1" applyProtection="1">
      <alignment horizontal="right" vertical="center"/>
      <protection locked="0"/>
    </xf>
    <xf numFmtId="0" fontId="5" fillId="5" borderId="0" xfId="3" applyFont="1" applyFill="1" applyProtection="1">
      <alignment vertical="center"/>
      <protection locked="0"/>
    </xf>
    <xf numFmtId="0" fontId="2" fillId="5" borderId="0" xfId="3" applyFill="1" applyProtection="1">
      <alignment vertical="center"/>
      <protection locked="0"/>
    </xf>
    <xf numFmtId="180" fontId="5" fillId="5" borderId="55" xfId="3" applyNumberFormat="1" applyFont="1" applyFill="1" applyBorder="1" applyProtection="1">
      <alignment vertical="center"/>
      <protection locked="0"/>
    </xf>
    <xf numFmtId="0" fontId="5" fillId="5" borderId="66" xfId="3" applyFont="1" applyFill="1" applyBorder="1" applyProtection="1">
      <alignment vertical="center"/>
      <protection locked="0"/>
    </xf>
    <xf numFmtId="0" fontId="5" fillId="5" borderId="30" xfId="3" applyFont="1" applyFill="1" applyBorder="1" applyProtection="1">
      <alignment vertical="center"/>
      <protection locked="0"/>
    </xf>
    <xf numFmtId="0" fontId="6" fillId="14" borderId="29" xfId="3" applyFont="1" applyFill="1" applyBorder="1" applyProtection="1">
      <alignment vertical="center"/>
      <protection locked="0"/>
    </xf>
    <xf numFmtId="0" fontId="2" fillId="5" borderId="17" xfId="3" applyFill="1" applyBorder="1" applyProtection="1">
      <alignment vertical="center"/>
      <protection locked="0"/>
    </xf>
    <xf numFmtId="180" fontId="2" fillId="0" borderId="0" xfId="3" applyNumberFormat="1" applyProtection="1">
      <alignment vertical="center"/>
      <protection locked="0"/>
    </xf>
    <xf numFmtId="0" fontId="20" fillId="0" borderId="0" xfId="0" applyFont="1" applyAlignment="1" applyProtection="1">
      <alignment horizontal="center" vertical="center" shrinkToFit="1"/>
      <protection locked="0"/>
    </xf>
    <xf numFmtId="0" fontId="3" fillId="0" borderId="67" xfId="0" applyFont="1" applyBorder="1" applyAlignment="1" applyProtection="1">
      <alignment horizontal="center" vertical="center" shrinkToFit="1"/>
      <protection locked="0"/>
    </xf>
    <xf numFmtId="0" fontId="3" fillId="0" borderId="46" xfId="3" applyFont="1" applyBorder="1" applyAlignment="1" applyProtection="1">
      <alignment horizontal="center" vertical="center"/>
      <protection locked="0"/>
    </xf>
    <xf numFmtId="180" fontId="3" fillId="26" borderId="69" xfId="3" applyNumberFormat="1" applyFont="1" applyFill="1" applyBorder="1" applyAlignment="1" applyProtection="1">
      <alignment horizontal="center" vertical="center"/>
      <protection locked="0"/>
    </xf>
    <xf numFmtId="180" fontId="0" fillId="4" borderId="5" xfId="0" applyNumberFormat="1" applyFill="1" applyBorder="1" applyAlignment="1" applyProtection="1">
      <alignment horizontal="center" vertical="center"/>
      <protection locked="0"/>
    </xf>
    <xf numFmtId="180" fontId="0" fillId="26" borderId="5" xfId="0" applyNumberFormat="1" applyFill="1" applyBorder="1" applyAlignment="1" applyProtection="1">
      <alignment horizontal="center" vertical="center"/>
      <protection locked="0"/>
    </xf>
    <xf numFmtId="0" fontId="0" fillId="3" borderId="70" xfId="0" applyFill="1" applyBorder="1" applyAlignment="1" applyProtection="1">
      <alignment horizontal="left" vertical="center" wrapText="1"/>
      <protection locked="0"/>
    </xf>
    <xf numFmtId="0" fontId="0" fillId="24" borderId="70" xfId="0" applyFill="1" applyBorder="1" applyAlignment="1" applyProtection="1">
      <alignment horizontal="center" vertical="center" wrapText="1"/>
      <protection locked="0"/>
    </xf>
    <xf numFmtId="0" fontId="0" fillId="24" borderId="58" xfId="0" applyFill="1" applyBorder="1" applyAlignment="1" applyProtection="1">
      <alignment horizontal="center" vertical="center" wrapText="1"/>
      <protection locked="0"/>
    </xf>
    <xf numFmtId="0" fontId="0" fillId="24" borderId="63" xfId="0" applyFill="1" applyBorder="1" applyAlignment="1" applyProtection="1">
      <alignment horizontal="center" vertical="center" wrapText="1"/>
      <protection locked="0"/>
    </xf>
    <xf numFmtId="0" fontId="2" fillId="0" borderId="29" xfId="3" applyBorder="1" applyAlignment="1" applyProtection="1">
      <alignment vertical="center" wrapText="1"/>
      <protection locked="0"/>
    </xf>
    <xf numFmtId="0" fontId="2" fillId="0" borderId="67" xfId="3" applyBorder="1" applyAlignment="1" applyProtection="1">
      <alignment horizontal="center" vertical="center" wrapText="1"/>
      <protection locked="0"/>
    </xf>
    <xf numFmtId="180" fontId="3" fillId="24" borderId="67" xfId="3" applyNumberFormat="1" applyFont="1" applyFill="1" applyBorder="1" applyProtection="1">
      <alignment vertical="center"/>
      <protection locked="0"/>
    </xf>
    <xf numFmtId="0" fontId="3" fillId="24" borderId="67" xfId="3" applyFont="1" applyFill="1" applyBorder="1" applyProtection="1">
      <alignment vertical="center"/>
      <protection locked="0"/>
    </xf>
    <xf numFmtId="0" fontId="2" fillId="24" borderId="51" xfId="3" applyFill="1" applyBorder="1" applyProtection="1">
      <alignment vertical="center"/>
      <protection locked="0"/>
    </xf>
    <xf numFmtId="0" fontId="3" fillId="7" borderId="2" xfId="3" applyFont="1" applyFill="1" applyBorder="1" applyProtection="1">
      <alignment vertical="center"/>
      <protection locked="0"/>
    </xf>
    <xf numFmtId="0" fontId="3" fillId="7" borderId="3" xfId="3" applyFont="1" applyFill="1" applyBorder="1" applyProtection="1">
      <alignment vertical="center"/>
      <protection locked="0"/>
    </xf>
    <xf numFmtId="180" fontId="11" fillId="7" borderId="3" xfId="0" applyNumberFormat="1" applyFont="1" applyFill="1" applyBorder="1" applyAlignment="1" applyProtection="1">
      <alignment vertical="center" shrinkToFit="1"/>
      <protection locked="0"/>
    </xf>
    <xf numFmtId="0" fontId="3" fillId="24" borderId="2" xfId="3" applyFont="1" applyFill="1" applyBorder="1" applyProtection="1">
      <alignment vertical="center"/>
      <protection locked="0"/>
    </xf>
    <xf numFmtId="0" fontId="3" fillId="24" borderId="3" xfId="3" applyFont="1" applyFill="1" applyBorder="1" applyProtection="1">
      <alignment vertical="center"/>
      <protection locked="0"/>
    </xf>
    <xf numFmtId="0" fontId="3" fillId="24" borderId="1" xfId="0" applyFont="1" applyFill="1" applyBorder="1" applyAlignment="1" applyProtection="1">
      <alignment horizontal="center" vertical="center" shrinkToFit="1"/>
      <protection locked="0"/>
    </xf>
    <xf numFmtId="0" fontId="4" fillId="5" borderId="1" xfId="3" applyFont="1" applyFill="1" applyBorder="1" applyAlignment="1" applyProtection="1">
      <alignment horizontal="right" vertical="center"/>
      <protection locked="0"/>
    </xf>
    <xf numFmtId="0" fontId="4" fillId="32" borderId="1" xfId="3" applyFont="1" applyFill="1" applyBorder="1" applyAlignment="1" applyProtection="1">
      <alignment horizontal="right" vertical="center"/>
      <protection locked="0"/>
    </xf>
    <xf numFmtId="0" fontId="9" fillId="5" borderId="16" xfId="3" applyFont="1" applyFill="1" applyBorder="1" applyProtection="1">
      <alignment vertical="center"/>
      <protection locked="0"/>
    </xf>
    <xf numFmtId="0" fontId="9" fillId="5" borderId="0" xfId="3" applyFont="1" applyFill="1" applyProtection="1">
      <alignment vertical="center"/>
      <protection locked="0"/>
    </xf>
    <xf numFmtId="0" fontId="9" fillId="32" borderId="0" xfId="3" applyFont="1" applyFill="1" applyProtection="1">
      <alignment vertical="center"/>
      <protection locked="0"/>
    </xf>
    <xf numFmtId="0" fontId="9" fillId="5" borderId="17" xfId="3" applyFont="1" applyFill="1" applyBorder="1" applyProtection="1">
      <alignment vertical="center"/>
      <protection locked="0"/>
    </xf>
    <xf numFmtId="0" fontId="9" fillId="32" borderId="17" xfId="3" applyFont="1" applyFill="1" applyBorder="1" applyProtection="1">
      <alignment vertical="center"/>
      <protection locked="0"/>
    </xf>
    <xf numFmtId="0" fontId="20" fillId="0" borderId="0" xfId="3" applyFont="1" applyAlignment="1" applyProtection="1">
      <alignment horizontal="center" vertical="center"/>
      <protection locked="0"/>
    </xf>
    <xf numFmtId="0" fontId="20" fillId="24" borderId="0" xfId="3" applyFont="1" applyFill="1" applyAlignment="1" applyProtection="1">
      <alignment horizontal="center" vertical="center"/>
      <protection locked="0"/>
    </xf>
    <xf numFmtId="0" fontId="3" fillId="7" borderId="70" xfId="3" applyFont="1" applyFill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0" fillId="7" borderId="23" xfId="0" applyFill="1" applyBorder="1" applyAlignment="1" applyProtection="1">
      <alignment horizontal="center" vertical="center"/>
      <protection locked="0"/>
    </xf>
    <xf numFmtId="0" fontId="0" fillId="24" borderId="5" xfId="0" applyFill="1" applyBorder="1" applyAlignment="1" applyProtection="1">
      <alignment horizontal="center" vertical="center"/>
      <protection locked="0"/>
    </xf>
    <xf numFmtId="0" fontId="2" fillId="24" borderId="44" xfId="3" applyFill="1" applyBorder="1" applyAlignment="1" applyProtection="1">
      <alignment vertical="center" wrapText="1"/>
      <protection locked="0"/>
    </xf>
    <xf numFmtId="0" fontId="2" fillId="24" borderId="1" xfId="3" applyFill="1" applyBorder="1" applyAlignment="1" applyProtection="1">
      <alignment vertical="center" wrapText="1"/>
      <protection locked="0"/>
    </xf>
    <xf numFmtId="6" fontId="3" fillId="24" borderId="71" xfId="3" applyNumberFormat="1" applyFont="1" applyFill="1" applyBorder="1" applyAlignment="1" applyProtection="1">
      <alignment horizontal="left" vertical="center" wrapText="1"/>
      <protection locked="0"/>
    </xf>
    <xf numFmtId="0" fontId="3" fillId="24" borderId="1" xfId="3" applyFont="1" applyFill="1" applyBorder="1" applyProtection="1">
      <alignment vertical="center"/>
      <protection locked="0"/>
    </xf>
    <xf numFmtId="180" fontId="11" fillId="24" borderId="3" xfId="0" applyNumberFormat="1" applyFont="1" applyFill="1" applyBorder="1" applyAlignment="1" applyProtection="1">
      <alignment vertical="center" shrinkToFit="1"/>
      <protection locked="0"/>
    </xf>
    <xf numFmtId="0" fontId="3" fillId="24" borderId="70" xfId="3" applyFont="1" applyFill="1" applyBorder="1" applyAlignment="1" applyProtection="1">
      <alignment horizontal="center"/>
      <protection locked="0"/>
    </xf>
    <xf numFmtId="0" fontId="0" fillId="7" borderId="5" xfId="0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0" fillId="7" borderId="12" xfId="0" applyFill="1" applyBorder="1" applyAlignment="1" applyProtection="1">
      <alignment horizontal="center" vertical="center"/>
      <protection locked="0"/>
    </xf>
    <xf numFmtId="0" fontId="3" fillId="26" borderId="2" xfId="0" applyFont="1" applyFill="1" applyBorder="1" applyAlignment="1" applyProtection="1">
      <alignment vertical="center"/>
      <protection locked="0"/>
    </xf>
    <xf numFmtId="0" fontId="3" fillId="26" borderId="3" xfId="0" applyFont="1" applyFill="1" applyBorder="1" applyAlignment="1" applyProtection="1">
      <alignment vertical="center" shrinkToFit="1"/>
      <protection locked="0"/>
    </xf>
    <xf numFmtId="180" fontId="11" fillId="26" borderId="3" xfId="0" applyNumberFormat="1" applyFont="1" applyFill="1" applyBorder="1" applyAlignment="1" applyProtection="1">
      <alignment vertical="center" shrinkToFit="1"/>
      <protection locked="0"/>
    </xf>
    <xf numFmtId="180" fontId="11" fillId="26" borderId="4" xfId="0" applyNumberFormat="1" applyFont="1" applyFill="1" applyBorder="1" applyAlignment="1" applyProtection="1">
      <alignment vertical="center" shrinkToFit="1"/>
      <protection locked="0"/>
    </xf>
    <xf numFmtId="0" fontId="3" fillId="0" borderId="27" xfId="0" applyFont="1" applyBorder="1" applyAlignment="1" applyProtection="1">
      <alignment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26" borderId="16" xfId="3" applyFont="1" applyFill="1" applyBorder="1" applyAlignment="1" applyProtection="1">
      <alignment horizontal="center" vertical="center"/>
      <protection locked="0"/>
    </xf>
    <xf numFmtId="180" fontId="3" fillId="0" borderId="1" xfId="3" applyNumberFormat="1" applyFont="1" applyBorder="1" applyAlignment="1" applyProtection="1">
      <alignment horizontal="center" vertical="center"/>
      <protection locked="0"/>
    </xf>
    <xf numFmtId="0" fontId="3" fillId="26" borderId="17" xfId="3" applyFont="1" applyFill="1" applyBorder="1" applyAlignment="1" applyProtection="1">
      <alignment horizontal="center" vertical="center"/>
      <protection locked="0"/>
    </xf>
    <xf numFmtId="0" fontId="4" fillId="5" borderId="5" xfId="3" applyFont="1" applyFill="1" applyBorder="1" applyAlignment="1" applyProtection="1">
      <alignment horizontal="right" vertical="center"/>
      <protection locked="0"/>
    </xf>
    <xf numFmtId="0" fontId="2" fillId="25" borderId="0" xfId="3" applyFill="1" applyAlignment="1" applyProtection="1">
      <alignment horizontal="center" vertical="center"/>
      <protection locked="0"/>
    </xf>
    <xf numFmtId="0" fontId="2" fillId="25" borderId="17" xfId="3" applyFill="1" applyBorder="1" applyAlignment="1" applyProtection="1">
      <alignment horizontal="center" vertical="center"/>
      <protection locked="0"/>
    </xf>
    <xf numFmtId="0" fontId="2" fillId="0" borderId="51" xfId="3" applyBorder="1" applyProtection="1">
      <alignment vertical="center"/>
      <protection locked="0"/>
    </xf>
    <xf numFmtId="0" fontId="16" fillId="0" borderId="0" xfId="3" applyFont="1" applyProtection="1">
      <alignment vertical="center"/>
      <protection locked="0"/>
    </xf>
    <xf numFmtId="180" fontId="3" fillId="0" borderId="46" xfId="3" applyNumberFormat="1" applyFont="1" applyBorder="1" applyAlignment="1" applyProtection="1">
      <alignment horizontal="center" vertical="center"/>
      <protection locked="0"/>
    </xf>
    <xf numFmtId="0" fontId="3" fillId="7" borderId="28" xfId="3" applyFont="1" applyFill="1" applyBorder="1" applyAlignment="1" applyProtection="1">
      <alignment horizontal="center"/>
      <protection locked="0"/>
    </xf>
    <xf numFmtId="0" fontId="3" fillId="26" borderId="27" xfId="0" applyFont="1" applyFill="1" applyBorder="1" applyAlignment="1" applyProtection="1">
      <alignment vertical="center"/>
      <protection locked="0"/>
    </xf>
    <xf numFmtId="0" fontId="3" fillId="26" borderId="27" xfId="0" applyFont="1" applyFill="1" applyBorder="1" applyAlignment="1" applyProtection="1">
      <alignment vertical="center" shrinkToFit="1"/>
      <protection locked="0"/>
    </xf>
    <xf numFmtId="0" fontId="3" fillId="0" borderId="27" xfId="0" applyFont="1" applyBorder="1" applyAlignment="1" applyProtection="1">
      <alignment vertical="center" textRotation="255" shrinkToFit="1"/>
      <protection locked="0"/>
    </xf>
    <xf numFmtId="0" fontId="3" fillId="0" borderId="42" xfId="0" applyFont="1" applyBorder="1" applyAlignment="1" applyProtection="1">
      <alignment horizontal="center" vertical="center" shrinkToFit="1"/>
      <protection locked="0"/>
    </xf>
    <xf numFmtId="0" fontId="3" fillId="0" borderId="16" xfId="3" applyFont="1" applyBorder="1" applyAlignment="1" applyProtection="1">
      <alignment horizontal="center" vertical="center"/>
      <protection locked="0"/>
    </xf>
    <xf numFmtId="0" fontId="3" fillId="0" borderId="39" xfId="3" applyFont="1" applyBorder="1" applyAlignment="1" applyProtection="1">
      <alignment horizontal="center" vertical="center"/>
      <protection locked="0"/>
    </xf>
    <xf numFmtId="0" fontId="3" fillId="0" borderId="72" xfId="0" applyFont="1" applyBorder="1" applyAlignment="1" applyProtection="1">
      <alignment horizontal="center" vertical="center" shrinkToFit="1"/>
      <protection locked="0"/>
    </xf>
    <xf numFmtId="180" fontId="3" fillId="0" borderId="69" xfId="3" applyNumberFormat="1" applyFont="1" applyBorder="1" applyAlignment="1" applyProtection="1">
      <alignment horizontal="center" vertical="center"/>
      <protection locked="0"/>
    </xf>
    <xf numFmtId="0" fontId="0" fillId="7" borderId="52" xfId="0" applyFill="1" applyBorder="1" applyAlignment="1" applyProtection="1">
      <alignment horizontal="center" vertical="center"/>
      <protection locked="0"/>
    </xf>
    <xf numFmtId="0" fontId="0" fillId="11" borderId="73" xfId="0" applyFill="1" applyBorder="1" applyAlignment="1" applyProtection="1">
      <alignment horizontal="center" vertical="center"/>
      <protection locked="0"/>
    </xf>
    <xf numFmtId="0" fontId="0" fillId="11" borderId="6" xfId="0" applyFill="1" applyBorder="1" applyAlignment="1" applyProtection="1">
      <alignment horizontal="center" vertical="center"/>
      <protection locked="0"/>
    </xf>
    <xf numFmtId="0" fontId="0" fillId="11" borderId="37" xfId="0" applyFill="1" applyBorder="1" applyAlignment="1" applyProtection="1">
      <alignment horizontal="center" vertical="center"/>
      <protection locked="0"/>
    </xf>
    <xf numFmtId="0" fontId="0" fillId="26" borderId="74" xfId="0" applyFill="1" applyBorder="1" applyAlignment="1" applyProtection="1">
      <alignment horizontal="center" vertical="center"/>
      <protection locked="0"/>
    </xf>
    <xf numFmtId="0" fontId="0" fillId="11" borderId="23" xfId="0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2" fillId="0" borderId="0" xfId="3" applyAlignment="1" applyProtection="1">
      <alignment vertical="center" wrapText="1"/>
      <protection locked="0"/>
    </xf>
    <xf numFmtId="0" fontId="3" fillId="0" borderId="40" xfId="3" applyFont="1" applyBorder="1" applyAlignment="1" applyProtection="1">
      <alignment horizontal="center" vertical="center"/>
      <protection locked="0"/>
    </xf>
    <xf numFmtId="0" fontId="2" fillId="0" borderId="57" xfId="3" applyBorder="1" applyProtection="1">
      <alignment vertical="center"/>
      <protection locked="0"/>
    </xf>
    <xf numFmtId="0" fontId="2" fillId="0" borderId="29" xfId="3" applyBorder="1" applyProtection="1">
      <alignment vertical="center"/>
      <protection locked="0"/>
    </xf>
    <xf numFmtId="0" fontId="2" fillId="0" borderId="31" xfId="3" applyBorder="1" applyProtection="1">
      <alignment vertical="center"/>
      <protection locked="0"/>
    </xf>
    <xf numFmtId="0" fontId="9" fillId="5" borderId="66" xfId="3" applyFont="1" applyFill="1" applyBorder="1" applyAlignment="1" applyProtection="1">
      <alignment horizontal="center" vertical="center"/>
      <protection locked="0"/>
    </xf>
    <xf numFmtId="180" fontId="3" fillId="0" borderId="10" xfId="3" applyNumberFormat="1" applyFont="1" applyBorder="1" applyAlignment="1" applyProtection="1">
      <alignment horizontal="center" vertical="center"/>
      <protection locked="0"/>
    </xf>
    <xf numFmtId="0" fontId="18" fillId="0" borderId="0" xfId="3" applyFont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2" fillId="3" borderId="59" xfId="3" applyFill="1" applyBorder="1" applyProtection="1">
      <alignment vertical="center"/>
      <protection locked="0"/>
    </xf>
    <xf numFmtId="0" fontId="2" fillId="3" borderId="37" xfId="3" applyFill="1" applyBorder="1" applyProtection="1">
      <alignment vertical="center"/>
      <protection locked="0"/>
    </xf>
    <xf numFmtId="6" fontId="2" fillId="5" borderId="52" xfId="2" applyNumberFormat="1" applyFont="1" applyFill="1" applyBorder="1" applyAlignment="1" applyProtection="1">
      <alignment vertical="center"/>
      <protection locked="0"/>
    </xf>
    <xf numFmtId="6" fontId="2" fillId="5" borderId="37" xfId="2" applyNumberFormat="1" applyFont="1" applyFill="1" applyBorder="1" applyAlignment="1" applyProtection="1">
      <alignment horizontal="right" vertical="center"/>
      <protection locked="0"/>
    </xf>
    <xf numFmtId="6" fontId="2" fillId="5" borderId="45" xfId="2" applyNumberFormat="1" applyFont="1" applyFill="1" applyBorder="1" applyAlignment="1" applyProtection="1">
      <alignment horizontal="right" vertical="center"/>
      <protection locked="0"/>
    </xf>
    <xf numFmtId="6" fontId="3" fillId="30" borderId="47" xfId="2" applyNumberFormat="1" applyFont="1" applyFill="1" applyBorder="1" applyAlignment="1" applyProtection="1">
      <alignment vertical="center"/>
      <protection locked="0"/>
    </xf>
    <xf numFmtId="180" fontId="0" fillId="3" borderId="1" xfId="0" applyNumberFormat="1" applyFill="1" applyBorder="1" applyProtection="1">
      <protection locked="0"/>
    </xf>
    <xf numFmtId="6" fontId="0" fillId="3" borderId="42" xfId="2" applyNumberFormat="1" applyFont="1" applyFill="1" applyBorder="1" applyAlignment="1" applyProtection="1">
      <alignment vertical="center"/>
      <protection locked="0"/>
    </xf>
    <xf numFmtId="180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28" borderId="1" xfId="3" applyFont="1" applyFill="1" applyBorder="1" applyProtection="1">
      <alignment vertical="center"/>
      <protection locked="0"/>
    </xf>
    <xf numFmtId="5" fontId="11" fillId="26" borderId="1" xfId="3" applyNumberFormat="1" applyFont="1" applyFill="1" applyBorder="1" applyAlignment="1" applyProtection="1">
      <alignment horizontal="center" vertical="center"/>
      <protection locked="0"/>
    </xf>
    <xf numFmtId="0" fontId="2" fillId="28" borderId="1" xfId="3" applyFill="1" applyBorder="1" applyProtection="1">
      <alignment vertical="center"/>
      <protection locked="0"/>
    </xf>
    <xf numFmtId="0" fontId="2" fillId="4" borderId="1" xfId="3" applyFill="1" applyBorder="1" applyProtection="1">
      <alignment vertical="center"/>
      <protection locked="0"/>
    </xf>
    <xf numFmtId="0" fontId="2" fillId="4" borderId="1" xfId="3" applyFill="1" applyBorder="1" applyAlignment="1" applyProtection="1">
      <alignment horizontal="center" vertical="center"/>
      <protection locked="0"/>
    </xf>
    <xf numFmtId="0" fontId="21" fillId="28" borderId="1" xfId="3" applyFont="1" applyFill="1" applyBorder="1">
      <alignment vertical="center"/>
    </xf>
    <xf numFmtId="5" fontId="21" fillId="33" borderId="1" xfId="3" applyNumberFormat="1" applyFont="1" applyFill="1" applyBorder="1">
      <alignment vertical="center"/>
    </xf>
    <xf numFmtId="0" fontId="22" fillId="28" borderId="21" xfId="0" applyFont="1" applyFill="1" applyBorder="1" applyAlignment="1">
      <alignment horizontal="center" vertical="center"/>
    </xf>
    <xf numFmtId="5" fontId="21" fillId="33" borderId="58" xfId="3" applyNumberFormat="1" applyFont="1" applyFill="1" applyBorder="1">
      <alignment vertical="center"/>
    </xf>
    <xf numFmtId="0" fontId="2" fillId="4" borderId="4" xfId="3" applyFill="1" applyBorder="1" applyProtection="1">
      <alignment vertical="center"/>
      <protection locked="0"/>
    </xf>
    <xf numFmtId="0" fontId="2" fillId="28" borderId="1" xfId="3" applyFill="1" applyBorder="1">
      <alignment vertical="center"/>
    </xf>
    <xf numFmtId="5" fontId="2" fillId="33" borderId="1" xfId="3" applyNumberFormat="1" applyFill="1" applyBorder="1">
      <alignment vertical="center"/>
    </xf>
    <xf numFmtId="0" fontId="22" fillId="28" borderId="57" xfId="0" applyFont="1" applyFill="1" applyBorder="1" applyAlignment="1">
      <alignment horizontal="center" vertical="center"/>
    </xf>
    <xf numFmtId="5" fontId="21" fillId="33" borderId="31" xfId="3" applyNumberFormat="1" applyFont="1" applyFill="1" applyBorder="1">
      <alignment vertical="center"/>
    </xf>
    <xf numFmtId="0" fontId="2" fillId="0" borderId="1" xfId="3" applyBorder="1" applyProtection="1">
      <alignment vertical="center"/>
      <protection locked="0"/>
    </xf>
    <xf numFmtId="0" fontId="2" fillId="0" borderId="74" xfId="3" applyBorder="1" applyProtection="1">
      <alignment vertical="center"/>
      <protection locked="0"/>
    </xf>
    <xf numFmtId="0" fontId="15" fillId="0" borderId="0" xfId="3" applyFont="1" applyProtection="1">
      <alignment vertical="center"/>
      <protection locked="0"/>
    </xf>
    <xf numFmtId="0" fontId="2" fillId="0" borderId="76" xfId="3" applyBorder="1" applyProtection="1">
      <alignment vertical="center"/>
      <protection locked="0"/>
    </xf>
    <xf numFmtId="0" fontId="2" fillId="3" borderId="76" xfId="3" applyFill="1" applyBorder="1" applyProtection="1">
      <alignment vertical="center"/>
      <protection locked="0"/>
    </xf>
    <xf numFmtId="0" fontId="2" fillId="0" borderId="3" xfId="3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2" fillId="28" borderId="76" xfId="3" applyFill="1" applyBorder="1" applyProtection="1">
      <alignment vertical="center"/>
      <protection locked="0"/>
    </xf>
    <xf numFmtId="0" fontId="2" fillId="30" borderId="1" xfId="3" applyFill="1" applyBorder="1" applyProtection="1">
      <alignment vertical="center"/>
      <protection locked="0"/>
    </xf>
    <xf numFmtId="0" fontId="0" fillId="29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34" borderId="4" xfId="3" applyFont="1" applyFill="1" applyBorder="1" applyProtection="1">
      <alignment vertical="center"/>
      <protection locked="0"/>
    </xf>
    <xf numFmtId="0" fontId="23" fillId="0" borderId="1" xfId="3" applyFont="1" applyBorder="1" applyProtection="1">
      <alignment vertical="center"/>
      <protection locked="0"/>
    </xf>
    <xf numFmtId="5" fontId="0" fillId="0" borderId="1" xfId="0" applyNumberFormat="1" applyBorder="1" applyAlignment="1" applyProtection="1">
      <alignment vertical="center"/>
      <protection locked="0"/>
    </xf>
    <xf numFmtId="0" fontId="0" fillId="0" borderId="1" xfId="3" applyFont="1" applyBorder="1" applyAlignment="1" applyProtection="1">
      <alignment horizontal="center" vertical="center"/>
      <protection locked="0"/>
    </xf>
    <xf numFmtId="0" fontId="0" fillId="0" borderId="4" xfId="3" applyFont="1" applyBorder="1" applyProtection="1">
      <alignment vertical="center"/>
      <protection locked="0"/>
    </xf>
    <xf numFmtId="0" fontId="2" fillId="28" borderId="1" xfId="3" applyFill="1" applyBorder="1" applyAlignment="1">
      <alignment horizontal="center" vertical="center"/>
    </xf>
    <xf numFmtId="0" fontId="3" fillId="0" borderId="0" xfId="3" applyFont="1" applyProtection="1">
      <alignment vertical="center"/>
      <protection locked="0"/>
    </xf>
    <xf numFmtId="0" fontId="2" fillId="4" borderId="26" xfId="3" applyFill="1" applyBorder="1" applyProtection="1">
      <alignment vertical="center"/>
      <protection locked="0"/>
    </xf>
    <xf numFmtId="0" fontId="2" fillId="4" borderId="28" xfId="3" applyFill="1" applyBorder="1" applyProtection="1">
      <alignment vertical="center"/>
      <protection locked="0"/>
    </xf>
    <xf numFmtId="14" fontId="10" fillId="3" borderId="1" xfId="0" applyNumberFormat="1" applyFont="1" applyFill="1" applyBorder="1" applyProtection="1">
      <protection locked="0"/>
    </xf>
    <xf numFmtId="14" fontId="8" fillId="3" borderId="1" xfId="3" applyNumberFormat="1" applyFont="1" applyFill="1" applyBorder="1" applyProtection="1">
      <alignment vertical="center"/>
      <protection locked="0"/>
    </xf>
    <xf numFmtId="0" fontId="2" fillId="4" borderId="52" xfId="3" applyFill="1" applyBorder="1" applyProtection="1">
      <alignment vertical="center"/>
      <protection locked="0"/>
    </xf>
    <xf numFmtId="14" fontId="0" fillId="3" borderId="1" xfId="0" applyNumberFormat="1" applyFill="1" applyBorder="1" applyProtection="1">
      <protection locked="0"/>
    </xf>
    <xf numFmtId="14" fontId="2" fillId="3" borderId="1" xfId="3" applyNumberFormat="1" applyFill="1" applyBorder="1" applyProtection="1">
      <alignment vertical="center"/>
      <protection locked="0"/>
    </xf>
    <xf numFmtId="0" fontId="3" fillId="11" borderId="57" xfId="3" applyFont="1" applyFill="1" applyBorder="1" applyAlignment="1" applyProtection="1">
      <alignment horizontal="center" vertical="center"/>
      <protection locked="0"/>
    </xf>
    <xf numFmtId="0" fontId="2" fillId="4" borderId="31" xfId="3" applyFill="1" applyBorder="1" applyProtection="1">
      <alignment vertical="center"/>
      <protection locked="0"/>
    </xf>
    <xf numFmtId="0" fontId="2" fillId="0" borderId="0" xfId="3" applyAlignment="1" applyProtection="1">
      <alignment horizontal="left" vertical="center"/>
      <protection locked="0"/>
    </xf>
    <xf numFmtId="0" fontId="2" fillId="0" borderId="0" xfId="3" applyAlignment="1" applyProtection="1">
      <alignment horizontal="center" vertical="center"/>
      <protection locked="0"/>
    </xf>
    <xf numFmtId="0" fontId="2" fillId="35" borderId="1" xfId="3" applyFill="1" applyBorder="1" applyAlignment="1" applyProtection="1">
      <alignment horizontal="center" vertical="center"/>
      <protection locked="0"/>
    </xf>
    <xf numFmtId="0" fontId="14" fillId="29" borderId="1" xfId="0" applyFont="1" applyFill="1" applyBorder="1" applyAlignment="1" applyProtection="1">
      <alignment horizontal="center"/>
      <protection locked="0"/>
    </xf>
    <xf numFmtId="181" fontId="0" fillId="0" borderId="1" xfId="3" applyNumberFormat="1" applyFont="1" applyBorder="1" applyProtection="1">
      <alignment vertical="center"/>
      <protection locked="0"/>
    </xf>
    <xf numFmtId="181" fontId="0" fillId="29" borderId="1" xfId="3" applyNumberFormat="1" applyFont="1" applyFill="1" applyBorder="1" applyProtection="1">
      <alignment vertical="center"/>
      <protection locked="0"/>
    </xf>
    <xf numFmtId="182" fontId="0" fillId="29" borderId="1" xfId="3" applyNumberFormat="1" applyFont="1" applyFill="1" applyBorder="1" applyProtection="1">
      <alignment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3" applyFont="1" applyAlignment="1" applyProtection="1">
      <alignment horizontal="center" vertical="center"/>
      <protection locked="0"/>
    </xf>
    <xf numFmtId="0" fontId="2" fillId="4" borderId="58" xfId="3" applyFill="1" applyBorder="1" applyAlignment="1" applyProtection="1">
      <alignment horizontal="center" vertical="center"/>
      <protection locked="0"/>
    </xf>
    <xf numFmtId="0" fontId="2" fillId="4" borderId="2" xfId="3" applyFill="1" applyBorder="1" applyAlignment="1" applyProtection="1">
      <alignment horizontal="center" vertical="center"/>
      <protection locked="0"/>
    </xf>
    <xf numFmtId="14" fontId="10" fillId="3" borderId="21" xfId="0" applyNumberFormat="1" applyFont="1" applyFill="1" applyBorder="1" applyProtection="1">
      <protection locked="0"/>
    </xf>
    <xf numFmtId="14" fontId="0" fillId="3" borderId="58" xfId="0" applyNumberFormat="1" applyFill="1" applyBorder="1" applyProtection="1">
      <protection locked="0"/>
    </xf>
    <xf numFmtId="14" fontId="0" fillId="3" borderId="23" xfId="3" applyNumberFormat="1" applyFont="1" applyFill="1" applyBorder="1" applyProtection="1">
      <alignment vertical="center"/>
      <protection locked="0"/>
    </xf>
    <xf numFmtId="14" fontId="0" fillId="3" borderId="52" xfId="3" applyNumberFormat="1" applyFont="1" applyFill="1" applyBorder="1" applyProtection="1">
      <alignment vertical="center"/>
      <protection locked="0"/>
    </xf>
    <xf numFmtId="14" fontId="0" fillId="3" borderId="23" xfId="3" applyNumberFormat="1" applyFont="1" applyFill="1" applyBorder="1">
      <alignment vertical="center"/>
    </xf>
    <xf numFmtId="0" fontId="2" fillId="4" borderId="52" xfId="3" applyFill="1" applyBorder="1" applyAlignment="1" applyProtection="1">
      <alignment horizontal="center" vertical="center"/>
      <protection locked="0"/>
    </xf>
    <xf numFmtId="0" fontId="2" fillId="4" borderId="23" xfId="3" applyFill="1" applyBorder="1" applyAlignment="1" applyProtection="1">
      <alignment horizontal="center" vertical="center"/>
      <protection locked="0"/>
    </xf>
    <xf numFmtId="14" fontId="0" fillId="3" borderId="57" xfId="3" applyNumberFormat="1" applyFont="1" applyFill="1" applyBorder="1" applyProtection="1">
      <alignment vertical="center"/>
      <protection locked="0"/>
    </xf>
    <xf numFmtId="14" fontId="0" fillId="3" borderId="31" xfId="3" applyNumberFormat="1" applyFont="1" applyFill="1" applyBorder="1" applyProtection="1">
      <alignment vertical="center"/>
      <protection locked="0"/>
    </xf>
    <xf numFmtId="14" fontId="0" fillId="3" borderId="21" xfId="3" applyNumberFormat="1" applyFont="1" applyFill="1" applyBorder="1" applyProtection="1">
      <alignment vertical="center"/>
      <protection locked="0"/>
    </xf>
    <xf numFmtId="14" fontId="0" fillId="3" borderId="58" xfId="3" applyNumberFormat="1" applyFont="1" applyFill="1" applyBorder="1" applyProtection="1">
      <alignment vertical="center"/>
      <protection locked="0"/>
    </xf>
    <xf numFmtId="180" fontId="2" fillId="4" borderId="23" xfId="3" applyNumberFormat="1" applyFill="1" applyBorder="1" applyAlignment="1" applyProtection="1">
      <alignment horizontal="center" vertical="center"/>
      <protection locked="0"/>
    </xf>
    <xf numFmtId="0" fontId="3" fillId="0" borderId="2" xfId="3" applyFont="1" applyBorder="1" applyProtection="1">
      <alignment vertical="center"/>
      <protection locked="0"/>
    </xf>
    <xf numFmtId="180" fontId="2" fillId="34" borderId="57" xfId="3" applyNumberFormat="1" applyFill="1" applyBorder="1" applyAlignment="1" applyProtection="1">
      <alignment horizontal="center" vertical="center"/>
      <protection locked="0"/>
    </xf>
    <xf numFmtId="0" fontId="2" fillId="34" borderId="31" xfId="3" applyFill="1" applyBorder="1" applyAlignment="1" applyProtection="1">
      <alignment horizontal="center" vertical="center"/>
      <protection locked="0"/>
    </xf>
    <xf numFmtId="0" fontId="0" fillId="11" borderId="7" xfId="0" applyFill="1" applyBorder="1" applyAlignment="1" applyProtection="1">
      <alignment horizontal="centerContinuous" vertical="center"/>
      <protection locked="0"/>
    </xf>
    <xf numFmtId="0" fontId="0" fillId="28" borderId="1" xfId="0" applyFill="1" applyBorder="1" applyAlignment="1" applyProtection="1">
      <alignment horizontal="center"/>
      <protection locked="0"/>
    </xf>
    <xf numFmtId="0" fontId="24" fillId="26" borderId="1" xfId="3" applyFont="1" applyFill="1" applyBorder="1" applyProtection="1">
      <alignment vertical="center"/>
      <protection locked="0"/>
    </xf>
    <xf numFmtId="0" fontId="3" fillId="3" borderId="1" xfId="3" applyFont="1" applyFill="1" applyBorder="1">
      <alignment vertical="center"/>
    </xf>
    <xf numFmtId="0" fontId="2" fillId="26" borderId="1" xfId="3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81" fontId="2" fillId="0" borderId="1" xfId="3" applyNumberFormat="1" applyBorder="1" applyProtection="1">
      <alignment vertical="center"/>
      <protection locked="0"/>
    </xf>
    <xf numFmtId="0" fontId="14" fillId="3" borderId="1" xfId="3" applyFont="1" applyFill="1" applyBorder="1">
      <alignment vertical="center"/>
    </xf>
    <xf numFmtId="0" fontId="14" fillId="3" borderId="5" xfId="3" applyFont="1" applyFill="1" applyBorder="1">
      <alignment vertical="center"/>
    </xf>
    <xf numFmtId="0" fontId="14" fillId="3" borderId="77" xfId="3" applyFont="1" applyFill="1" applyBorder="1">
      <alignment vertical="center"/>
    </xf>
    <xf numFmtId="0" fontId="14" fillId="3" borderId="78" xfId="3" applyFont="1" applyFill="1" applyBorder="1">
      <alignment vertical="center"/>
    </xf>
    <xf numFmtId="0" fontId="2" fillId="4" borderId="21" xfId="3" applyFill="1" applyBorder="1" applyAlignment="1" applyProtection="1">
      <alignment horizontal="center" vertical="center"/>
      <protection locked="0"/>
    </xf>
    <xf numFmtId="0" fontId="2" fillId="4" borderId="79" xfId="3" applyFill="1" applyBorder="1" applyAlignment="1" applyProtection="1">
      <alignment horizontal="center" vertical="center"/>
      <protection locked="0"/>
    </xf>
    <xf numFmtId="0" fontId="2" fillId="4" borderId="22" xfId="3" applyFill="1" applyBorder="1" applyAlignment="1" applyProtection="1">
      <alignment horizontal="center" vertical="center"/>
      <protection locked="0"/>
    </xf>
    <xf numFmtId="0" fontId="2" fillId="4" borderId="80" xfId="3" applyFill="1" applyBorder="1" applyAlignment="1" applyProtection="1">
      <alignment horizontal="center" vertical="center"/>
      <protection locked="0"/>
    </xf>
    <xf numFmtId="0" fontId="2" fillId="4" borderId="53" xfId="3" applyFill="1" applyBorder="1" applyAlignment="1" applyProtection="1">
      <alignment horizontal="center" vertical="center"/>
      <protection locked="0"/>
    </xf>
    <xf numFmtId="0" fontId="2" fillId="4" borderId="57" xfId="3" applyFill="1" applyBorder="1" applyAlignment="1" applyProtection="1">
      <alignment horizontal="center" vertical="center"/>
      <protection locked="0"/>
    </xf>
    <xf numFmtId="0" fontId="2" fillId="4" borderId="31" xfId="3" applyFill="1" applyBorder="1" applyAlignment="1" applyProtection="1">
      <alignment horizontal="center" vertical="center"/>
      <protection locked="0"/>
    </xf>
    <xf numFmtId="0" fontId="24" fillId="0" borderId="0" xfId="3" applyFont="1" applyProtection="1">
      <alignment vertical="center"/>
      <protection locked="0"/>
    </xf>
    <xf numFmtId="183" fontId="8" fillId="34" borderId="1" xfId="3" applyNumberFormat="1" applyFont="1" applyFill="1" applyBorder="1" applyProtection="1">
      <alignment vertical="center"/>
      <protection locked="0"/>
    </xf>
    <xf numFmtId="0" fontId="2" fillId="34" borderId="0" xfId="3" applyFill="1" applyProtection="1">
      <alignment vertical="center"/>
      <protection locked="0"/>
    </xf>
    <xf numFmtId="0" fontId="0" fillId="11" borderId="16" xfId="0" applyFill="1" applyBorder="1" applyAlignment="1" applyProtection="1">
      <alignment horizontal="centerContinuous" vertical="center"/>
      <protection locked="0"/>
    </xf>
    <xf numFmtId="0" fontId="2" fillId="11" borderId="16" xfId="3" applyFill="1" applyBorder="1" applyAlignment="1" applyProtection="1">
      <alignment horizontal="centerContinuous" vertical="center"/>
      <protection locked="0"/>
    </xf>
    <xf numFmtId="0" fontId="2" fillId="11" borderId="9" xfId="3" applyFill="1" applyBorder="1" applyAlignment="1" applyProtection="1">
      <alignment horizontal="centerContinuous" vertical="center"/>
      <protection locked="0"/>
    </xf>
    <xf numFmtId="0" fontId="8" fillId="28" borderId="1" xfId="3" applyFont="1" applyFill="1" applyBorder="1" applyAlignment="1">
      <alignment horizontal="center" vertical="center"/>
    </xf>
    <xf numFmtId="0" fontId="0" fillId="26" borderId="1" xfId="0" applyFill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181" fontId="0" fillId="0" borderId="1" xfId="0" applyNumberFormat="1" applyBorder="1" applyAlignment="1" applyProtection="1">
      <alignment horizontal="center" vertical="center"/>
      <protection locked="0"/>
    </xf>
    <xf numFmtId="14" fontId="10" fillId="29" borderId="1" xfId="0" applyNumberFormat="1" applyFont="1" applyFill="1" applyBorder="1" applyProtection="1">
      <protection locked="0"/>
    </xf>
    <xf numFmtId="14" fontId="8" fillId="29" borderId="1" xfId="3" applyNumberFormat="1" applyFont="1" applyFill="1" applyBorder="1" applyProtection="1">
      <alignment vertical="center"/>
      <protection locked="0"/>
    </xf>
    <xf numFmtId="14" fontId="25" fillId="29" borderId="1" xfId="0" applyNumberFormat="1" applyFont="1" applyFill="1" applyBorder="1" applyProtection="1">
      <protection locked="0"/>
    </xf>
    <xf numFmtId="184" fontId="0" fillId="0" borderId="0" xfId="0" applyNumberFormat="1"/>
    <xf numFmtId="0" fontId="0" fillId="34" borderId="1" xfId="0" applyFill="1" applyBorder="1" applyAlignment="1" applyProtection="1">
      <alignment horizontal="center"/>
      <protection locked="0"/>
    </xf>
    <xf numFmtId="0" fontId="0" fillId="26" borderId="8" xfId="0" applyFill="1" applyBorder="1" applyAlignment="1" applyProtection="1">
      <alignment horizontal="center"/>
      <protection locked="0"/>
    </xf>
    <xf numFmtId="0" fontId="14" fillId="0" borderId="2" xfId="0" applyFont="1" applyBorder="1"/>
    <xf numFmtId="0" fontId="3" fillId="0" borderId="4" xfId="3" applyFont="1" applyBorder="1">
      <alignment vertical="center"/>
    </xf>
    <xf numFmtId="0" fontId="0" fillId="0" borderId="1" xfId="0" applyBorder="1"/>
    <xf numFmtId="0" fontId="3" fillId="3" borderId="8" xfId="3" applyFont="1" applyFill="1" applyBorder="1" applyAlignment="1">
      <alignment horizontal="center" vertical="center" wrapText="1"/>
    </xf>
    <xf numFmtId="0" fontId="3" fillId="3" borderId="8" xfId="3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3" applyFont="1" applyBorder="1">
      <alignment vertical="center"/>
    </xf>
    <xf numFmtId="0" fontId="14" fillId="3" borderId="57" xfId="3" applyFont="1" applyFill="1" applyBorder="1">
      <alignment vertical="center"/>
    </xf>
    <xf numFmtId="0" fontId="0" fillId="0" borderId="67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6" fontId="2" fillId="0" borderId="0" xfId="2" applyNumberFormat="1" applyFont="1" applyAlignment="1">
      <alignment horizontal="left" vertical="center"/>
    </xf>
    <xf numFmtId="0" fontId="0" fillId="4" borderId="55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 shrinkToFit="1"/>
    </xf>
    <xf numFmtId="0" fontId="0" fillId="4" borderId="29" xfId="0" applyFill="1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2" fillId="0" borderId="0" xfId="3" applyAlignment="1">
      <alignment vertical="center" shrinkToFit="1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51" xfId="0" applyBorder="1"/>
    <xf numFmtId="6" fontId="0" fillId="3" borderId="81" xfId="2" applyNumberFormat="1" applyFont="1" applyFill="1" applyBorder="1" applyAlignment="1" applyProtection="1">
      <alignment vertical="center"/>
    </xf>
    <xf numFmtId="177" fontId="2" fillId="0" borderId="0" xfId="3" applyNumberFormat="1" applyProtection="1">
      <alignment vertical="center"/>
      <protection locked="0"/>
    </xf>
    <xf numFmtId="0" fontId="0" fillId="0" borderId="0" xfId="3" applyFont="1" applyProtection="1">
      <alignment vertical="center"/>
      <protection locked="0"/>
    </xf>
    <xf numFmtId="0" fontId="3" fillId="3" borderId="1" xfId="3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3" borderId="1" xfId="2" applyNumberFormat="1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14" fillId="3" borderId="5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vertical="center"/>
      <protection locked="0"/>
    </xf>
    <xf numFmtId="0" fontId="3" fillId="3" borderId="2" xfId="3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8" fillId="36" borderId="83" xfId="3" applyFont="1" applyFill="1" applyBorder="1" applyAlignment="1">
      <alignment horizontal="left" wrapText="1"/>
    </xf>
    <xf numFmtId="0" fontId="2" fillId="34" borderId="19" xfId="3" applyFill="1" applyBorder="1" applyAlignment="1">
      <alignment horizontal="left" vertical="center"/>
    </xf>
    <xf numFmtId="0" fontId="18" fillId="3" borderId="19" xfId="3" applyFont="1" applyFill="1" applyBorder="1" applyAlignment="1">
      <alignment horizontal="center" vertical="center" wrapText="1"/>
    </xf>
    <xf numFmtId="0" fontId="29" fillId="37" borderId="19" xfId="3" applyFont="1" applyFill="1" applyBorder="1" applyAlignment="1">
      <alignment horizontal="center" vertical="center"/>
    </xf>
    <xf numFmtId="0" fontId="29" fillId="26" borderId="19" xfId="3" applyFont="1" applyFill="1" applyBorder="1" applyAlignment="1">
      <alignment horizontal="center" vertical="center"/>
    </xf>
    <xf numFmtId="178" fontId="0" fillId="0" borderId="5" xfId="0" applyNumberForma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4" xfId="0" applyBorder="1" applyAlignment="1" applyProtection="1">
      <alignment horizontal="left" vertical="center" shrinkToFit="1"/>
      <protection locked="0"/>
    </xf>
    <xf numFmtId="0" fontId="30" fillId="38" borderId="5" xfId="0" applyFont="1" applyFill="1" applyBorder="1" applyAlignment="1" applyProtection="1">
      <alignment horizontal="center" vertical="center"/>
      <protection locked="0"/>
    </xf>
    <xf numFmtId="0" fontId="0" fillId="39" borderId="33" xfId="0" applyFill="1" applyBorder="1" applyAlignment="1" applyProtection="1">
      <alignment horizontal="left" vertical="center" shrinkToFit="1"/>
      <protection locked="0"/>
    </xf>
    <xf numFmtId="0" fontId="31" fillId="40" borderId="70" xfId="0" applyFont="1" applyFill="1" applyBorder="1" applyAlignment="1" applyProtection="1">
      <alignment horizontal="center" vertical="center"/>
      <protection locked="0"/>
    </xf>
    <xf numFmtId="0" fontId="0" fillId="39" borderId="6" xfId="0" applyFill="1" applyBorder="1" applyAlignment="1" applyProtection="1">
      <alignment horizontal="left" vertical="center" shrinkToFit="1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39" borderId="1" xfId="0" applyFill="1" applyBorder="1" applyAlignment="1" applyProtection="1">
      <alignment horizontal="left" vertical="center" shrinkToFit="1"/>
      <protection locked="0"/>
    </xf>
    <xf numFmtId="0" fontId="31" fillId="40" borderId="6" xfId="0" applyFont="1" applyFill="1" applyBorder="1" applyAlignment="1" applyProtection="1">
      <alignment horizontal="center" vertical="center"/>
      <protection locked="0"/>
    </xf>
    <xf numFmtId="0" fontId="32" fillId="37" borderId="5" xfId="0" applyFont="1" applyFill="1" applyBorder="1" applyAlignment="1" applyProtection="1">
      <alignment horizontal="center" vertical="center"/>
      <protection locked="0"/>
    </xf>
    <xf numFmtId="0" fontId="33" fillId="26" borderId="5" xfId="0" applyFont="1" applyFill="1" applyBorder="1" applyAlignment="1" applyProtection="1">
      <alignment horizontal="center" vertical="center"/>
      <protection locked="0"/>
    </xf>
    <xf numFmtId="0" fontId="0" fillId="39" borderId="5" xfId="0" applyFill="1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11" borderId="1" xfId="0" applyFill="1" applyBorder="1" applyAlignment="1" applyProtection="1">
      <alignment horizontal="left" vertical="center" shrinkToFit="1"/>
      <protection locked="0"/>
    </xf>
    <xf numFmtId="0" fontId="0" fillId="11" borderId="5" xfId="0" applyFill="1" applyBorder="1" applyAlignment="1" applyProtection="1">
      <alignment horizontal="left" vertical="center" shrinkToFit="1"/>
      <protection locked="0"/>
    </xf>
    <xf numFmtId="49" fontId="0" fillId="0" borderId="5" xfId="0" applyNumberFormat="1" applyBorder="1" applyAlignment="1" applyProtection="1">
      <alignment horizontal="left" vertical="center"/>
      <protection locked="0"/>
    </xf>
    <xf numFmtId="0" fontId="0" fillId="11" borderId="1" xfId="0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6" fontId="2" fillId="34" borderId="0" xfId="2" applyNumberFormat="1" applyFont="1" applyFill="1" applyAlignment="1">
      <alignment vertical="center"/>
    </xf>
    <xf numFmtId="0" fontId="2" fillId="41" borderId="11" xfId="3" applyFill="1" applyBorder="1">
      <alignment vertical="center"/>
    </xf>
    <xf numFmtId="0" fontId="2" fillId="3" borderId="9" xfId="3" applyFill="1" applyBorder="1">
      <alignment vertical="center"/>
    </xf>
    <xf numFmtId="6" fontId="2" fillId="0" borderId="0" xfId="2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2" fillId="2" borderId="3" xfId="3" applyFill="1" applyBorder="1">
      <alignment vertical="center"/>
    </xf>
    <xf numFmtId="56" fontId="0" fillId="2" borderId="4" xfId="0" applyNumberFormat="1" applyFill="1" applyBorder="1" applyAlignment="1">
      <alignment vertical="center"/>
    </xf>
    <xf numFmtId="6" fontId="2" fillId="2" borderId="4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vertical="center"/>
    </xf>
    <xf numFmtId="6" fontId="2" fillId="2" borderId="0" xfId="2" applyNumberFormat="1" applyFont="1" applyFill="1" applyBorder="1" applyAlignment="1">
      <alignment horizontal="center" vertical="center"/>
    </xf>
    <xf numFmtId="6" fontId="8" fillId="0" borderId="0" xfId="2" applyNumberFormat="1" applyFont="1" applyFill="1" applyBorder="1" applyAlignment="1" applyProtection="1">
      <alignment horizontal="center" vertical="center"/>
    </xf>
    <xf numFmtId="0" fontId="28" fillId="43" borderId="83" xfId="3" applyFont="1" applyFill="1" applyBorder="1" applyAlignment="1">
      <alignment horizontal="left"/>
    </xf>
    <xf numFmtId="0" fontId="2" fillId="41" borderId="19" xfId="3" applyFill="1" applyBorder="1" applyAlignment="1">
      <alignment horizontal="center" vertical="center"/>
    </xf>
    <xf numFmtId="0" fontId="2" fillId="26" borderId="67" xfId="3" applyFill="1" applyBorder="1" applyAlignment="1">
      <alignment horizontal="center" vertical="center"/>
    </xf>
    <xf numFmtId="6" fontId="2" fillId="26" borderId="71" xfId="2" applyNumberFormat="1" applyFont="1" applyFill="1" applyBorder="1" applyAlignment="1">
      <alignment horizontal="center" vertical="center"/>
    </xf>
    <xf numFmtId="0" fontId="0" fillId="26" borderId="67" xfId="0" applyFill="1" applyBorder="1" applyAlignment="1">
      <alignment horizontal="center" vertical="center"/>
    </xf>
    <xf numFmtId="0" fontId="2" fillId="26" borderId="69" xfId="3" applyFill="1" applyBorder="1" applyAlignment="1">
      <alignment horizontal="center" vertical="center"/>
    </xf>
    <xf numFmtId="0" fontId="0" fillId="0" borderId="70" xfId="0" applyBorder="1" applyAlignment="1" applyProtection="1">
      <alignment horizontal="center" vertical="center"/>
      <protection locked="0"/>
    </xf>
    <xf numFmtId="0" fontId="0" fillId="39" borderId="6" xfId="0" applyFill="1" applyBorder="1" applyAlignment="1" applyProtection="1">
      <alignment horizontal="center" vertical="center"/>
      <protection locked="0"/>
    </xf>
    <xf numFmtId="181" fontId="0" fillId="39" borderId="33" xfId="0" applyNumberFormat="1" applyFill="1" applyBorder="1" applyAlignment="1" applyProtection="1">
      <alignment horizontal="center" vertical="center"/>
      <protection locked="0"/>
    </xf>
    <xf numFmtId="181" fontId="0" fillId="39" borderId="70" xfId="0" applyNumberFormat="1" applyFill="1" applyBorder="1" applyAlignment="1" applyProtection="1">
      <alignment horizontal="center" vertical="center"/>
      <protection locked="0"/>
    </xf>
    <xf numFmtId="181" fontId="0" fillId="39" borderId="28" xfId="0" applyNumberFormat="1" applyFill="1" applyBorder="1" applyAlignment="1" applyProtection="1">
      <alignment horizontal="center" vertical="center"/>
      <protection locked="0"/>
    </xf>
    <xf numFmtId="177" fontId="0" fillId="7" borderId="1" xfId="3" applyNumberFormat="1" applyFont="1" applyFill="1" applyBorder="1" applyAlignment="1">
      <alignment horizontal="left" vertical="center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181" fontId="0" fillId="39" borderId="5" xfId="0" applyNumberFormat="1" applyFill="1" applyBorder="1" applyAlignment="1" applyProtection="1">
      <alignment horizontal="center" vertical="center"/>
      <protection locked="0"/>
    </xf>
    <xf numFmtId="181" fontId="0" fillId="39" borderId="6" xfId="0" applyNumberFormat="1" applyFill="1" applyBorder="1" applyAlignment="1" applyProtection="1">
      <alignment horizontal="center" vertical="center"/>
      <protection locked="0"/>
    </xf>
    <xf numFmtId="181" fontId="0" fillId="39" borderId="37" xfId="0" applyNumberFormat="1" applyFill="1" applyBorder="1" applyAlignment="1" applyProtection="1">
      <alignment horizontal="center" vertical="center"/>
      <protection locked="0"/>
    </xf>
    <xf numFmtId="0" fontId="0" fillId="11" borderId="5" xfId="0" applyFill="1" applyBorder="1" applyAlignment="1" applyProtection="1">
      <alignment horizontal="center" vertical="center"/>
      <protection locked="0"/>
    </xf>
    <xf numFmtId="181" fontId="0" fillId="11" borderId="5" xfId="0" applyNumberFormat="1" applyFill="1" applyBorder="1" applyAlignment="1" applyProtection="1">
      <alignment horizontal="center" vertical="center"/>
      <protection locked="0"/>
    </xf>
    <xf numFmtId="181" fontId="0" fillId="11" borderId="79" xfId="0" applyNumberFormat="1" applyFill="1" applyBorder="1" applyAlignment="1" applyProtection="1">
      <alignment horizontal="center" vertical="center"/>
      <protection locked="0"/>
    </xf>
    <xf numFmtId="181" fontId="0" fillId="11" borderId="52" xfId="0" applyNumberFormat="1" applyFill="1" applyBorder="1" applyAlignment="1" applyProtection="1">
      <alignment horizontal="center" vertical="center"/>
      <protection locked="0"/>
    </xf>
    <xf numFmtId="0" fontId="2" fillId="3" borderId="26" xfId="3" applyFill="1" applyBorder="1" applyAlignment="1">
      <alignment vertical="center" shrinkToFit="1"/>
    </xf>
    <xf numFmtId="0" fontId="2" fillId="3" borderId="27" xfId="3" applyFill="1" applyBorder="1">
      <alignment vertical="center"/>
    </xf>
    <xf numFmtId="0" fontId="0" fillId="26" borderId="2" xfId="0" applyFill="1" applyBorder="1" applyAlignment="1">
      <alignment horizontal="centerContinuous" vertical="center"/>
    </xf>
    <xf numFmtId="0" fontId="0" fillId="26" borderId="3" xfId="0" applyFill="1" applyBorder="1" applyAlignment="1">
      <alignment horizontal="centerContinuous" vertical="center"/>
    </xf>
    <xf numFmtId="0" fontId="3" fillId="27" borderId="2" xfId="0" applyFont="1" applyFill="1" applyBorder="1" applyAlignment="1">
      <alignment horizontal="center" vertical="center" shrinkToFit="1"/>
    </xf>
    <xf numFmtId="0" fontId="18" fillId="27" borderId="2" xfId="3" applyFont="1" applyFill="1" applyBorder="1" applyAlignment="1">
      <alignment horizontal="center" vertical="center"/>
    </xf>
    <xf numFmtId="180" fontId="4" fillId="5" borderId="1" xfId="3" applyNumberFormat="1" applyFont="1" applyFill="1" applyBorder="1" applyAlignment="1">
      <alignment horizontal="right" vertical="center"/>
    </xf>
    <xf numFmtId="0" fontId="11" fillId="5" borderId="0" xfId="3" applyFont="1" applyFill="1">
      <alignment vertical="center"/>
    </xf>
    <xf numFmtId="180" fontId="11" fillId="5" borderId="55" xfId="3" applyNumberFormat="1" applyFont="1" applyFill="1" applyBorder="1">
      <alignment vertical="center"/>
    </xf>
    <xf numFmtId="0" fontId="11" fillId="0" borderId="0" xfId="3" applyFont="1" applyAlignment="1">
      <alignment vertical="center" wrapText="1"/>
    </xf>
    <xf numFmtId="6" fontId="8" fillId="0" borderId="0" xfId="2" applyNumberFormat="1" applyFont="1" applyAlignment="1" applyProtection="1">
      <alignment horizontal="left" vertical="center" shrinkToFit="1"/>
    </xf>
    <xf numFmtId="6" fontId="2" fillId="0" borderId="0" xfId="2" applyNumberFormat="1" applyFont="1" applyAlignment="1" applyProtection="1">
      <alignment horizontal="center" vertical="center" shrinkToFit="1"/>
    </xf>
    <xf numFmtId="0" fontId="26" fillId="0" borderId="0" xfId="3" applyFont="1" applyAlignment="1">
      <alignment horizontal="left"/>
    </xf>
    <xf numFmtId="0" fontId="0" fillId="26" borderId="51" xfId="0" applyFill="1" applyBorder="1" applyAlignment="1">
      <alignment horizontal="centerContinuous" vertical="center"/>
    </xf>
    <xf numFmtId="0" fontId="24" fillId="3" borderId="19" xfId="3" applyFont="1" applyFill="1" applyBorder="1" applyAlignment="1">
      <alignment horizontal="center" vertical="center" wrapText="1"/>
    </xf>
    <xf numFmtId="0" fontId="2" fillId="3" borderId="20" xfId="3" applyFill="1" applyBorder="1" applyAlignment="1">
      <alignment horizontal="center" vertical="center" shrinkToFit="1"/>
    </xf>
    <xf numFmtId="0" fontId="34" fillId="44" borderId="19" xfId="0" applyFont="1" applyFill="1" applyBorder="1" applyAlignment="1">
      <alignment horizontal="center" vertical="center"/>
    </xf>
    <xf numFmtId="0" fontId="35" fillId="45" borderId="19" xfId="3" applyFont="1" applyFill="1" applyBorder="1" applyAlignment="1">
      <alignment horizontal="center" vertical="center" wrapText="1" shrinkToFit="1"/>
    </xf>
    <xf numFmtId="0" fontId="3" fillId="27" borderId="32" xfId="0" applyFont="1" applyFill="1" applyBorder="1" applyAlignment="1">
      <alignment horizontal="center" vertical="center" shrinkToFit="1"/>
    </xf>
    <xf numFmtId="0" fontId="18" fillId="27" borderId="19" xfId="3" applyFont="1" applyFill="1" applyBorder="1" applyAlignment="1">
      <alignment horizontal="center" vertical="center"/>
    </xf>
    <xf numFmtId="0" fontId="36" fillId="17" borderId="5" xfId="0" applyFont="1" applyFill="1" applyBorder="1" applyAlignment="1">
      <alignment horizontal="center" vertical="center"/>
    </xf>
    <xf numFmtId="181" fontId="0" fillId="4" borderId="5" xfId="0" applyNumberFormat="1" applyFill="1" applyBorder="1" applyAlignment="1">
      <alignment horizontal="center" vertical="center"/>
    </xf>
    <xf numFmtId="0" fontId="36" fillId="17" borderId="1" xfId="0" applyFont="1" applyFill="1" applyBorder="1" applyAlignment="1">
      <alignment horizontal="center" vertical="center"/>
    </xf>
    <xf numFmtId="181" fontId="0" fillId="4" borderId="1" xfId="0" applyNumberFormat="1" applyFill="1" applyBorder="1" applyAlignment="1">
      <alignment horizontal="center" vertical="center"/>
    </xf>
    <xf numFmtId="0" fontId="0" fillId="26" borderId="59" xfId="0" applyFill="1" applyBorder="1" applyAlignment="1">
      <alignment horizontal="centerContinuous" vertical="center"/>
    </xf>
    <xf numFmtId="0" fontId="0" fillId="28" borderId="70" xfId="0" applyFill="1" applyBorder="1" applyAlignment="1">
      <alignment horizontal="center" vertical="center"/>
    </xf>
    <xf numFmtId="0" fontId="18" fillId="27" borderId="19" xfId="3" applyFont="1" applyFill="1" applyBorder="1" applyAlignment="1">
      <alignment horizontal="center" vertical="center" shrinkToFit="1"/>
    </xf>
    <xf numFmtId="0" fontId="18" fillId="27" borderId="47" xfId="3" applyFont="1" applyFill="1" applyBorder="1" applyAlignment="1">
      <alignment horizontal="center" vertical="center"/>
    </xf>
    <xf numFmtId="6" fontId="2" fillId="5" borderId="53" xfId="2" applyNumberFormat="1" applyFont="1" applyFill="1" applyBorder="1" applyAlignment="1" applyProtection="1">
      <alignment vertical="center"/>
    </xf>
    <xf numFmtId="0" fontId="9" fillId="46" borderId="63" xfId="3" applyFont="1" applyFill="1" applyBorder="1" applyAlignment="1">
      <alignment horizontal="center" vertical="center"/>
    </xf>
    <xf numFmtId="0" fontId="9" fillId="5" borderId="55" xfId="3" applyFont="1" applyFill="1" applyBorder="1">
      <alignment vertical="center"/>
    </xf>
    <xf numFmtId="6" fontId="2" fillId="46" borderId="81" xfId="2" applyNumberFormat="1" applyFont="1" applyFill="1" applyBorder="1" applyAlignment="1" applyProtection="1">
      <alignment horizontal="right" vertical="center"/>
    </xf>
    <xf numFmtId="0" fontId="3" fillId="30" borderId="32" xfId="3" applyFont="1" applyFill="1" applyBorder="1" applyAlignment="1">
      <alignment horizontal="center" vertical="center"/>
    </xf>
    <xf numFmtId="0" fontId="3" fillId="30" borderId="63" xfId="3" applyFont="1" applyFill="1" applyBorder="1" applyAlignment="1">
      <alignment horizontal="center" vertical="center"/>
    </xf>
    <xf numFmtId="6" fontId="3" fillId="30" borderId="62" xfId="2" applyNumberFormat="1" applyFont="1" applyFill="1" applyBorder="1" applyAlignment="1" applyProtection="1">
      <alignment vertical="center"/>
    </xf>
    <xf numFmtId="0" fontId="0" fillId="0" borderId="2" xfId="0" applyBorder="1"/>
    <xf numFmtId="0" fontId="3" fillId="0" borderId="4" xfId="3" applyFont="1" applyBorder="1" applyAlignment="1"/>
    <xf numFmtId="0" fontId="39" fillId="26" borderId="1" xfId="3" applyFont="1" applyFill="1" applyBorder="1" applyAlignment="1" applyProtection="1">
      <alignment horizontal="center" vertical="center"/>
      <protection locked="0"/>
    </xf>
    <xf numFmtId="0" fontId="0" fillId="3" borderId="70" xfId="0" applyFill="1" applyBorder="1" applyAlignment="1" applyProtection="1">
      <alignment horizontal="center" vertical="center" wrapText="1"/>
      <protection locked="0"/>
    </xf>
    <xf numFmtId="0" fontId="0" fillId="3" borderId="58" xfId="0" applyFill="1" applyBorder="1" applyAlignment="1" applyProtection="1">
      <alignment horizontal="center" vertical="center" wrapText="1"/>
      <protection locked="0"/>
    </xf>
    <xf numFmtId="0" fontId="0" fillId="45" borderId="63" xfId="0" applyFill="1" applyBorder="1" applyAlignment="1" applyProtection="1">
      <alignment horizontal="center" vertical="center" wrapText="1"/>
      <protection locked="0"/>
    </xf>
    <xf numFmtId="180" fontId="3" fillId="0" borderId="67" xfId="3" applyNumberFormat="1" applyFont="1" applyBorder="1" applyProtection="1">
      <alignment vertical="center"/>
      <protection locked="0"/>
    </xf>
    <xf numFmtId="0" fontId="3" fillId="0" borderId="67" xfId="3" applyFont="1" applyBorder="1" applyProtection="1">
      <alignment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2" fillId="3" borderId="44" xfId="3" applyFill="1" applyBorder="1" applyAlignment="1" applyProtection="1">
      <alignment vertical="center" wrapText="1"/>
      <protection locked="0"/>
    </xf>
    <xf numFmtId="0" fontId="2" fillId="26" borderId="1" xfId="3" applyFill="1" applyBorder="1" applyAlignment="1" applyProtection="1">
      <alignment vertical="center" wrapText="1"/>
      <protection locked="0"/>
    </xf>
    <xf numFmtId="6" fontId="3" fillId="0" borderId="71" xfId="3" applyNumberFormat="1" applyFont="1" applyBorder="1" applyAlignment="1" applyProtection="1">
      <alignment horizontal="left" vertical="center" wrapText="1"/>
      <protection locked="0"/>
    </xf>
    <xf numFmtId="0" fontId="3" fillId="26" borderId="1" xfId="3" applyFont="1" applyFill="1" applyBorder="1" applyProtection="1">
      <alignment vertical="center"/>
      <protection locked="0"/>
    </xf>
    <xf numFmtId="0" fontId="0" fillId="7" borderId="79" xfId="0" applyFill="1" applyBorder="1" applyAlignment="1" applyProtection="1">
      <alignment horizontal="center" vertical="center"/>
      <protection locked="0"/>
    </xf>
    <xf numFmtId="0" fontId="8" fillId="0" borderId="57" xfId="3" applyFont="1" applyBorder="1" applyAlignment="1" applyProtection="1">
      <alignment vertical="center" wrapText="1"/>
      <protection locked="0"/>
    </xf>
    <xf numFmtId="0" fontId="8" fillId="0" borderId="29" xfId="3" applyFont="1" applyBorder="1" applyProtection="1">
      <alignment vertical="center"/>
      <protection locked="0"/>
    </xf>
    <xf numFmtId="6" fontId="0" fillId="3" borderId="63" xfId="2" applyNumberFormat="1" applyFont="1" applyFill="1" applyBorder="1" applyAlignment="1" applyProtection="1">
      <alignment vertical="center"/>
      <protection locked="0"/>
    </xf>
    <xf numFmtId="6" fontId="0" fillId="3" borderId="64" xfId="2" applyNumberFormat="1" applyFont="1" applyFill="1" applyBorder="1" applyAlignment="1" applyProtection="1">
      <alignment vertical="center"/>
      <protection locked="0"/>
    </xf>
    <xf numFmtId="5" fontId="2" fillId="33" borderId="58" xfId="3" applyNumberFormat="1" applyFill="1" applyBorder="1">
      <alignment vertical="center"/>
    </xf>
    <xf numFmtId="0" fontId="0" fillId="28" borderId="80" xfId="0" applyFill="1" applyBorder="1" applyAlignment="1">
      <alignment horizontal="center" vertical="center"/>
    </xf>
    <xf numFmtId="5" fontId="2" fillId="33" borderId="53" xfId="3" applyNumberFormat="1" applyFill="1" applyBorder="1">
      <alignment vertical="center"/>
    </xf>
    <xf numFmtId="0" fontId="24" fillId="0" borderId="1" xfId="3" applyFont="1" applyBorder="1" applyProtection="1">
      <alignment vertical="center"/>
      <protection locked="0"/>
    </xf>
    <xf numFmtId="38" fontId="2" fillId="0" borderId="1" xfId="1" applyNumberFormat="1" applyFont="1" applyBorder="1" applyAlignment="1" applyProtection="1">
      <alignment vertical="center"/>
      <protection locked="0"/>
    </xf>
    <xf numFmtId="0" fontId="0" fillId="29" borderId="1" xfId="0" applyFill="1" applyBorder="1" applyAlignment="1" applyProtection="1">
      <alignment horizontal="center" vertical="center"/>
      <protection locked="0"/>
    </xf>
    <xf numFmtId="14" fontId="10" fillId="0" borderId="0" xfId="0" applyNumberFormat="1" applyFont="1" applyProtection="1">
      <protection locked="0"/>
    </xf>
    <xf numFmtId="14" fontId="10" fillId="29" borderId="1" xfId="0" applyNumberFormat="1" applyFont="1" applyFill="1" applyBorder="1" applyAlignment="1" applyProtection="1">
      <alignment vertical="center"/>
      <protection locked="0"/>
    </xf>
    <xf numFmtId="14" fontId="10" fillId="47" borderId="1" xfId="0" applyNumberFormat="1" applyFont="1" applyFill="1" applyBorder="1" applyAlignment="1" applyProtection="1">
      <alignment vertical="center"/>
      <protection locked="0"/>
    </xf>
    <xf numFmtId="182" fontId="2" fillId="0" borderId="0" xfId="3" applyNumberFormat="1" applyAlignment="1" applyProtection="1">
      <alignment horizontal="center" vertical="center"/>
      <protection locked="0"/>
    </xf>
    <xf numFmtId="177" fontId="2" fillId="0" borderId="0" xfId="3" applyNumberForma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14" fontId="10" fillId="29" borderId="1" xfId="3" applyNumberFormat="1" applyFont="1" applyFill="1" applyBorder="1" applyProtection="1">
      <alignment vertical="center"/>
      <protection locked="0"/>
    </xf>
    <xf numFmtId="0" fontId="0" fillId="29" borderId="31" xfId="3" applyFont="1" applyFill="1" applyBorder="1" applyProtection="1">
      <alignment vertical="center"/>
      <protection locked="0"/>
    </xf>
    <xf numFmtId="0" fontId="25" fillId="26" borderId="1" xfId="3" applyFont="1" applyFill="1" applyBorder="1" applyProtection="1">
      <alignment vertical="center"/>
      <protection locked="0"/>
    </xf>
    <xf numFmtId="0" fontId="2" fillId="34" borderId="0" xfId="3" applyFill="1" applyAlignment="1" applyProtection="1">
      <alignment horizontal="center" vertical="center"/>
      <protection locked="0"/>
    </xf>
    <xf numFmtId="0" fontId="14" fillId="3" borderId="23" xfId="3" applyFont="1" applyFill="1" applyBorder="1" applyAlignment="1">
      <alignment vertical="center" shrinkToFit="1"/>
    </xf>
    <xf numFmtId="0" fontId="0" fillId="0" borderId="8" xfId="0" applyBorder="1" applyAlignment="1" applyProtection="1">
      <alignment horizontal="left" vertical="center" shrinkToFit="1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3" fillId="0" borderId="51" xfId="3" applyFont="1" applyBorder="1">
      <alignment vertical="center"/>
    </xf>
    <xf numFmtId="0" fontId="2" fillId="0" borderId="51" xfId="3" applyBorder="1" applyAlignment="1">
      <alignment horizontal="left" vertical="center"/>
    </xf>
    <xf numFmtId="0" fontId="2" fillId="0" borderId="51" xfId="3" applyBorder="1">
      <alignment vertical="center"/>
    </xf>
    <xf numFmtId="0" fontId="2" fillId="0" borderId="51" xfId="3" applyBorder="1" applyAlignment="1">
      <alignment horizontal="center" vertical="center"/>
    </xf>
    <xf numFmtId="0" fontId="0" fillId="0" borderId="67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6" fontId="2" fillId="0" borderId="51" xfId="2" applyNumberFormat="1" applyFont="1" applyFill="1" applyBorder="1" applyAlignment="1">
      <alignment vertical="center"/>
    </xf>
    <xf numFmtId="6" fontId="2" fillId="0" borderId="51" xfId="2" applyNumberFormat="1" applyFont="1" applyBorder="1" applyAlignment="1">
      <alignment vertical="center"/>
    </xf>
    <xf numFmtId="6" fontId="2" fillId="0" borderId="51" xfId="2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7" fontId="2" fillId="0" borderId="51" xfId="3" applyNumberFormat="1" applyBorder="1" applyAlignment="1">
      <alignment horizontal="left" vertical="center"/>
    </xf>
    <xf numFmtId="181" fontId="0" fillId="4" borderId="7" xfId="0" applyNumberFormat="1" applyFill="1" applyBorder="1" applyAlignment="1">
      <alignment horizontal="center" vertical="center"/>
    </xf>
    <xf numFmtId="6" fontId="2" fillId="0" borderId="51" xfId="2" applyNumberFormat="1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6" fontId="0" fillId="3" borderId="84" xfId="2" applyNumberFormat="1" applyFont="1" applyFill="1" applyBorder="1" applyAlignment="1" applyProtection="1">
      <alignment vertical="center"/>
    </xf>
    <xf numFmtId="0" fontId="40" fillId="0" borderId="0" xfId="0" applyFont="1"/>
    <xf numFmtId="0" fontId="40" fillId="0" borderId="0" xfId="0" applyFont="1" applyAlignment="1">
      <alignment horizontal="center"/>
    </xf>
    <xf numFmtId="0" fontId="2" fillId="0" borderId="0" xfId="0" applyFont="1"/>
    <xf numFmtId="0" fontId="41" fillId="0" borderId="85" xfId="0" applyFont="1" applyBorder="1"/>
    <xf numFmtId="0" fontId="40" fillId="0" borderId="51" xfId="0" applyFont="1" applyBorder="1" applyAlignment="1">
      <alignment horizontal="center"/>
    </xf>
    <xf numFmtId="0" fontId="40" fillId="0" borderId="59" xfId="0" applyFont="1" applyBorder="1" applyAlignment="1">
      <alignment horizontal="center"/>
    </xf>
    <xf numFmtId="0" fontId="42" fillId="0" borderId="85" xfId="0" applyFont="1" applyBorder="1" applyAlignment="1">
      <alignment horizontal="left"/>
    </xf>
    <xf numFmtId="0" fontId="41" fillId="0" borderId="43" xfId="0" applyFont="1" applyBorder="1"/>
    <xf numFmtId="0" fontId="40" fillId="0" borderId="60" xfId="0" applyFont="1" applyBorder="1" applyAlignment="1">
      <alignment horizontal="center"/>
    </xf>
    <xf numFmtId="0" fontId="43" fillId="0" borderId="43" xfId="0" applyFont="1" applyBorder="1" applyAlignment="1">
      <alignment horizontal="left"/>
    </xf>
    <xf numFmtId="31" fontId="40" fillId="0" borderId="0" xfId="0" applyNumberFormat="1" applyFont="1" applyAlignment="1">
      <alignment horizontal="center"/>
    </xf>
    <xf numFmtId="0" fontId="42" fillId="0" borderId="43" xfId="0" applyFont="1" applyBorder="1" applyAlignment="1">
      <alignment horizontal="left"/>
    </xf>
    <xf numFmtId="0" fontId="43" fillId="0" borderId="68" xfId="0" applyFont="1" applyBorder="1"/>
    <xf numFmtId="0" fontId="43" fillId="0" borderId="68" xfId="0" applyFont="1" applyBorder="1" applyAlignment="1">
      <alignment horizontal="left"/>
    </xf>
    <xf numFmtId="0" fontId="40" fillId="0" borderId="17" xfId="0" applyFont="1" applyBorder="1" applyAlignment="1">
      <alignment horizontal="center"/>
    </xf>
    <xf numFmtId="0" fontId="40" fillId="0" borderId="54" xfId="0" applyFont="1" applyBorder="1" applyAlignment="1">
      <alignment horizontal="center"/>
    </xf>
    <xf numFmtId="0" fontId="2" fillId="0" borderId="43" xfId="0" applyFont="1" applyBorder="1"/>
    <xf numFmtId="0" fontId="44" fillId="0" borderId="17" xfId="0" applyFont="1" applyBorder="1"/>
    <xf numFmtId="0" fontId="0" fillId="0" borderId="17" xfId="0" applyBorder="1"/>
    <xf numFmtId="0" fontId="0" fillId="0" borderId="4" xfId="0" applyBorder="1"/>
    <xf numFmtId="0" fontId="14" fillId="0" borderId="46" xfId="0" applyFont="1" applyBorder="1"/>
    <xf numFmtId="0" fontId="14" fillId="0" borderId="0" xfId="0" applyFont="1"/>
    <xf numFmtId="180" fontId="2" fillId="0" borderId="0" xfId="3" applyNumberFormat="1" applyAlignment="1">
      <alignment horizontal="center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2" fillId="48" borderId="1" xfId="0" applyFont="1" applyFill="1" applyBorder="1"/>
    <xf numFmtId="0" fontId="3" fillId="0" borderId="0" xfId="0" applyFont="1"/>
    <xf numFmtId="0" fontId="3" fillId="29" borderId="0" xfId="0" applyFont="1" applyFill="1"/>
    <xf numFmtId="0" fontId="14" fillId="29" borderId="0" xfId="3" applyFont="1" applyFill="1">
      <alignment vertical="center"/>
    </xf>
    <xf numFmtId="0" fontId="14" fillId="29" borderId="0" xfId="0" applyFont="1" applyFill="1"/>
    <xf numFmtId="0" fontId="0" fillId="29" borderId="0" xfId="3" applyFont="1" applyFill="1">
      <alignment vertical="center"/>
    </xf>
    <xf numFmtId="0" fontId="0" fillId="29" borderId="0" xfId="0" applyFill="1"/>
    <xf numFmtId="0" fontId="0" fillId="0" borderId="0" xfId="0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right" vertical="center" shrinkToFit="1"/>
      <protection locked="0"/>
    </xf>
    <xf numFmtId="0" fontId="3" fillId="0" borderId="17" xfId="0" applyFont="1" applyBorder="1"/>
    <xf numFmtId="0" fontId="0" fillId="0" borderId="17" xfId="3" applyFont="1" applyBorder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17" fillId="0" borderId="0" xfId="0" applyFont="1"/>
    <xf numFmtId="0" fontId="17" fillId="0" borderId="0" xfId="0" applyFont="1" applyAlignment="1">
      <alignment wrapText="1"/>
    </xf>
    <xf numFmtId="0" fontId="0" fillId="11" borderId="0" xfId="0" applyFill="1" applyAlignment="1">
      <alignment horizontal="center" vertical="center"/>
    </xf>
    <xf numFmtId="0" fontId="14" fillId="11" borderId="0" xfId="0" applyFont="1" applyFill="1" applyAlignment="1" applyProtection="1">
      <alignment horizontal="left" vertical="center"/>
      <protection locked="0"/>
    </xf>
    <xf numFmtId="0" fontId="14" fillId="11" borderId="0" xfId="0" applyFont="1" applyFill="1" applyAlignment="1" applyProtection="1">
      <alignment horizontal="center" vertical="center"/>
      <protection locked="0"/>
    </xf>
    <xf numFmtId="0" fontId="14" fillId="11" borderId="0" xfId="3" applyFont="1" applyFill="1">
      <alignment vertical="center"/>
    </xf>
    <xf numFmtId="0" fontId="0" fillId="11" borderId="0" xfId="0" applyFill="1" applyAlignment="1" applyProtection="1">
      <alignment horizontal="center" vertical="center"/>
      <protection locked="0"/>
    </xf>
    <xf numFmtId="0" fontId="15" fillId="0" borderId="0" xfId="3" applyFont="1">
      <alignment vertical="center"/>
    </xf>
    <xf numFmtId="0" fontId="19" fillId="0" borderId="0" xfId="0" applyFont="1"/>
    <xf numFmtId="0" fontId="45" fillId="0" borderId="0" xfId="0" applyFont="1"/>
    <xf numFmtId="0" fontId="44" fillId="0" borderId="0" xfId="0" applyFont="1"/>
    <xf numFmtId="56" fontId="0" fillId="11" borderId="0" xfId="0" applyNumberFormat="1" applyFill="1"/>
    <xf numFmtId="0" fontId="8" fillId="28" borderId="86" xfId="3" applyFont="1" applyFill="1" applyBorder="1" applyAlignment="1">
      <alignment horizontal="center" vertical="center"/>
    </xf>
    <xf numFmtId="5" fontId="8" fillId="33" borderId="87" xfId="3" applyNumberFormat="1" applyFont="1" applyFill="1" applyBorder="1" applyAlignment="1">
      <alignment horizontal="center" vertical="center"/>
    </xf>
    <xf numFmtId="0" fontId="2" fillId="49" borderId="22" xfId="0" applyFont="1" applyFill="1" applyBorder="1" applyAlignment="1">
      <alignment vertical="center" wrapText="1"/>
    </xf>
    <xf numFmtId="5" fontId="2" fillId="10" borderId="79" xfId="3" applyNumberFormat="1" applyFill="1" applyBorder="1">
      <alignment vertical="center"/>
    </xf>
    <xf numFmtId="0" fontId="3" fillId="0" borderId="0" xfId="3" applyFont="1" applyAlignment="1" applyProtection="1">
      <alignment horizontal="center" vertical="center"/>
      <protection locked="0"/>
    </xf>
    <xf numFmtId="0" fontId="2" fillId="2" borderId="23" xfId="3" applyFill="1" applyBorder="1">
      <alignment vertical="center"/>
    </xf>
    <xf numFmtId="5" fontId="2" fillId="10" borderId="52" xfId="3" applyNumberFormat="1" applyFill="1" applyBorder="1">
      <alignment vertical="center"/>
    </xf>
    <xf numFmtId="0" fontId="2" fillId="2" borderId="57" xfId="0" applyFont="1" applyFill="1" applyBorder="1" applyAlignment="1">
      <alignment vertical="center"/>
    </xf>
    <xf numFmtId="5" fontId="2" fillId="2" borderId="31" xfId="3" applyNumberFormat="1" applyFill="1" applyBorder="1">
      <alignment vertical="center"/>
    </xf>
    <xf numFmtId="5" fontId="2" fillId="2" borderId="0" xfId="3" applyNumberFormat="1" applyFill="1">
      <alignment vertical="center"/>
    </xf>
    <xf numFmtId="0" fontId="0" fillId="50" borderId="0" xfId="0" applyFill="1"/>
    <xf numFmtId="0" fontId="0" fillId="51" borderId="0" xfId="0" applyFill="1"/>
    <xf numFmtId="0" fontId="0" fillId="2" borderId="0" xfId="0" applyFill="1" applyAlignment="1">
      <alignment horizontal="left" vertical="center"/>
    </xf>
    <xf numFmtId="0" fontId="46" fillId="50" borderId="28" xfId="3" applyFont="1" applyFill="1" applyBorder="1" applyAlignment="1" applyProtection="1">
      <alignment horizontal="center" vertical="center"/>
      <protection locked="0"/>
    </xf>
    <xf numFmtId="180" fontId="46" fillId="50" borderId="45" xfId="3" applyNumberFormat="1" applyFont="1" applyFill="1" applyBorder="1" applyAlignment="1" applyProtection="1">
      <alignment horizontal="center" vertical="center"/>
      <protection locked="0"/>
    </xf>
    <xf numFmtId="0" fontId="0" fillId="50" borderId="0" xfId="0" applyFill="1" applyAlignment="1">
      <alignment horizontal="center"/>
    </xf>
    <xf numFmtId="0" fontId="14" fillId="0" borderId="0" xfId="0" applyFont="1" applyAlignment="1">
      <alignment vertical="center"/>
    </xf>
    <xf numFmtId="6" fontId="0" fillId="0" borderId="0" xfId="2" applyNumberFormat="1" applyFont="1" applyFill="1" applyBorder="1" applyAlignment="1" applyProtection="1">
      <alignment vertical="center"/>
    </xf>
    <xf numFmtId="57" fontId="0" fillId="0" borderId="0" xfId="0" applyNumberFormat="1"/>
    <xf numFmtId="0" fontId="49" fillId="0" borderId="1" xfId="0" applyFont="1" applyBorder="1" applyAlignment="1" applyProtection="1">
      <alignment horizontal="center" vertical="center" shrinkToFit="1"/>
      <protection locked="0"/>
    </xf>
    <xf numFmtId="0" fontId="3" fillId="12" borderId="2" xfId="3" applyFont="1" applyFill="1" applyBorder="1">
      <alignment vertical="center"/>
    </xf>
    <xf numFmtId="0" fontId="3" fillId="12" borderId="3" xfId="3" applyFont="1" applyFill="1" applyBorder="1">
      <alignment vertical="center"/>
    </xf>
    <xf numFmtId="0" fontId="3" fillId="12" borderId="1" xfId="3" applyFont="1" applyFill="1" applyBorder="1" applyAlignment="1" applyProtection="1">
      <alignment horizontal="center" vertical="center"/>
      <protection locked="0"/>
    </xf>
    <xf numFmtId="0" fontId="3" fillId="12" borderId="6" xfId="0" applyFont="1" applyFill="1" applyBorder="1" applyAlignment="1" applyProtection="1">
      <alignment horizontal="center" vertical="center" shrinkToFit="1"/>
      <protection locked="0"/>
    </xf>
    <xf numFmtId="0" fontId="3" fillId="12" borderId="4" xfId="0" applyFont="1" applyFill="1" applyBorder="1" applyAlignment="1" applyProtection="1">
      <alignment horizontal="center" vertical="center"/>
      <protection locked="0"/>
    </xf>
    <xf numFmtId="0" fontId="50" fillId="0" borderId="6" xfId="0" applyFont="1" applyBorder="1" applyAlignment="1" applyProtection="1">
      <alignment horizontal="left" vertical="center"/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0" fillId="0" borderId="0" xfId="0" applyFont="1" applyAlignment="1">
      <alignment horizontal="center"/>
    </xf>
    <xf numFmtId="0" fontId="40" fillId="0" borderId="17" xfId="0" applyFont="1" applyBorder="1" applyAlignment="1">
      <alignment horizontal="center"/>
    </xf>
    <xf numFmtId="0" fontId="11" fillId="0" borderId="2" xfId="3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2" fillId="0" borderId="2" xfId="3" applyBorder="1" applyProtection="1">
      <alignment vertical="center"/>
      <protection locked="0"/>
    </xf>
    <xf numFmtId="0" fontId="2" fillId="0" borderId="4" xfId="3" applyBorder="1" applyProtection="1">
      <alignment vertical="center"/>
      <protection locked="0"/>
    </xf>
    <xf numFmtId="0" fontId="37" fillId="6" borderId="7" xfId="0" applyFont="1" applyFill="1" applyBorder="1" applyAlignment="1">
      <alignment horizontal="center" vertical="center" textRotation="255" wrapText="1"/>
    </xf>
    <xf numFmtId="0" fontId="37" fillId="6" borderId="5" xfId="0" applyFont="1" applyFill="1" applyBorder="1" applyAlignment="1">
      <alignment horizontal="center" vertical="center" textRotation="255" wrapText="1"/>
    </xf>
    <xf numFmtId="0" fontId="37" fillId="6" borderId="61" xfId="0" applyFont="1" applyFill="1" applyBorder="1" applyAlignment="1">
      <alignment horizontal="center" vertical="center" wrapText="1"/>
    </xf>
    <xf numFmtId="0" fontId="38" fillId="6" borderId="62" xfId="0" applyFont="1" applyFill="1" applyBorder="1" applyAlignment="1">
      <alignment horizontal="center" vertical="center" wrapText="1"/>
    </xf>
    <xf numFmtId="0" fontId="37" fillId="6" borderId="62" xfId="0" applyFont="1" applyFill="1" applyBorder="1" applyAlignment="1">
      <alignment horizontal="center" vertical="center" wrapText="1"/>
    </xf>
    <xf numFmtId="6" fontId="2" fillId="31" borderId="39" xfId="2" applyNumberFormat="1" applyFont="1" applyFill="1" applyBorder="1" applyAlignment="1" applyProtection="1">
      <alignment horizontal="center"/>
    </xf>
    <xf numFmtId="6" fontId="2" fillId="31" borderId="60" xfId="2" applyNumberFormat="1" applyFont="1" applyFill="1" applyBorder="1" applyAlignment="1" applyProtection="1">
      <alignment horizontal="center"/>
    </xf>
    <xf numFmtId="6" fontId="2" fillId="3" borderId="61" xfId="2" applyNumberFormat="1" applyFont="1" applyFill="1" applyBorder="1" applyAlignment="1">
      <alignment horizontal="center" vertical="center"/>
    </xf>
    <xf numFmtId="6" fontId="2" fillId="3" borderId="62" xfId="2" applyNumberFormat="1" applyFont="1" applyFill="1" applyBorder="1" applyAlignment="1">
      <alignment horizontal="center" vertical="center"/>
    </xf>
    <xf numFmtId="6" fontId="2" fillId="31" borderId="39" xfId="2" applyNumberFormat="1" applyFont="1" applyFill="1" applyBorder="1" applyAlignment="1" applyProtection="1">
      <alignment horizontal="center"/>
      <protection locked="0"/>
    </xf>
    <xf numFmtId="6" fontId="2" fillId="31" borderId="60" xfId="2" applyNumberFormat="1" applyFont="1" applyFill="1" applyBorder="1" applyAlignment="1" applyProtection="1">
      <alignment horizontal="center"/>
      <protection locked="0"/>
    </xf>
    <xf numFmtId="6" fontId="2" fillId="3" borderId="61" xfId="2" applyNumberFormat="1" applyFont="1" applyFill="1" applyBorder="1" applyAlignment="1" applyProtection="1">
      <alignment horizontal="center" vertical="center"/>
      <protection locked="0"/>
    </xf>
    <xf numFmtId="6" fontId="2" fillId="3" borderId="62" xfId="2" applyNumberFormat="1" applyFont="1" applyFill="1" applyBorder="1" applyAlignment="1" applyProtection="1">
      <alignment horizontal="center" vertical="center"/>
      <protection locked="0"/>
    </xf>
    <xf numFmtId="0" fontId="3" fillId="0" borderId="2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26" fillId="0" borderId="2" xfId="3" applyFont="1" applyBorder="1" applyAlignment="1">
      <alignment horizontal="center" vertical="center" wrapText="1"/>
    </xf>
    <xf numFmtId="0" fontId="26" fillId="0" borderId="4" xfId="3" applyFont="1" applyBorder="1" applyAlignment="1">
      <alignment horizontal="center" vertical="center" wrapText="1"/>
    </xf>
    <xf numFmtId="0" fontId="2" fillId="0" borderId="17" xfId="3" applyBorder="1" applyAlignment="1">
      <alignment horizontal="left" vertical="center"/>
    </xf>
    <xf numFmtId="0" fontId="0" fillId="3" borderId="35" xfId="3" applyFont="1" applyFill="1" applyBorder="1" applyAlignment="1">
      <alignment horizontal="center" vertical="center"/>
    </xf>
    <xf numFmtId="0" fontId="2" fillId="3" borderId="32" xfId="3" applyFill="1" applyBorder="1" applyAlignment="1">
      <alignment horizontal="center" vertical="center"/>
    </xf>
    <xf numFmtId="0" fontId="2" fillId="3" borderId="50" xfId="3" applyFill="1" applyBorder="1" applyAlignment="1">
      <alignment horizontal="center" vertical="center"/>
    </xf>
    <xf numFmtId="0" fontId="2" fillId="4" borderId="55" xfId="3" applyFill="1" applyBorder="1" applyAlignment="1">
      <alignment horizontal="center" vertical="center"/>
    </xf>
    <xf numFmtId="0" fontId="2" fillId="4" borderId="66" xfId="3" applyFill="1" applyBorder="1" applyAlignment="1">
      <alignment horizontal="center" vertical="center"/>
    </xf>
    <xf numFmtId="0" fontId="2" fillId="4" borderId="16" xfId="3" applyFill="1" applyBorder="1" applyAlignment="1">
      <alignment horizontal="center" vertical="center"/>
    </xf>
    <xf numFmtId="0" fontId="2" fillId="4" borderId="9" xfId="3" applyFill="1" applyBorder="1" applyAlignment="1">
      <alignment horizontal="center" vertical="center"/>
    </xf>
    <xf numFmtId="0" fontId="3" fillId="29" borderId="26" xfId="0" applyFont="1" applyFill="1" applyBorder="1" applyAlignment="1" applyProtection="1">
      <alignment vertical="center" shrinkToFit="1"/>
      <protection locked="0"/>
    </xf>
    <xf numFmtId="0" fontId="3" fillId="29" borderId="27" xfId="0" applyFont="1" applyFill="1" applyBorder="1" applyAlignment="1" applyProtection="1">
      <alignment vertical="center" shrinkToFit="1"/>
      <protection locked="0"/>
    </xf>
    <xf numFmtId="0" fontId="3" fillId="29" borderId="28" xfId="0" applyFont="1" applyFill="1" applyBorder="1" applyAlignment="1" applyProtection="1">
      <alignment vertical="center" shrinkToFit="1"/>
      <protection locked="0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3" fillId="29" borderId="26" xfId="3" applyFont="1" applyFill="1" applyBorder="1" applyProtection="1">
      <alignment vertical="center"/>
      <protection locked="0"/>
    </xf>
    <xf numFmtId="0" fontId="3" fillId="29" borderId="27" xfId="3" applyFont="1" applyFill="1" applyBorder="1" applyProtection="1">
      <alignment vertical="center"/>
      <protection locked="0"/>
    </xf>
    <xf numFmtId="0" fontId="3" fillId="29" borderId="28" xfId="3" applyFont="1" applyFill="1" applyBorder="1" applyProtection="1">
      <alignment vertical="center"/>
      <protection locked="0"/>
    </xf>
    <xf numFmtId="14" fontId="2" fillId="4" borderId="1" xfId="3" applyNumberFormat="1" applyFill="1" applyBorder="1" applyAlignment="1" applyProtection="1">
      <alignment horizontal="center" vertical="center"/>
      <protection locked="0"/>
    </xf>
    <xf numFmtId="14" fontId="2" fillId="4" borderId="2" xfId="3" applyNumberFormat="1" applyFill="1" applyBorder="1" applyAlignment="1" applyProtection="1">
      <alignment horizontal="center" vertical="center"/>
      <protection locked="0"/>
    </xf>
    <xf numFmtId="14" fontId="2" fillId="4" borderId="4" xfId="3" applyNumberFormat="1" applyFill="1" applyBorder="1" applyAlignment="1" applyProtection="1">
      <alignment horizontal="center" vertical="center"/>
      <protection locked="0"/>
    </xf>
    <xf numFmtId="0" fontId="3" fillId="7" borderId="34" xfId="3" applyFont="1" applyFill="1" applyBorder="1" applyAlignment="1" applyProtection="1">
      <alignment horizontal="center"/>
      <protection locked="0"/>
    </xf>
    <xf numFmtId="0" fontId="3" fillId="7" borderId="27" xfId="3" applyFont="1" applyFill="1" applyBorder="1" applyAlignment="1" applyProtection="1">
      <alignment horizontal="center"/>
      <protection locked="0"/>
    </xf>
    <xf numFmtId="0" fontId="3" fillId="26" borderId="26" xfId="0" applyFont="1" applyFill="1" applyBorder="1" applyAlignment="1" applyProtection="1">
      <alignment vertical="center" shrinkToFit="1"/>
      <protection locked="0"/>
    </xf>
    <xf numFmtId="0" fontId="3" fillId="26" borderId="27" xfId="0" applyFont="1" applyFill="1" applyBorder="1" applyAlignment="1" applyProtection="1">
      <alignment vertical="center" shrinkToFit="1"/>
      <protection locked="0"/>
    </xf>
    <xf numFmtId="0" fontId="3" fillId="26" borderId="28" xfId="0" applyFont="1" applyFill="1" applyBorder="1" applyAlignment="1" applyProtection="1">
      <alignment vertical="center" shrinkToFit="1"/>
      <protection locked="0"/>
    </xf>
    <xf numFmtId="0" fontId="6" fillId="0" borderId="0" xfId="3" applyFont="1" applyAlignment="1">
      <alignment horizontal="center" vertical="center"/>
    </xf>
    <xf numFmtId="6" fontId="8" fillId="0" borderId="0" xfId="2" applyNumberFormat="1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shrinkToFit="1"/>
      <protection locked="0"/>
    </xf>
    <xf numFmtId="0" fontId="3" fillId="4" borderId="27" xfId="0" applyFont="1" applyFill="1" applyBorder="1" applyAlignment="1" applyProtection="1">
      <alignment horizontal="center" shrinkToFit="1"/>
      <protection locked="0"/>
    </xf>
    <xf numFmtId="0" fontId="3" fillId="4" borderId="28" xfId="0" applyFont="1" applyFill="1" applyBorder="1" applyAlignment="1" applyProtection="1">
      <alignment horizontal="center" shrinkToFit="1"/>
      <protection locked="0"/>
    </xf>
    <xf numFmtId="0" fontId="3" fillId="26" borderId="26" xfId="0" applyFont="1" applyFill="1" applyBorder="1" applyAlignment="1" applyProtection="1">
      <alignment horizontal="right" shrinkToFit="1"/>
      <protection locked="0"/>
    </xf>
    <xf numFmtId="0" fontId="3" fillId="26" borderId="28" xfId="0" applyFont="1" applyFill="1" applyBorder="1" applyAlignment="1" applyProtection="1">
      <alignment horizontal="right" shrinkToFit="1"/>
      <protection locked="0"/>
    </xf>
    <xf numFmtId="0" fontId="3" fillId="7" borderId="26" xfId="3" applyFont="1" applyFill="1" applyBorder="1" applyAlignment="1" applyProtection="1">
      <alignment horizontal="center"/>
      <protection locked="0"/>
    </xf>
    <xf numFmtId="0" fontId="9" fillId="5" borderId="66" xfId="3" applyFont="1" applyFill="1" applyBorder="1" applyAlignment="1" applyProtection="1">
      <alignment horizontal="center" vertical="center"/>
      <protection locked="0"/>
    </xf>
    <xf numFmtId="0" fontId="9" fillId="5" borderId="30" xfId="3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30" borderId="35" xfId="3" applyFont="1" applyFill="1" applyBorder="1" applyAlignment="1" applyProtection="1">
      <alignment horizontal="center" vertical="center"/>
      <protection locked="0"/>
    </xf>
    <xf numFmtId="0" fontId="3" fillId="30" borderId="56" xfId="3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82" xfId="0" applyFont="1" applyBorder="1" applyAlignment="1" applyProtection="1">
      <alignment horizontal="left" vertical="center"/>
      <protection locked="0"/>
    </xf>
    <xf numFmtId="49" fontId="3" fillId="0" borderId="2" xfId="0" applyNumberFormat="1" applyFont="1" applyBorder="1" applyAlignment="1" applyProtection="1">
      <alignment vertical="center"/>
      <protection locked="0"/>
    </xf>
    <xf numFmtId="49" fontId="3" fillId="0" borderId="3" xfId="0" applyNumberFormat="1" applyFont="1" applyBorder="1" applyAlignment="1" applyProtection="1">
      <alignment vertical="center"/>
      <protection locked="0"/>
    </xf>
    <xf numFmtId="49" fontId="3" fillId="0" borderId="82" xfId="0" applyNumberFormat="1" applyFont="1" applyBorder="1" applyAlignment="1" applyProtection="1">
      <alignment vertical="center"/>
      <protection locked="0"/>
    </xf>
    <xf numFmtId="0" fontId="9" fillId="5" borderId="9" xfId="3" applyFont="1" applyFill="1" applyBorder="1" applyProtection="1">
      <alignment vertical="center"/>
      <protection locked="0"/>
    </xf>
    <xf numFmtId="0" fontId="9" fillId="5" borderId="7" xfId="3" applyFont="1" applyFill="1" applyBorder="1" applyProtection="1">
      <alignment vertical="center"/>
      <protection locked="0"/>
    </xf>
    <xf numFmtId="0" fontId="2" fillId="3" borderId="44" xfId="3" applyFill="1" applyBorder="1" applyAlignment="1">
      <alignment horizontal="center" vertical="center"/>
    </xf>
    <xf numFmtId="0" fontId="2" fillId="3" borderId="66" xfId="3" applyFill="1" applyBorder="1" applyAlignment="1">
      <alignment horizontal="center" vertical="center"/>
    </xf>
    <xf numFmtId="0" fontId="2" fillId="3" borderId="30" xfId="3" applyFill="1" applyBorder="1" applyAlignment="1">
      <alignment horizontal="center" vertical="center"/>
    </xf>
    <xf numFmtId="0" fontId="2" fillId="5" borderId="55" xfId="3" applyFill="1" applyBorder="1" applyAlignment="1" applyProtection="1">
      <alignment horizontal="center" vertical="center"/>
      <protection locked="0"/>
    </xf>
    <xf numFmtId="0" fontId="2" fillId="5" borderId="66" xfId="3" applyFill="1" applyBorder="1" applyAlignment="1" applyProtection="1">
      <alignment horizontal="center" vertical="center"/>
      <protection locked="0"/>
    </xf>
    <xf numFmtId="0" fontId="2" fillId="5" borderId="30" xfId="3" applyFill="1" applyBorder="1" applyAlignment="1" applyProtection="1">
      <alignment horizontal="center" vertical="center"/>
      <protection locked="0"/>
    </xf>
    <xf numFmtId="0" fontId="9" fillId="5" borderId="17" xfId="3" applyFont="1" applyFill="1" applyBorder="1" applyProtection="1">
      <alignment vertical="center"/>
      <protection locked="0"/>
    </xf>
    <xf numFmtId="0" fontId="9" fillId="5" borderId="71" xfId="3" applyFont="1" applyFill="1" applyBorder="1" applyProtection="1">
      <alignment vertical="center"/>
      <protection locked="0"/>
    </xf>
    <xf numFmtId="0" fontId="9" fillId="5" borderId="55" xfId="3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41" borderId="0" xfId="0" applyFill="1" applyAlignment="1">
      <alignment vertical="center" wrapText="1"/>
    </xf>
    <xf numFmtId="0" fontId="2" fillId="3" borderId="40" xfId="3" applyFill="1" applyBorder="1" applyAlignment="1">
      <alignment horizontal="center" vertical="center"/>
    </xf>
    <xf numFmtId="0" fontId="2" fillId="3" borderId="3" xfId="3" applyFill="1" applyBorder="1" applyAlignment="1">
      <alignment horizontal="center" vertical="center"/>
    </xf>
    <xf numFmtId="0" fontId="2" fillId="3" borderId="4" xfId="3" applyFill="1" applyBorder="1" applyAlignment="1">
      <alignment horizontal="center" vertical="center"/>
    </xf>
    <xf numFmtId="0" fontId="2" fillId="3" borderId="38" xfId="3" applyFill="1" applyBorder="1" applyAlignment="1">
      <alignment horizontal="center" vertical="center"/>
    </xf>
    <xf numFmtId="0" fontId="2" fillId="3" borderId="16" xfId="3" applyFill="1" applyBorder="1" applyAlignment="1">
      <alignment horizontal="center" vertical="center"/>
    </xf>
    <xf numFmtId="0" fontId="2" fillId="3" borderId="9" xfId="3" applyFill="1" applyBorder="1" applyAlignment="1">
      <alignment horizontal="center" vertical="center"/>
    </xf>
    <xf numFmtId="0" fontId="2" fillId="3" borderId="36" xfId="3" applyFill="1" applyBorder="1" applyAlignment="1">
      <alignment horizontal="center" vertical="center"/>
    </xf>
    <xf numFmtId="0" fontId="2" fillId="3" borderId="74" xfId="3" applyFill="1" applyBorder="1" applyAlignment="1">
      <alignment horizontal="center" vertical="center"/>
    </xf>
    <xf numFmtId="0" fontId="2" fillId="3" borderId="6" xfId="3" applyFill="1" applyBorder="1" applyAlignment="1">
      <alignment horizontal="center" vertical="center"/>
    </xf>
    <xf numFmtId="180" fontId="3" fillId="26" borderId="2" xfId="0" applyNumberFormat="1" applyFont="1" applyFill="1" applyBorder="1" applyAlignment="1" applyProtection="1">
      <alignment vertical="center" shrinkToFit="1"/>
      <protection locked="0"/>
    </xf>
    <xf numFmtId="180" fontId="3" fillId="26" borderId="3" xfId="0" applyNumberFormat="1" applyFont="1" applyFill="1" applyBorder="1" applyAlignment="1" applyProtection="1">
      <alignment vertical="center" shrinkToFi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7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0" fillId="17" borderId="2" xfId="0" applyFill="1" applyBorder="1" applyAlignment="1">
      <alignment vertical="center"/>
    </xf>
    <xf numFmtId="0" fontId="0" fillId="17" borderId="3" xfId="0" applyFill="1" applyBorder="1" applyAlignment="1">
      <alignment vertical="center"/>
    </xf>
    <xf numFmtId="0" fontId="0" fillId="17" borderId="4" xfId="0" applyFill="1" applyBorder="1" applyAlignment="1">
      <alignment vertical="center"/>
    </xf>
    <xf numFmtId="0" fontId="27" fillId="25" borderId="1" xfId="3" applyFont="1" applyFill="1" applyBorder="1" applyAlignment="1">
      <alignment horizontal="center" vertical="center"/>
    </xf>
    <xf numFmtId="6" fontId="3" fillId="0" borderId="46" xfId="3" applyNumberFormat="1" applyFont="1" applyBorder="1" applyAlignment="1" applyProtection="1">
      <alignment horizontal="left" vertical="center" wrapText="1"/>
      <protection locked="0"/>
    </xf>
    <xf numFmtId="6" fontId="3" fillId="0" borderId="71" xfId="3" applyNumberFormat="1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82" xfId="0" applyFont="1" applyBorder="1" applyAlignment="1" applyProtection="1">
      <alignment horizontal="center" vertical="center"/>
      <protection locked="0"/>
    </xf>
    <xf numFmtId="177" fontId="2" fillId="0" borderId="2" xfId="3" applyNumberFormat="1" applyBorder="1" applyAlignment="1">
      <alignment horizontal="left" vertical="center"/>
    </xf>
    <xf numFmtId="177" fontId="2" fillId="25" borderId="3" xfId="3" applyNumberFormat="1" applyFill="1" applyBorder="1" applyAlignment="1">
      <alignment horizontal="left" vertical="center"/>
    </xf>
    <xf numFmtId="177" fontId="2" fillId="25" borderId="4" xfId="3" applyNumberFormat="1" applyFill="1" applyBorder="1" applyAlignment="1">
      <alignment horizontal="left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2" xfId="3" applyBorder="1" applyAlignment="1">
      <alignment horizontal="center" vertical="center"/>
    </xf>
    <xf numFmtId="0" fontId="2" fillId="42" borderId="3" xfId="3" applyFill="1" applyBorder="1" applyAlignment="1">
      <alignment horizontal="center" vertical="center"/>
    </xf>
    <xf numFmtId="0" fontId="12" fillId="25" borderId="11" xfId="3" applyFont="1" applyFill="1" applyBorder="1" applyAlignment="1">
      <alignment horizontal="center" vertical="center" wrapText="1"/>
    </xf>
    <xf numFmtId="0" fontId="12" fillId="25" borderId="9" xfId="3" applyFont="1" applyFill="1" applyBorder="1" applyAlignment="1">
      <alignment horizontal="center" vertical="center" wrapText="1"/>
    </xf>
    <xf numFmtId="0" fontId="12" fillId="25" borderId="10" xfId="3" applyFont="1" applyFill="1" applyBorder="1" applyAlignment="1">
      <alignment horizontal="center" vertical="center" wrapText="1"/>
    </xf>
    <xf numFmtId="0" fontId="12" fillId="25" borderId="15" xfId="3" applyFont="1" applyFill="1" applyBorder="1" applyAlignment="1">
      <alignment horizontal="center" vertical="center" wrapText="1"/>
    </xf>
    <xf numFmtId="0" fontId="12" fillId="25" borderId="12" xfId="3" applyFont="1" applyFill="1" applyBorder="1" applyAlignment="1">
      <alignment horizontal="center" vertical="center" wrapText="1"/>
    </xf>
    <xf numFmtId="0" fontId="12" fillId="25" borderId="6" xfId="3" applyFont="1" applyFill="1" applyBorder="1" applyAlignment="1">
      <alignment horizontal="center" vertical="center" wrapText="1"/>
    </xf>
    <xf numFmtId="0" fontId="19" fillId="0" borderId="0" xfId="3" applyFont="1" applyAlignment="1">
      <alignment horizontal="center" vertical="center"/>
    </xf>
    <xf numFmtId="0" fontId="2" fillId="3" borderId="38" xfId="3" applyFill="1" applyBorder="1" applyAlignment="1">
      <alignment horizontal="center" vertical="center" shrinkToFit="1"/>
    </xf>
    <xf numFmtId="0" fontId="2" fillId="3" borderId="39" xfId="3" applyFill="1" applyBorder="1" applyAlignment="1">
      <alignment horizontal="center" vertical="center" shrinkToFit="1"/>
    </xf>
    <xf numFmtId="0" fontId="2" fillId="3" borderId="36" xfId="3" applyFill="1" applyBorder="1" applyAlignment="1">
      <alignment horizontal="center" vertical="center" shrinkToFit="1"/>
    </xf>
    <xf numFmtId="0" fontId="2" fillId="3" borderId="37" xfId="3" applyFill="1" applyBorder="1" applyAlignment="1">
      <alignment horizontal="center" vertical="center" shrinkToFit="1"/>
    </xf>
    <xf numFmtId="0" fontId="11" fillId="0" borderId="11" xfId="3" applyFont="1" applyBorder="1" applyAlignment="1">
      <alignment horizontal="center" vertical="center" wrapText="1"/>
    </xf>
    <xf numFmtId="0" fontId="11" fillId="0" borderId="9" xfId="3" applyFont="1" applyBorder="1" applyAlignment="1">
      <alignment horizontal="center" vertical="center" wrapText="1"/>
    </xf>
    <xf numFmtId="0" fontId="11" fillId="0" borderId="12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0" fontId="2" fillId="3" borderId="26" xfId="3" applyFill="1" applyBorder="1" applyAlignment="1">
      <alignment horizontal="center" vertical="center"/>
    </xf>
    <xf numFmtId="0" fontId="2" fillId="3" borderId="27" xfId="3" applyFill="1" applyBorder="1" applyAlignment="1">
      <alignment horizontal="center" vertical="center"/>
    </xf>
    <xf numFmtId="0" fontId="2" fillId="3" borderId="28" xfId="3" applyFill="1" applyBorder="1" applyAlignment="1">
      <alignment horizontal="center" vertical="center"/>
    </xf>
    <xf numFmtId="0" fontId="2" fillId="4" borderId="11" xfId="3" applyFill="1" applyBorder="1" applyAlignment="1">
      <alignment horizontal="center" vertical="center"/>
    </xf>
    <xf numFmtId="0" fontId="2" fillId="4" borderId="39" xfId="3" applyFill="1" applyBorder="1" applyAlignment="1">
      <alignment horizontal="center" vertical="center"/>
    </xf>
    <xf numFmtId="0" fontId="3" fillId="30" borderId="35" xfId="3" applyFont="1" applyFill="1" applyBorder="1" applyAlignment="1">
      <alignment horizontal="center" vertical="center"/>
    </xf>
    <xf numFmtId="0" fontId="3" fillId="30" borderId="56" xfId="3" applyFont="1" applyFill="1" applyBorder="1" applyAlignment="1">
      <alignment horizontal="center" vertical="center"/>
    </xf>
    <xf numFmtId="0" fontId="3" fillId="24" borderId="34" xfId="3" applyFont="1" applyFill="1" applyBorder="1" applyAlignment="1" applyProtection="1">
      <alignment horizontal="center"/>
      <protection locked="0"/>
    </xf>
    <xf numFmtId="0" fontId="3" fillId="24" borderId="27" xfId="3" applyFont="1" applyFill="1" applyBorder="1" applyAlignment="1" applyProtection="1">
      <alignment horizontal="center"/>
      <protection locked="0"/>
    </xf>
    <xf numFmtId="0" fontId="2" fillId="3" borderId="44" xfId="3" applyFill="1" applyBorder="1" applyAlignment="1">
      <alignment horizontal="center" vertical="center" shrinkToFit="1"/>
    </xf>
    <xf numFmtId="0" fontId="2" fillId="3" borderId="45" xfId="3" applyFill="1" applyBorder="1" applyAlignment="1">
      <alignment horizontal="center" vertical="center" shrinkToFit="1"/>
    </xf>
    <xf numFmtId="0" fontId="2" fillId="3" borderId="40" xfId="3" applyFill="1" applyBorder="1" applyAlignment="1">
      <alignment horizontal="center" vertical="center" shrinkToFit="1"/>
    </xf>
    <xf numFmtId="0" fontId="2" fillId="3" borderId="42" xfId="3" applyFill="1" applyBorder="1" applyAlignment="1">
      <alignment horizontal="center" vertical="center" shrinkToFit="1"/>
    </xf>
    <xf numFmtId="6" fontId="3" fillId="24" borderId="46" xfId="3" applyNumberFormat="1" applyFont="1" applyFill="1" applyBorder="1" applyAlignment="1" applyProtection="1">
      <alignment horizontal="left" vertical="center" wrapText="1"/>
      <protection locked="0"/>
    </xf>
    <xf numFmtId="6" fontId="3" fillId="24" borderId="71" xfId="3" applyNumberFormat="1" applyFont="1" applyFill="1" applyBorder="1" applyAlignment="1" applyProtection="1">
      <alignment horizontal="left" vertical="center" wrapText="1"/>
      <protection locked="0"/>
    </xf>
    <xf numFmtId="0" fontId="3" fillId="18" borderId="7" xfId="0" applyFont="1" applyFill="1" applyBorder="1" applyAlignment="1">
      <alignment horizontal="center" vertical="center" shrinkToFit="1"/>
    </xf>
    <xf numFmtId="0" fontId="3" fillId="18" borderId="8" xfId="0" applyFont="1" applyFill="1" applyBorder="1" applyAlignment="1">
      <alignment horizontal="center" vertical="center" shrinkToFit="1"/>
    </xf>
    <xf numFmtId="0" fontId="3" fillId="18" borderId="5" xfId="0" applyFont="1" applyFill="1" applyBorder="1" applyAlignment="1">
      <alignment horizontal="center" vertical="center" shrinkToFit="1"/>
    </xf>
    <xf numFmtId="0" fontId="2" fillId="3" borderId="1" xfId="3" applyFill="1" applyBorder="1" applyAlignment="1">
      <alignment horizontal="center" vertical="center"/>
    </xf>
    <xf numFmtId="0" fontId="2" fillId="3" borderId="2" xfId="3" applyFill="1" applyBorder="1" applyAlignment="1">
      <alignment horizontal="center" vertical="center"/>
    </xf>
    <xf numFmtId="0" fontId="2" fillId="11" borderId="1" xfId="3" applyFill="1" applyBorder="1" applyAlignment="1">
      <alignment horizontal="center" vertical="center"/>
    </xf>
    <xf numFmtId="0" fontId="2" fillId="8" borderId="1" xfId="3" applyFill="1" applyBorder="1" applyAlignment="1">
      <alignment horizontal="center" vertical="center"/>
    </xf>
    <xf numFmtId="0" fontId="8" fillId="23" borderId="9" xfId="3" applyFont="1" applyFill="1" applyBorder="1" applyAlignment="1">
      <alignment horizontal="center" vertical="center"/>
    </xf>
    <xf numFmtId="0" fontId="8" fillId="23" borderId="6" xfId="3" applyFont="1" applyFill="1" applyBorder="1" applyAlignment="1">
      <alignment horizontal="center" vertical="center"/>
    </xf>
    <xf numFmtId="0" fontId="2" fillId="15" borderId="7" xfId="3" applyFill="1" applyBorder="1" applyAlignment="1">
      <alignment horizontal="center" vertical="center"/>
    </xf>
    <xf numFmtId="0" fontId="2" fillId="15" borderId="5" xfId="3" applyFill="1" applyBorder="1" applyAlignment="1">
      <alignment horizontal="center" vertical="center"/>
    </xf>
    <xf numFmtId="0" fontId="3" fillId="18" borderId="6" xfId="0" applyFont="1" applyFill="1" applyBorder="1" applyAlignment="1">
      <alignment horizontal="center" vertical="center" shrinkToFit="1"/>
    </xf>
    <xf numFmtId="0" fontId="3" fillId="8" borderId="7" xfId="0" applyFont="1" applyFill="1" applyBorder="1" applyAlignment="1">
      <alignment horizontal="center" vertical="center" shrinkToFit="1"/>
    </xf>
    <xf numFmtId="0" fontId="3" fillId="8" borderId="8" xfId="0" applyFont="1" applyFill="1" applyBorder="1" applyAlignment="1">
      <alignment horizontal="center" vertical="center" shrinkToFit="1"/>
    </xf>
    <xf numFmtId="0" fontId="3" fillId="8" borderId="5" xfId="0" applyFont="1" applyFill="1" applyBorder="1" applyAlignment="1">
      <alignment horizontal="center" vertical="center" shrinkToFit="1"/>
    </xf>
    <xf numFmtId="0" fontId="3" fillId="6" borderId="7" xfId="0" applyFont="1" applyFill="1" applyBorder="1" applyAlignment="1">
      <alignment horizontal="center" vertical="center" shrinkToFit="1"/>
    </xf>
    <xf numFmtId="0" fontId="3" fillId="6" borderId="8" xfId="0" applyFont="1" applyFill="1" applyBorder="1" applyAlignment="1">
      <alignment horizontal="center" vertical="center" shrinkToFit="1"/>
    </xf>
    <xf numFmtId="0" fontId="3" fillId="6" borderId="6" xfId="0" applyFont="1" applyFill="1" applyBorder="1" applyAlignment="1">
      <alignment horizontal="center" vertical="center" shrinkToFit="1"/>
    </xf>
    <xf numFmtId="0" fontId="3" fillId="6" borderId="12" xfId="0" applyFont="1" applyFill="1" applyBorder="1" applyAlignment="1">
      <alignment horizontal="center" vertical="center" shrinkToFit="1"/>
    </xf>
    <xf numFmtId="0" fontId="3" fillId="6" borderId="5" xfId="0" applyFont="1" applyFill="1" applyBorder="1" applyAlignment="1">
      <alignment horizontal="center" vertical="center" shrinkToFit="1"/>
    </xf>
    <xf numFmtId="0" fontId="0" fillId="11" borderId="1" xfId="0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3" fillId="12" borderId="7" xfId="0" applyFont="1" applyFill="1" applyBorder="1" applyAlignment="1">
      <alignment horizontal="center" vertical="center" shrinkToFit="1"/>
    </xf>
    <xf numFmtId="0" fontId="3" fillId="12" borderId="8" xfId="0" applyFont="1" applyFill="1" applyBorder="1" applyAlignment="1">
      <alignment horizontal="center" vertical="center" shrinkToFit="1"/>
    </xf>
    <xf numFmtId="0" fontId="3" fillId="12" borderId="6" xfId="0" applyFont="1" applyFill="1" applyBorder="1" applyAlignment="1">
      <alignment horizontal="center" vertical="center" shrinkToFit="1"/>
    </xf>
    <xf numFmtId="0" fontId="2" fillId="12" borderId="7" xfId="0" applyFont="1" applyFill="1" applyBorder="1" applyAlignment="1">
      <alignment horizontal="center" vertical="center" shrinkToFit="1"/>
    </xf>
    <xf numFmtId="0" fontId="2" fillId="12" borderId="8" xfId="0" applyFont="1" applyFill="1" applyBorder="1" applyAlignment="1">
      <alignment horizontal="center" vertical="center" shrinkToFit="1"/>
    </xf>
    <xf numFmtId="0" fontId="2" fillId="12" borderId="6" xfId="0" applyFont="1" applyFill="1" applyBorder="1" applyAlignment="1">
      <alignment horizontal="center" vertical="center" shrinkToFit="1"/>
    </xf>
    <xf numFmtId="0" fontId="2" fillId="0" borderId="0" xfId="3" applyAlignment="1">
      <alignment horizontal="center" vertical="center"/>
    </xf>
    <xf numFmtId="0" fontId="2" fillId="11" borderId="0" xfId="3" applyFill="1" applyAlignment="1">
      <alignment horizontal="center" vertical="center"/>
    </xf>
    <xf numFmtId="0" fontId="3" fillId="6" borderId="11" xfId="0" applyFont="1" applyFill="1" applyBorder="1" applyAlignment="1">
      <alignment horizontal="center" vertical="center" shrinkToFit="1"/>
    </xf>
    <xf numFmtId="0" fontId="3" fillId="6" borderId="10" xfId="0" applyFont="1" applyFill="1" applyBorder="1" applyAlignment="1">
      <alignment horizontal="center" vertical="center" shrinkToFit="1"/>
    </xf>
  </cellXfs>
  <cellStyles count="4">
    <cellStyle name="桁区切り" xfId="1" builtinId="6"/>
    <cellStyle name="通貨" xfId="2" builtinId="7"/>
    <cellStyle name="標準" xfId="0" builtinId="0"/>
    <cellStyle name="標準_講習会申し込み用紙２ " xfId="3" xr:uid="{00000000-0005-0000-0000-000003000000}"/>
  </cellStyles>
  <dxfs count="19">
    <dxf>
      <fill>
        <patternFill patternType="solid">
          <bgColor indexed="45"/>
        </patternFill>
      </fill>
    </dxf>
    <dxf>
      <fill>
        <patternFill patternType="solid">
          <bgColor indexed="14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4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4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4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ill>
        <patternFill patternType="solid">
          <bgColor indexed="10"/>
        </patternFill>
      </fill>
    </dxf>
    <dxf>
      <fill>
        <patternFill patternType="solid">
          <bgColor indexed="14"/>
        </patternFill>
      </fill>
    </dxf>
    <dxf>
      <fill>
        <patternFill patternType="solid">
          <bgColor indexed="1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13970</xdr:colOff>
      <xdr:row>0</xdr:row>
      <xdr:rowOff>410845</xdr:rowOff>
    </xdr:from>
    <xdr:to>
      <xdr:col>3</xdr:col>
      <xdr:colOff>550656</xdr:colOff>
      <xdr:row>2</xdr:row>
      <xdr:rowOff>37145</xdr:rowOff>
    </xdr:to>
    <xdr:sp macro="" textlink="">
      <xdr:nvSpPr>
        <xdr:cNvPr id="2" name="AutoShape 7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>
        <a:xfrm>
          <a:off x="1404620" y="410845"/>
          <a:ext cx="1593850" cy="288290"/>
        </a:xfrm>
        <a:prstGeom prst="wedgeRoundRectCallout">
          <a:avLst>
            <a:gd name="adj1" fmla="val -35327"/>
            <a:gd name="adj2" fmla="val 91430"/>
            <a:gd name="adj3" fmla="val 16667"/>
          </a:avLst>
        </a:prstGeom>
        <a:solidFill>
          <a:srgbClr val="CC99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全て半角大文字</a:t>
          </a:r>
          <a:r>
            <a:rPr lang="ja-JP" altLang="en-US" sz="1100" b="0" i="0" strike="noStrike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で</a:t>
          </a:r>
          <a:r>
            <a:rPr lang="ja-JP" altLang="en-US" sz="1000" b="0" i="0" strike="noStrike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入力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363855</xdr:colOff>
      <xdr:row>9</xdr:row>
      <xdr:rowOff>45720</xdr:rowOff>
    </xdr:from>
    <xdr:to>
      <xdr:col>36</xdr:col>
      <xdr:colOff>346710</xdr:colOff>
      <xdr:row>12</xdr:row>
      <xdr:rowOff>37465</xdr:rowOff>
    </xdr:to>
    <xdr:sp macro="" textlink="">
      <xdr:nvSpPr>
        <xdr:cNvPr id="2" name="AutoShape 3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>
        <a:xfrm>
          <a:off x="10765155" y="2701290"/>
          <a:ext cx="811530" cy="757555"/>
        </a:xfrm>
        <a:prstGeom prst="wedgeRoundRectCallout">
          <a:avLst>
            <a:gd name="adj1" fmla="val -19121"/>
            <a:gd name="adj2" fmla="val 174538"/>
            <a:gd name="adj3" fmla="val 16667"/>
          </a:avLst>
        </a:prstGeom>
        <a:solidFill>
          <a:srgbClr val="CC99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列名</a:t>
          </a:r>
          <a:r>
            <a:rPr lang="ja-JP" altLang="en-US" sz="1100" b="0" i="0" strike="noStrike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　</a:t>
          </a:r>
          <a:r>
            <a:rPr lang="en-US" altLang="ja-JP" sz="1100" b="1" i="0" strike="noStrike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No.</a:t>
          </a:r>
          <a:r>
            <a:rPr lang="ja-JP" altLang="en-US" sz="1100" b="1" i="0" strike="noStrike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　</a:t>
          </a:r>
          <a:r>
            <a:rPr lang="ja-JP" altLang="en-US" sz="1000" b="0" i="0" strike="noStrike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となっている番号を入れて下さい。</a:t>
          </a:r>
        </a:p>
      </xdr:txBody>
    </xdr:sp>
    <xdr:clientData/>
  </xdr:twoCellAnchor>
  <xdr:twoCellAnchor>
    <xdr:from>
      <xdr:col>36</xdr:col>
      <xdr:colOff>702945</xdr:colOff>
      <xdr:row>7</xdr:row>
      <xdr:rowOff>31115</xdr:rowOff>
    </xdr:from>
    <xdr:to>
      <xdr:col>36</xdr:col>
      <xdr:colOff>1642745</xdr:colOff>
      <xdr:row>10</xdr:row>
      <xdr:rowOff>159385</xdr:rowOff>
    </xdr:to>
    <xdr:sp macro="" textlink="">
      <xdr:nvSpPr>
        <xdr:cNvPr id="3" name="AutoShape 78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>
        <a:xfrm>
          <a:off x="11932920" y="2176145"/>
          <a:ext cx="939800" cy="894080"/>
        </a:xfrm>
        <a:prstGeom prst="wedgeRoundRectCallout">
          <a:avLst>
            <a:gd name="adj1" fmla="val 29593"/>
            <a:gd name="adj2" fmla="val 153259"/>
            <a:gd name="adj3" fmla="val 16667"/>
          </a:avLst>
        </a:prstGeom>
        <a:solidFill>
          <a:srgbClr val="CC99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氏名は書き込まない。</a:t>
          </a:r>
          <a:r>
            <a:rPr lang="ja-JP" altLang="en-US" sz="1000" b="0" i="0" strike="noStrike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名前が表示されなければ番号が違う。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2"/>
  <sheetViews>
    <sheetView topLeftCell="A22" workbookViewId="0"/>
  </sheetViews>
  <sheetFormatPr defaultColWidth="9" defaultRowHeight="13.2" x14ac:dyDescent="0.2"/>
  <cols>
    <col min="1" max="1" width="4.21875" customWidth="1"/>
    <col min="3" max="3" width="13" customWidth="1"/>
    <col min="7" max="7" width="10.33203125" customWidth="1"/>
    <col min="9" max="9" width="22.88671875" customWidth="1"/>
    <col min="10" max="10" width="17.77734375" customWidth="1"/>
    <col min="11" max="11" width="10" customWidth="1"/>
    <col min="12" max="12" width="2.44140625" hidden="1" customWidth="1"/>
    <col min="18" max="18" width="8.109375" customWidth="1"/>
    <col min="19" max="20" width="8.88671875" hidden="1" customWidth="1"/>
    <col min="21" max="21" width="27.6640625" hidden="1" customWidth="1"/>
    <col min="23" max="23" width="9.44140625" customWidth="1"/>
  </cols>
  <sheetData>
    <row r="1" spans="1:21" ht="16.2" x14ac:dyDescent="0.2">
      <c r="B1" s="705" t="s">
        <v>0</v>
      </c>
      <c r="C1" s="706"/>
      <c r="D1" s="706"/>
      <c r="E1" s="706"/>
      <c r="F1" s="706"/>
      <c r="G1" s="706"/>
      <c r="H1" s="706"/>
      <c r="I1" s="706"/>
      <c r="J1" s="736" t="s">
        <v>1</v>
      </c>
      <c r="S1" t="s">
        <v>2</v>
      </c>
    </row>
    <row r="2" spans="1:21" x14ac:dyDescent="0.2">
      <c r="S2" t="s">
        <v>3</v>
      </c>
    </row>
    <row r="3" spans="1:21" ht="21.75" customHeight="1" x14ac:dyDescent="0.2">
      <c r="C3" s="635" t="s">
        <v>4</v>
      </c>
      <c r="D3" s="707"/>
      <c r="E3" s="764" t="s">
        <v>5</v>
      </c>
      <c r="F3" s="765"/>
      <c r="G3" s="766"/>
      <c r="J3" s="1"/>
      <c r="K3" s="1"/>
      <c r="S3" t="s">
        <v>6</v>
      </c>
      <c r="U3" t="s">
        <v>7</v>
      </c>
    </row>
    <row r="4" spans="1:21" ht="21.75" customHeight="1" x14ac:dyDescent="0.2">
      <c r="C4" s="635" t="s">
        <v>8</v>
      </c>
      <c r="D4" s="707"/>
      <c r="E4" s="764" t="s">
        <v>9</v>
      </c>
      <c r="F4" s="765"/>
      <c r="G4" s="766"/>
      <c r="H4" s="708" t="s">
        <v>10</v>
      </c>
      <c r="J4" s="1"/>
      <c r="K4" s="737"/>
      <c r="S4" t="s">
        <v>11</v>
      </c>
      <c r="T4" s="756"/>
      <c r="U4" t="s">
        <v>12</v>
      </c>
    </row>
    <row r="5" spans="1:21" ht="27" customHeight="1" x14ac:dyDescent="0.2">
      <c r="S5" t="s">
        <v>13</v>
      </c>
      <c r="U5" t="s">
        <v>14</v>
      </c>
    </row>
    <row r="6" spans="1:21" x14ac:dyDescent="0.2">
      <c r="A6" s="709" t="s">
        <v>15</v>
      </c>
      <c r="C6" s="710"/>
      <c r="D6" s="710"/>
      <c r="E6" s="710"/>
      <c r="F6" s="710"/>
      <c r="G6" s="710"/>
      <c r="J6" s="738" t="s">
        <v>16</v>
      </c>
      <c r="K6" s="739" t="s">
        <v>17</v>
      </c>
      <c r="S6" t="s">
        <v>18</v>
      </c>
      <c r="U6" t="s">
        <v>19</v>
      </c>
    </row>
    <row r="7" spans="1:21" ht="21.6" customHeight="1" x14ac:dyDescent="0.2">
      <c r="A7" s="711" t="s">
        <v>20</v>
      </c>
      <c r="B7" s="690" t="s">
        <v>21</v>
      </c>
      <c r="C7" s="99"/>
      <c r="E7" s="712"/>
      <c r="F7" s="712"/>
      <c r="G7" s="712"/>
      <c r="J7" s="740" t="s">
        <v>22</v>
      </c>
      <c r="K7" s="741">
        <v>5000</v>
      </c>
      <c r="M7" s="742"/>
      <c r="N7" s="742"/>
      <c r="S7" t="s">
        <v>23</v>
      </c>
      <c r="T7" t="s">
        <v>24</v>
      </c>
      <c r="U7" t="s">
        <v>25</v>
      </c>
    </row>
    <row r="8" spans="1:21" x14ac:dyDescent="0.2">
      <c r="A8" s="711" t="s">
        <v>20</v>
      </c>
      <c r="B8" s="713"/>
      <c r="C8" s="690" t="s">
        <v>26</v>
      </c>
      <c r="J8" s="743" t="s">
        <v>27</v>
      </c>
      <c r="K8" s="744">
        <v>5000</v>
      </c>
      <c r="U8" t="s">
        <v>28</v>
      </c>
    </row>
    <row r="9" spans="1:21" x14ac:dyDescent="0.2">
      <c r="A9" s="711" t="s">
        <v>20</v>
      </c>
      <c r="B9" s="714" t="s">
        <v>29</v>
      </c>
      <c r="C9" s="99"/>
      <c r="J9" s="743" t="s">
        <v>30</v>
      </c>
      <c r="K9" s="744">
        <v>5000</v>
      </c>
    </row>
    <row r="10" spans="1:21" x14ac:dyDescent="0.2">
      <c r="A10" s="711" t="s">
        <v>20</v>
      </c>
      <c r="B10" s="715" t="s">
        <v>31</v>
      </c>
      <c r="C10" s="716"/>
      <c r="D10" s="717"/>
      <c r="E10" s="717"/>
      <c r="F10" s="717"/>
      <c r="G10" s="717"/>
      <c r="H10" s="717"/>
      <c r="I10" s="717"/>
      <c r="J10" s="743" t="s">
        <v>32</v>
      </c>
      <c r="K10" s="744">
        <v>5000</v>
      </c>
    </row>
    <row r="11" spans="1:21" x14ac:dyDescent="0.2">
      <c r="A11" s="711"/>
      <c r="B11" s="715" t="s">
        <v>33</v>
      </c>
      <c r="C11" s="718"/>
      <c r="D11" s="719"/>
      <c r="E11" s="719"/>
      <c r="F11" s="719"/>
      <c r="G11" s="719"/>
      <c r="H11" s="719"/>
      <c r="I11" s="719"/>
      <c r="J11" s="743" t="s">
        <v>34</v>
      </c>
      <c r="K11" s="744">
        <v>5000</v>
      </c>
    </row>
    <row r="12" spans="1:21" x14ac:dyDescent="0.2">
      <c r="A12" s="711" t="s">
        <v>20</v>
      </c>
      <c r="B12" s="690" t="s">
        <v>35</v>
      </c>
      <c r="C12" s="99"/>
      <c r="J12" s="745" t="s">
        <v>36</v>
      </c>
      <c r="K12" s="746">
        <v>9000</v>
      </c>
    </row>
    <row r="13" spans="1:21" x14ac:dyDescent="0.2">
      <c r="A13" s="720" t="s">
        <v>20</v>
      </c>
      <c r="B13" s="721" t="s">
        <v>37</v>
      </c>
      <c r="C13" s="99"/>
      <c r="J13" s="37"/>
      <c r="K13" s="747"/>
      <c r="L13" s="748"/>
    </row>
    <row r="14" spans="1:21" x14ac:dyDescent="0.2">
      <c r="A14" s="711" t="s">
        <v>20</v>
      </c>
      <c r="B14" s="714" t="s">
        <v>38</v>
      </c>
      <c r="C14" s="99"/>
      <c r="I14" s="749"/>
      <c r="J14" s="37"/>
      <c r="K14" s="747"/>
      <c r="L14" s="748"/>
    </row>
    <row r="15" spans="1:21" x14ac:dyDescent="0.2">
      <c r="A15" s="711" t="s">
        <v>20</v>
      </c>
      <c r="B15" s="690" t="s">
        <v>39</v>
      </c>
      <c r="C15" s="99"/>
      <c r="J15" s="750"/>
      <c r="K15" s="747"/>
      <c r="L15" s="751" t="s">
        <v>40</v>
      </c>
    </row>
    <row r="16" spans="1:21" x14ac:dyDescent="0.2">
      <c r="A16" s="99"/>
      <c r="B16" s="690" t="s">
        <v>41</v>
      </c>
      <c r="C16" s="99"/>
      <c r="J16" s="750"/>
      <c r="K16" s="747"/>
      <c r="L16" s="752" t="s">
        <v>42</v>
      </c>
    </row>
    <row r="17" spans="1:16" x14ac:dyDescent="0.2">
      <c r="B17" s="690" t="s">
        <v>43</v>
      </c>
      <c r="J17" s="1"/>
      <c r="K17" s="1"/>
      <c r="L17" s="748"/>
    </row>
    <row r="18" spans="1:16" x14ac:dyDescent="0.2">
      <c r="A18" s="711" t="s">
        <v>20</v>
      </c>
      <c r="B18" s="690" t="s">
        <v>44</v>
      </c>
      <c r="L18" s="753"/>
    </row>
    <row r="19" spans="1:16" x14ac:dyDescent="0.2">
      <c r="A19" s="711" t="s">
        <v>20</v>
      </c>
      <c r="B19" s="690" t="s">
        <v>45</v>
      </c>
      <c r="L19" s="753"/>
    </row>
    <row r="20" spans="1:16" x14ac:dyDescent="0.2">
      <c r="A20" s="711"/>
      <c r="L20" s="753"/>
    </row>
    <row r="21" spans="1:16" x14ac:dyDescent="0.2">
      <c r="A21" s="722" t="s">
        <v>46</v>
      </c>
      <c r="B21" s="723" t="s">
        <v>47</v>
      </c>
      <c r="C21" s="724"/>
      <c r="D21" s="706"/>
      <c r="E21" s="706"/>
      <c r="F21" s="706"/>
      <c r="G21" s="706"/>
      <c r="H21" s="706"/>
      <c r="L21" s="753"/>
    </row>
    <row r="22" spans="1:16" x14ac:dyDescent="0.2">
      <c r="C22" s="99"/>
      <c r="L22" s="753"/>
    </row>
    <row r="23" spans="1:16" ht="13.2" customHeight="1" x14ac:dyDescent="0.2">
      <c r="A23" s="99"/>
      <c r="B23" s="99"/>
      <c r="C23" s="99"/>
      <c r="L23" s="753"/>
    </row>
    <row r="24" spans="1:16" x14ac:dyDescent="0.2">
      <c r="A24" s="725" t="s">
        <v>48</v>
      </c>
      <c r="B24" s="690"/>
      <c r="C24" s="726" t="s">
        <v>49</v>
      </c>
    </row>
    <row r="25" spans="1:16" x14ac:dyDescent="0.2">
      <c r="C25" s="99"/>
    </row>
    <row r="26" spans="1:16" x14ac:dyDescent="0.2">
      <c r="A26" s="99"/>
      <c r="B26" s="99"/>
      <c r="C26" s="99"/>
      <c r="J26" s="100"/>
      <c r="K26" s="100"/>
      <c r="L26" s="100"/>
      <c r="M26" s="100"/>
      <c r="N26" s="100"/>
      <c r="O26" s="100"/>
      <c r="P26" s="100"/>
    </row>
    <row r="27" spans="1:16" ht="15.6" customHeight="1" x14ac:dyDescent="0.2">
      <c r="B27" s="99"/>
      <c r="D27" s="727"/>
      <c r="E27" s="727"/>
      <c r="F27" s="727"/>
      <c r="G27" s="727"/>
      <c r="J27" s="754"/>
      <c r="K27" s="754"/>
      <c r="L27" s="754"/>
      <c r="M27" s="754"/>
      <c r="N27" s="754"/>
      <c r="O27" s="754"/>
      <c r="P27" s="754"/>
    </row>
    <row r="28" spans="1:16" x14ac:dyDescent="0.2">
      <c r="C28" s="727"/>
      <c r="D28" s="727"/>
      <c r="E28" s="727"/>
      <c r="F28" s="727"/>
      <c r="G28" s="727"/>
      <c r="J28" s="478"/>
      <c r="K28" s="478"/>
      <c r="L28" s="478"/>
      <c r="M28" s="478"/>
      <c r="N28" s="478"/>
      <c r="O28" s="478"/>
      <c r="P28" s="755"/>
    </row>
    <row r="29" spans="1:16" x14ac:dyDescent="0.2">
      <c r="B29" s="728"/>
      <c r="C29" s="729"/>
      <c r="D29" s="730"/>
      <c r="E29" s="730"/>
      <c r="F29" s="731"/>
      <c r="G29" s="731"/>
      <c r="H29" s="732"/>
      <c r="I29" s="478"/>
      <c r="J29" s="478"/>
      <c r="K29" s="478"/>
      <c r="L29" s="478"/>
      <c r="M29" s="478"/>
      <c r="N29" s="478"/>
      <c r="O29" s="478"/>
      <c r="P29" s="755"/>
    </row>
    <row r="30" spans="1:16" x14ac:dyDescent="0.2">
      <c r="C30" s="733"/>
    </row>
    <row r="32" spans="1:16" x14ac:dyDescent="0.2">
      <c r="A32" s="726"/>
    </row>
    <row r="33" spans="1:3" x14ac:dyDescent="0.2">
      <c r="A33" s="711"/>
    </row>
    <row r="41" spans="1:3" x14ac:dyDescent="0.2">
      <c r="A41" s="711"/>
      <c r="C41" s="709"/>
    </row>
    <row r="42" spans="1:3" x14ac:dyDescent="0.2">
      <c r="A42" s="711"/>
    </row>
    <row r="44" spans="1:3" x14ac:dyDescent="0.2">
      <c r="A44" s="711"/>
    </row>
    <row r="49" spans="2:3" x14ac:dyDescent="0.2">
      <c r="C49" s="733"/>
    </row>
    <row r="51" spans="2:3" ht="16.2" x14ac:dyDescent="0.2">
      <c r="B51" s="734"/>
    </row>
    <row r="52" spans="2:3" x14ac:dyDescent="0.2">
      <c r="C52" s="735"/>
    </row>
  </sheetData>
  <sheetProtection password="8BDD" sheet="1" objects="1" scenarios="1"/>
  <mergeCells count="2">
    <mergeCell ref="E3:G3"/>
    <mergeCell ref="E4:G4"/>
  </mergeCells>
  <phoneticPr fontId="48"/>
  <conditionalFormatting sqref="L28:L29">
    <cfRule type="expression" dxfId="18" priority="1" stopIfTrue="1">
      <formula>AND($AC28&gt;0,$CT28&lt;&gt;1)</formula>
    </cfRule>
  </conditionalFormatting>
  <conditionalFormatting sqref="M28:M29">
    <cfRule type="expression" dxfId="17" priority="2" stopIfTrue="1">
      <formula>AND($AD28&gt;0,$CT28&lt;&gt;2)</formula>
    </cfRule>
  </conditionalFormatting>
  <dataValidations count="1">
    <dataValidation type="whole" allowBlank="1" showInputMessage="1" showErrorMessage="1" errorTitle="値が間違っています。" error="エントリーする場合は1を入力して下さい。" sqref="C29:E29 H29:I29 J28:O29" xr:uid="{00000000-0002-0000-0000-000000000000}">
      <formula1>1</formula1>
      <formula2>1</formula2>
    </dataValidation>
  </dataValidations>
  <pageMargins left="0.48" right="0.38" top="0.66" bottom="0.63" header="0.51200000000000001" footer="0.51200000000000001"/>
  <pageSetup paperSize="9" scale="9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20"/>
  <sheetViews>
    <sheetView workbookViewId="0"/>
  </sheetViews>
  <sheetFormatPr defaultColWidth="9" defaultRowHeight="14.4" x14ac:dyDescent="0.2"/>
  <cols>
    <col min="1" max="1" width="3" customWidth="1"/>
    <col min="2" max="2" width="13" style="688" customWidth="1"/>
    <col min="3" max="3" width="15.77734375" style="689" customWidth="1"/>
    <col min="4" max="4" width="6" style="689" customWidth="1"/>
    <col min="5" max="5" width="15.77734375" style="689" customWidth="1"/>
    <col min="6" max="6" width="18" style="689" customWidth="1"/>
    <col min="7" max="7" width="8.88671875" style="689" customWidth="1"/>
    <col min="8" max="8" width="13" style="690" customWidth="1"/>
    <col min="9" max="9" width="15.77734375" style="690" customWidth="1"/>
    <col min="10" max="10" width="6" style="690" customWidth="1"/>
    <col min="11" max="11" width="15.77734375" style="690" customWidth="1"/>
    <col min="12" max="12" width="14.21875" style="690" customWidth="1"/>
  </cols>
  <sheetData>
    <row r="2" spans="2:12" ht="18" customHeight="1" x14ac:dyDescent="0.2">
      <c r="B2" s="691" t="s">
        <v>50</v>
      </c>
      <c r="C2" s="692"/>
      <c r="D2" s="692"/>
      <c r="E2" s="692"/>
      <c r="F2" s="693"/>
      <c r="H2" s="694" t="s">
        <v>51</v>
      </c>
      <c r="I2" s="692"/>
      <c r="J2" s="692"/>
      <c r="K2" s="692"/>
      <c r="L2" s="693"/>
    </row>
    <row r="3" spans="2:12" ht="20.25" customHeight="1" x14ac:dyDescent="0.2">
      <c r="B3" s="695" t="s">
        <v>52</v>
      </c>
      <c r="F3" s="696"/>
      <c r="H3" s="695" t="s">
        <v>52</v>
      </c>
      <c r="I3" s="689"/>
      <c r="J3" s="689"/>
      <c r="K3" s="689"/>
      <c r="L3" s="696"/>
    </row>
    <row r="4" spans="2:12" ht="15" customHeight="1" x14ac:dyDescent="0.2">
      <c r="B4" s="697" t="s">
        <v>53</v>
      </c>
      <c r="C4" s="698">
        <v>41731</v>
      </c>
      <c r="D4" s="689" t="s">
        <v>54</v>
      </c>
      <c r="E4" s="698">
        <v>42826</v>
      </c>
      <c r="F4" s="696" t="s">
        <v>55</v>
      </c>
      <c r="H4" s="697" t="s">
        <v>56</v>
      </c>
      <c r="I4" s="698">
        <v>40635</v>
      </c>
      <c r="J4" s="689" t="s">
        <v>54</v>
      </c>
      <c r="K4" s="698">
        <v>42826</v>
      </c>
      <c r="L4" s="696" t="s">
        <v>57</v>
      </c>
    </row>
    <row r="5" spans="2:12" ht="15" customHeight="1" x14ac:dyDescent="0.2">
      <c r="B5" s="697" t="s">
        <v>58</v>
      </c>
      <c r="C5" s="698">
        <v>40635</v>
      </c>
      <c r="D5" s="689" t="s">
        <v>54</v>
      </c>
      <c r="E5" s="698">
        <v>41730</v>
      </c>
      <c r="F5" s="696" t="s">
        <v>59</v>
      </c>
      <c r="H5" s="697" t="s">
        <v>60</v>
      </c>
      <c r="I5" s="698">
        <v>39540</v>
      </c>
      <c r="J5" s="689" t="s">
        <v>54</v>
      </c>
      <c r="K5" s="698">
        <v>40634</v>
      </c>
      <c r="L5" s="696" t="s">
        <v>61</v>
      </c>
    </row>
    <row r="6" spans="2:12" ht="15" customHeight="1" x14ac:dyDescent="0.2">
      <c r="B6" s="697" t="s">
        <v>62</v>
      </c>
      <c r="C6" s="698">
        <v>39540</v>
      </c>
      <c r="D6" s="689" t="s">
        <v>54</v>
      </c>
      <c r="E6" s="698">
        <v>40634</v>
      </c>
      <c r="F6" s="696" t="s">
        <v>61</v>
      </c>
      <c r="H6" s="697" t="s">
        <v>63</v>
      </c>
      <c r="I6" s="698">
        <v>38444</v>
      </c>
      <c r="J6" s="689" t="s">
        <v>54</v>
      </c>
      <c r="K6" s="698">
        <v>39539</v>
      </c>
      <c r="L6" s="696" t="s">
        <v>64</v>
      </c>
    </row>
    <row r="7" spans="2:12" ht="15" customHeight="1" x14ac:dyDescent="0.2">
      <c r="B7" s="697" t="s">
        <v>65</v>
      </c>
      <c r="C7" s="698">
        <v>38444</v>
      </c>
      <c r="D7" s="689" t="s">
        <v>54</v>
      </c>
      <c r="E7" s="698">
        <v>39539</v>
      </c>
      <c r="F7" s="696" t="s">
        <v>64</v>
      </c>
      <c r="H7" s="697" t="s">
        <v>66</v>
      </c>
      <c r="I7" s="698">
        <v>36982</v>
      </c>
      <c r="J7" s="689" t="s">
        <v>54</v>
      </c>
      <c r="K7" s="698">
        <v>38443</v>
      </c>
      <c r="L7" s="696" t="s">
        <v>67</v>
      </c>
    </row>
    <row r="8" spans="2:12" ht="15" customHeight="1" x14ac:dyDescent="0.2">
      <c r="B8" s="697" t="s">
        <v>68</v>
      </c>
      <c r="C8" s="698">
        <v>36982</v>
      </c>
      <c r="D8" s="689" t="s">
        <v>54</v>
      </c>
      <c r="E8" s="698">
        <v>38443</v>
      </c>
      <c r="F8" s="696" t="s">
        <v>67</v>
      </c>
      <c r="H8" s="697" t="s">
        <v>69</v>
      </c>
      <c r="I8" s="767" t="s">
        <v>70</v>
      </c>
      <c r="J8" s="767"/>
      <c r="K8" s="689"/>
      <c r="L8" s="696" t="s">
        <v>71</v>
      </c>
    </row>
    <row r="9" spans="2:12" ht="15" customHeight="1" x14ac:dyDescent="0.2">
      <c r="B9" s="697" t="s">
        <v>72</v>
      </c>
      <c r="C9" s="767" t="s">
        <v>70</v>
      </c>
      <c r="D9" s="767"/>
      <c r="F9" s="696" t="s">
        <v>73</v>
      </c>
      <c r="H9" s="699" t="s">
        <v>74</v>
      </c>
      <c r="I9" s="689"/>
      <c r="J9" s="689"/>
      <c r="K9" s="689"/>
      <c r="L9" s="696"/>
    </row>
    <row r="10" spans="2:12" ht="15" customHeight="1" x14ac:dyDescent="0.2">
      <c r="B10" s="699" t="s">
        <v>74</v>
      </c>
      <c r="F10" s="696"/>
      <c r="H10" s="697" t="s">
        <v>75</v>
      </c>
      <c r="I10" s="698">
        <v>40635</v>
      </c>
      <c r="J10" s="689" t="s">
        <v>54</v>
      </c>
      <c r="K10" s="698">
        <v>42826</v>
      </c>
      <c r="L10" s="696" t="s">
        <v>57</v>
      </c>
    </row>
    <row r="11" spans="2:12" ht="15" customHeight="1" x14ac:dyDescent="0.2">
      <c r="B11" s="697" t="s">
        <v>76</v>
      </c>
      <c r="C11" s="698">
        <v>40635</v>
      </c>
      <c r="D11" s="689" t="s">
        <v>54</v>
      </c>
      <c r="E11" s="698">
        <v>42826</v>
      </c>
      <c r="F11" s="696" t="s">
        <v>57</v>
      </c>
      <c r="H11" s="697" t="s">
        <v>77</v>
      </c>
      <c r="I11" s="698">
        <v>39540</v>
      </c>
      <c r="J11" s="689" t="s">
        <v>54</v>
      </c>
      <c r="K11" s="698">
        <v>40634</v>
      </c>
      <c r="L11" s="696" t="s">
        <v>61</v>
      </c>
    </row>
    <row r="12" spans="2:12" ht="15" customHeight="1" x14ac:dyDescent="0.2">
      <c r="B12" s="697" t="s">
        <v>78</v>
      </c>
      <c r="C12" s="698">
        <v>39540</v>
      </c>
      <c r="D12" s="689" t="s">
        <v>54</v>
      </c>
      <c r="E12" s="698">
        <v>40634</v>
      </c>
      <c r="F12" s="696" t="s">
        <v>61</v>
      </c>
      <c r="H12" s="697" t="s">
        <v>79</v>
      </c>
      <c r="I12" s="698">
        <v>38444</v>
      </c>
      <c r="J12" s="689" t="s">
        <v>54</v>
      </c>
      <c r="K12" s="698">
        <v>39539</v>
      </c>
      <c r="L12" s="696" t="s">
        <v>64</v>
      </c>
    </row>
    <row r="13" spans="2:12" ht="15" customHeight="1" x14ac:dyDescent="0.2">
      <c r="B13" s="697" t="s">
        <v>80</v>
      </c>
      <c r="C13" s="698">
        <v>38444</v>
      </c>
      <c r="D13" s="689" t="s">
        <v>54</v>
      </c>
      <c r="E13" s="698">
        <v>39539</v>
      </c>
      <c r="F13" s="696" t="s">
        <v>64</v>
      </c>
      <c r="H13" s="700" t="s">
        <v>81</v>
      </c>
      <c r="I13" s="768" t="s">
        <v>82</v>
      </c>
      <c r="J13" s="768"/>
      <c r="K13" s="702"/>
      <c r="L13" s="703" t="s">
        <v>83</v>
      </c>
    </row>
    <row r="14" spans="2:12" ht="15" customHeight="1" x14ac:dyDescent="0.2">
      <c r="B14" s="701" t="s">
        <v>84</v>
      </c>
      <c r="C14" s="768" t="s">
        <v>82</v>
      </c>
      <c r="D14" s="768"/>
      <c r="E14" s="702"/>
      <c r="F14" s="703" t="s">
        <v>67</v>
      </c>
      <c r="H14" s="691" t="s">
        <v>85</v>
      </c>
      <c r="I14" s="692"/>
      <c r="J14" s="692"/>
      <c r="K14" s="692"/>
      <c r="L14" s="693"/>
    </row>
    <row r="15" spans="2:12" ht="20.25" customHeight="1" x14ac:dyDescent="0.2">
      <c r="H15" s="704"/>
      <c r="I15" s="689"/>
      <c r="J15" s="689"/>
      <c r="K15" s="689"/>
      <c r="L15" s="696"/>
    </row>
    <row r="16" spans="2:12" ht="15" customHeight="1" x14ac:dyDescent="0.2">
      <c r="H16" s="697" t="s">
        <v>86</v>
      </c>
      <c r="I16" s="698">
        <v>40635</v>
      </c>
      <c r="J16" s="689" t="s">
        <v>54</v>
      </c>
      <c r="K16" s="698">
        <v>42826</v>
      </c>
      <c r="L16" s="696" t="s">
        <v>57</v>
      </c>
    </row>
    <row r="17" spans="8:12" ht="15" customHeight="1" x14ac:dyDescent="0.2">
      <c r="H17" s="697" t="s">
        <v>87</v>
      </c>
      <c r="I17" s="698">
        <v>39540</v>
      </c>
      <c r="J17" s="689" t="s">
        <v>54</v>
      </c>
      <c r="K17" s="698">
        <v>40634</v>
      </c>
      <c r="L17" s="696" t="s">
        <v>61</v>
      </c>
    </row>
    <row r="18" spans="8:12" ht="15" customHeight="1" x14ac:dyDescent="0.2">
      <c r="H18" s="697" t="s">
        <v>88</v>
      </c>
      <c r="I18" s="698">
        <v>38444</v>
      </c>
      <c r="J18" s="689" t="s">
        <v>54</v>
      </c>
      <c r="K18" s="698">
        <v>39539</v>
      </c>
      <c r="L18" s="696" t="s">
        <v>64</v>
      </c>
    </row>
    <row r="19" spans="8:12" ht="15" customHeight="1" x14ac:dyDescent="0.2">
      <c r="H19" s="697" t="s">
        <v>89</v>
      </c>
      <c r="I19" s="698">
        <v>36982</v>
      </c>
      <c r="J19" s="689" t="s">
        <v>54</v>
      </c>
      <c r="K19" s="698">
        <v>38443</v>
      </c>
      <c r="L19" s="696" t="s">
        <v>67</v>
      </c>
    </row>
    <row r="20" spans="8:12" ht="15" customHeight="1" x14ac:dyDescent="0.2">
      <c r="H20" s="701" t="s">
        <v>90</v>
      </c>
      <c r="I20" s="768" t="s">
        <v>70</v>
      </c>
      <c r="J20" s="768"/>
      <c r="K20" s="702"/>
      <c r="L20" s="703" t="s">
        <v>71</v>
      </c>
    </row>
  </sheetData>
  <sheetProtection sheet="1" objects="1" scenarios="1"/>
  <mergeCells count="5">
    <mergeCell ref="I8:J8"/>
    <mergeCell ref="C9:D9"/>
    <mergeCell ref="I13:J13"/>
    <mergeCell ref="C14:D14"/>
    <mergeCell ref="I20:J20"/>
  </mergeCells>
  <phoneticPr fontId="48"/>
  <pageMargins left="0.18" right="0.28000000000000003" top="0.98425196850393704" bottom="0.98425196850393704" header="0.511811023622047" footer="0.51181102362204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O191"/>
  <sheetViews>
    <sheetView tabSelected="1" topLeftCell="A10" workbookViewId="0">
      <selection activeCell="L21" sqref="L21"/>
    </sheetView>
  </sheetViews>
  <sheetFormatPr defaultColWidth="8.88671875" defaultRowHeight="13.2" x14ac:dyDescent="0.2"/>
  <cols>
    <col min="1" max="1" width="6.77734375" style="100" customWidth="1"/>
    <col min="2" max="2" width="11.44140625" style="101" customWidth="1"/>
    <col min="3" max="3" width="13.88671875" style="101" customWidth="1"/>
    <col min="4" max="4" width="13" style="101" customWidth="1"/>
    <col min="5" max="5" width="7.21875" style="4" customWidth="1"/>
    <col min="6" max="6" width="5.109375" style="4" customWidth="1"/>
    <col min="7" max="7" width="28.109375" style="4" customWidth="1"/>
    <col min="8" max="8" width="0.109375" style="101" customWidth="1"/>
    <col min="9" max="9" width="5.77734375" style="3" customWidth="1"/>
    <col min="10" max="10" width="0.109375" style="3" customWidth="1"/>
    <col min="11" max="11" width="7.109375" style="102" customWidth="1"/>
    <col min="12" max="12" width="6.21875" style="102" customWidth="1"/>
    <col min="13" max="13" width="6" style="103" customWidth="1"/>
    <col min="14" max="14" width="18.109375" style="101" customWidth="1"/>
    <col min="15" max="15" width="13.109375" style="104" customWidth="1"/>
    <col min="16" max="16" width="7.88671875" style="104" hidden="1" customWidth="1"/>
    <col min="17" max="17" width="6.44140625" style="105" customWidth="1"/>
    <col min="18" max="19" width="8.33203125" style="105" customWidth="1"/>
    <col min="20" max="20" width="8.77734375" style="106" customWidth="1"/>
    <col min="21" max="21" width="7.33203125" style="105" customWidth="1"/>
    <col min="22" max="22" width="0.21875" style="105" hidden="1" customWidth="1"/>
    <col min="23" max="23" width="6.6640625" style="3" customWidth="1"/>
    <col min="24" max="27" width="6.6640625" customWidth="1"/>
    <col min="28" max="28" width="5.21875" customWidth="1"/>
    <col min="29" max="30" width="5.77734375" hidden="1" customWidth="1"/>
    <col min="31" max="31" width="0.33203125" hidden="1" customWidth="1"/>
    <col min="32" max="32" width="0.44140625" hidden="1" customWidth="1"/>
    <col min="33" max="33" width="6.109375" hidden="1" customWidth="1"/>
    <col min="34" max="34" width="6.21875" hidden="1" customWidth="1"/>
    <col min="35" max="35" width="10.44140625" customWidth="1"/>
    <col min="36" max="36" width="3.21875" customWidth="1"/>
    <col min="37" max="37" width="4" hidden="1" customWidth="1"/>
    <col min="38" max="38" width="5.6640625" customWidth="1"/>
    <col min="39" max="39" width="19.33203125" style="4" customWidth="1"/>
    <col min="40" max="40" width="0.21875" style="4" customWidth="1"/>
    <col min="41" max="41" width="11.77734375" style="4" hidden="1" customWidth="1"/>
    <col min="42" max="42" width="4" hidden="1" customWidth="1"/>
    <col min="43" max="43" width="17.21875" style="107" hidden="1" customWidth="1"/>
    <col min="44" max="44" width="10.33203125" style="107" hidden="1" customWidth="1"/>
    <col min="45" max="45" width="13.88671875" style="107" hidden="1" customWidth="1"/>
    <col min="46" max="46" width="10.33203125" style="107" hidden="1" customWidth="1"/>
    <col min="47" max="47" width="15" style="107" hidden="1" customWidth="1"/>
    <col min="48" max="101" width="10.33203125" style="107" hidden="1" customWidth="1"/>
    <col min="102" max="104" width="10.33203125" style="109" hidden="1" customWidth="1"/>
    <col min="105" max="105" width="10.33203125" style="110" hidden="1" customWidth="1"/>
    <col min="106" max="106" width="11.44140625" style="107" hidden="1" customWidth="1"/>
    <col min="107" max="111" width="10.33203125" style="107" hidden="1" customWidth="1"/>
    <col min="112" max="112" width="10.33203125" style="109" hidden="1" customWidth="1"/>
    <col min="113" max="113" width="10.33203125" style="111" hidden="1" customWidth="1"/>
    <col min="114" max="114" width="10.33203125" style="109" hidden="1" customWidth="1"/>
    <col min="115" max="123" width="10.33203125" style="107" hidden="1" customWidth="1"/>
    <col min="124" max="124" width="10.33203125" style="527" hidden="1" customWidth="1"/>
    <col min="125" max="125" width="10.33203125" style="107" hidden="1" customWidth="1"/>
    <col min="126" max="126" width="10.33203125" style="100" hidden="1" customWidth="1"/>
    <col min="127" max="133" width="10.33203125" style="107" hidden="1" customWidth="1"/>
    <col min="134" max="134" width="10.33203125" style="109" hidden="1" customWidth="1"/>
    <col min="135" max="142" width="10.33203125" style="107" hidden="1" customWidth="1"/>
    <col min="143" max="147" width="10.33203125" hidden="1" customWidth="1"/>
    <col min="148" max="150" width="10.33203125" style="107" hidden="1" customWidth="1"/>
    <col min="151" max="157" width="10.33203125" hidden="1" customWidth="1"/>
    <col min="158" max="158" width="10.33203125" style="4" hidden="1" customWidth="1"/>
    <col min="159" max="159" width="15.44140625" style="4" hidden="1" customWidth="1"/>
    <col min="160" max="160" width="18.109375" style="4" customWidth="1"/>
    <col min="161" max="171" width="9" customWidth="1"/>
    <col min="172" max="172" width="10.77734375" style="4" customWidth="1"/>
    <col min="173" max="16384" width="8.88671875" style="4"/>
  </cols>
  <sheetData>
    <row r="1" spans="1:171" ht="33" customHeight="1" x14ac:dyDescent="0.2">
      <c r="B1" s="872" t="str">
        <f>初めに!B1</f>
        <v>第48回 バトントワ-リング東海支部大会  参加申込書</v>
      </c>
      <c r="C1" s="872"/>
      <c r="D1" s="872"/>
      <c r="E1" s="872"/>
      <c r="F1" s="872"/>
      <c r="G1" s="872"/>
      <c r="H1" s="112"/>
      <c r="P1" s="567" t="s">
        <v>91</v>
      </c>
      <c r="AN1" s="4" t="s">
        <v>92</v>
      </c>
      <c r="AQ1" s="4" t="s">
        <v>92</v>
      </c>
      <c r="AW1" s="282" t="s">
        <v>93</v>
      </c>
      <c r="AX1" s="283" t="s">
        <v>94</v>
      </c>
      <c r="AY1" s="284" t="s">
        <v>95</v>
      </c>
      <c r="AZ1" s="283" t="s">
        <v>96</v>
      </c>
      <c r="BA1" s="283" t="s">
        <v>97</v>
      </c>
      <c r="BB1" s="283" t="s">
        <v>98</v>
      </c>
      <c r="BC1" s="283" t="s">
        <v>99</v>
      </c>
      <c r="BD1" s="283" t="s">
        <v>100</v>
      </c>
      <c r="BE1" s="283" t="s">
        <v>101</v>
      </c>
      <c r="BF1" s="283" t="s">
        <v>102</v>
      </c>
      <c r="BG1" s="283" t="s">
        <v>99</v>
      </c>
      <c r="BH1" s="283" t="s">
        <v>100</v>
      </c>
      <c r="BI1" s="314"/>
      <c r="BJ1" s="638" t="s">
        <v>103</v>
      </c>
      <c r="BK1" s="639" t="s">
        <v>104</v>
      </c>
      <c r="BL1" s="640" t="s">
        <v>105</v>
      </c>
      <c r="BO1" s="644" t="s">
        <v>106</v>
      </c>
      <c r="BP1" s="645" t="s">
        <v>107</v>
      </c>
      <c r="BZ1" s="107">
        <v>30</v>
      </c>
      <c r="CJ1" s="107">
        <v>40</v>
      </c>
      <c r="CK1" s="383"/>
      <c r="CL1" s="383"/>
      <c r="CM1" s="383"/>
      <c r="CN1" s="383"/>
      <c r="CO1" s="383"/>
      <c r="CP1" s="383"/>
      <c r="CQ1" s="383"/>
      <c r="CR1" s="383"/>
      <c r="CS1" s="383"/>
      <c r="CT1" s="383"/>
      <c r="CU1" s="107">
        <v>52</v>
      </c>
      <c r="CV1" s="383"/>
      <c r="DA1" s="107"/>
      <c r="DI1" s="107"/>
      <c r="DO1" s="107" t="s">
        <v>108</v>
      </c>
      <c r="DQ1" s="107" t="s">
        <v>52</v>
      </c>
      <c r="DS1" s="107" t="s">
        <v>74</v>
      </c>
      <c r="DX1" s="107" t="s">
        <v>109</v>
      </c>
      <c r="EX1" t="s">
        <v>110</v>
      </c>
      <c r="FC1" s="4" t="s">
        <v>92</v>
      </c>
    </row>
    <row r="2" spans="1:171" ht="19.2" customHeight="1" x14ac:dyDescent="0.2">
      <c r="I2" s="568" t="s">
        <v>4</v>
      </c>
      <c r="J2" s="122"/>
      <c r="K2" s="569"/>
      <c r="L2" s="570"/>
      <c r="T2" s="522"/>
      <c r="U2" s="4"/>
      <c r="V2" s="4"/>
      <c r="AW2" s="285">
        <f>C3</f>
        <v>0</v>
      </c>
      <c r="AX2" s="285">
        <f>C4</f>
        <v>0</v>
      </c>
      <c r="AY2" s="285">
        <f>E3</f>
        <v>0</v>
      </c>
      <c r="AZ2" s="285">
        <f>C5</f>
        <v>0</v>
      </c>
      <c r="BA2" s="285">
        <f>E5</f>
        <v>0</v>
      </c>
      <c r="BB2" s="285">
        <f>C6</f>
        <v>0</v>
      </c>
      <c r="BC2" s="286">
        <f>C7</f>
        <v>0</v>
      </c>
      <c r="BD2" s="287">
        <f>E7</f>
        <v>0</v>
      </c>
      <c r="BE2" s="318">
        <f>C10</f>
        <v>0</v>
      </c>
      <c r="BF2" s="319">
        <f>C11</f>
        <v>0</v>
      </c>
      <c r="BG2" s="286">
        <f>C12</f>
        <v>0</v>
      </c>
      <c r="BH2" s="286">
        <f>E12</f>
        <v>0</v>
      </c>
      <c r="BI2" s="286"/>
      <c r="BJ2" s="641">
        <f>CY14+'申込用紙 Ｂ'!BI2</f>
        <v>0</v>
      </c>
      <c r="BK2" s="642">
        <f>集計!I50</f>
        <v>0</v>
      </c>
      <c r="BL2" s="873">
        <f>CW10</f>
        <v>0</v>
      </c>
      <c r="BM2" s="874"/>
      <c r="BN2" s="646"/>
      <c r="BO2" s="641">
        <f>AW9</f>
        <v>0</v>
      </c>
      <c r="BP2" s="647">
        <f>(CU7+CV7)</f>
        <v>0</v>
      </c>
      <c r="DA2" s="407"/>
      <c r="DB2" s="406" t="str">
        <f>初めに!K6</f>
        <v>参加費用</v>
      </c>
      <c r="DC2" s="407"/>
      <c r="DD2" s="406" t="str">
        <f>初めに!K6</f>
        <v>参加費用</v>
      </c>
      <c r="DE2" s="408" t="s">
        <v>111</v>
      </c>
      <c r="DF2" s="409">
        <v>1</v>
      </c>
      <c r="DI2" s="659"/>
      <c r="DJ2" s="436" t="s">
        <v>112</v>
      </c>
      <c r="DL2" s="437" t="s">
        <v>113</v>
      </c>
      <c r="DM2" s="437" t="s">
        <v>114</v>
      </c>
      <c r="DO2" s="438"/>
      <c r="DP2" s="439"/>
      <c r="DQ2" s="8" t="s">
        <v>115</v>
      </c>
      <c r="DR2" s="456">
        <v>1</v>
      </c>
      <c r="DS2" s="664" t="s">
        <v>116</v>
      </c>
      <c r="DX2" s="107" t="s">
        <v>117</v>
      </c>
    </row>
    <row r="3" spans="1:171" ht="20.100000000000001" customHeight="1" x14ac:dyDescent="0.2">
      <c r="B3" s="528" t="s">
        <v>93</v>
      </c>
      <c r="C3" s="529"/>
      <c r="D3" s="530" t="s">
        <v>95</v>
      </c>
      <c r="E3" s="875"/>
      <c r="F3" s="876"/>
      <c r="G3" s="877"/>
      <c r="I3" s="878" t="str">
        <f>初めに!E3</f>
        <v>　2023　年　7 月　16.17日</v>
      </c>
      <c r="J3" s="879"/>
      <c r="K3" s="879"/>
      <c r="L3" s="879"/>
      <c r="M3" s="880"/>
      <c r="T3" s="600"/>
      <c r="U3" s="601"/>
      <c r="V3" s="198" t="s">
        <v>118</v>
      </c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243"/>
      <c r="AJ3" s="4"/>
      <c r="AK3" s="4"/>
      <c r="AL3" s="4"/>
      <c r="AU3" s="263"/>
      <c r="AV3" s="264"/>
      <c r="AW3" s="264" t="s">
        <v>118</v>
      </c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4"/>
      <c r="BM3" s="264"/>
      <c r="BN3" s="264"/>
      <c r="BO3" s="264"/>
      <c r="BP3" s="264"/>
      <c r="BQ3" s="264"/>
      <c r="BR3" s="264"/>
      <c r="BS3" s="264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4"/>
      <c r="CF3" s="264"/>
      <c r="CG3" s="264"/>
      <c r="CH3" s="264"/>
      <c r="CI3" s="264"/>
      <c r="CJ3" s="264"/>
      <c r="CK3" s="264"/>
      <c r="CL3" s="264"/>
      <c r="CM3" s="264"/>
      <c r="CN3" s="264"/>
      <c r="CO3" s="264"/>
      <c r="CP3" s="264"/>
      <c r="CQ3" s="264"/>
      <c r="CR3" s="264"/>
      <c r="CS3" s="264"/>
      <c r="CT3" s="264"/>
      <c r="CU3" s="264"/>
      <c r="CV3" s="264"/>
      <c r="CW3" s="395"/>
      <c r="DA3" s="415" t="s">
        <v>22</v>
      </c>
      <c r="DB3" s="416">
        <f>初めに!K7</f>
        <v>5000</v>
      </c>
      <c r="DC3" s="228" t="s">
        <v>119</v>
      </c>
      <c r="DD3" s="653">
        <f>初めに!K15</f>
        <v>0</v>
      </c>
      <c r="DE3" s="414" t="s">
        <v>57</v>
      </c>
      <c r="DJ3" s="660">
        <v>40635</v>
      </c>
      <c r="DK3" s="502">
        <v>42826</v>
      </c>
      <c r="DL3" s="419">
        <f t="shared" ref="DL3:DM7" si="0">DJ3</f>
        <v>40635</v>
      </c>
      <c r="DM3" s="419">
        <f t="shared" si="0"/>
        <v>42826</v>
      </c>
      <c r="DO3" s="8" t="s">
        <v>120</v>
      </c>
      <c r="DP3" s="442">
        <v>2</v>
      </c>
      <c r="DQ3" s="8" t="s">
        <v>121</v>
      </c>
      <c r="DR3" s="457">
        <v>2</v>
      </c>
      <c r="DS3" s="664" t="s">
        <v>122</v>
      </c>
      <c r="DV3" s="100" t="s">
        <v>123</v>
      </c>
      <c r="DW3" s="437" t="s">
        <v>124</v>
      </c>
      <c r="DX3" s="8" t="s">
        <v>125</v>
      </c>
      <c r="DY3" s="456">
        <v>0</v>
      </c>
      <c r="EA3" s="456">
        <v>0</v>
      </c>
      <c r="EB3" s="484" t="s">
        <v>126</v>
      </c>
      <c r="EC3" s="456">
        <v>0</v>
      </c>
      <c r="ED3" s="484" t="s">
        <v>126</v>
      </c>
      <c r="EE3" s="456">
        <v>0</v>
      </c>
      <c r="EG3" s="107" t="s">
        <v>127</v>
      </c>
      <c r="EH3" s="501">
        <v>37257</v>
      </c>
      <c r="EI3" s="502">
        <v>39447</v>
      </c>
      <c r="EJ3" s="419">
        <f t="shared" ref="EJ3:EK6" si="1">EH3</f>
        <v>37257</v>
      </c>
      <c r="EK3" s="419">
        <f t="shared" si="1"/>
        <v>39447</v>
      </c>
      <c r="FA3" s="4"/>
    </row>
    <row r="4" spans="1:171" ht="25.95" customHeight="1" x14ac:dyDescent="0.2">
      <c r="B4" s="528" t="s">
        <v>94</v>
      </c>
      <c r="C4" s="875"/>
      <c r="D4" s="876"/>
      <c r="E4" s="876"/>
      <c r="F4" s="876"/>
      <c r="G4" s="881"/>
      <c r="H4" s="531"/>
      <c r="I4" s="882" t="s">
        <v>128</v>
      </c>
      <c r="J4" s="883"/>
      <c r="K4" s="883"/>
      <c r="L4" s="570"/>
      <c r="O4" s="3"/>
      <c r="P4" s="3"/>
      <c r="T4" s="855" t="s">
        <v>129</v>
      </c>
      <c r="U4" s="856"/>
      <c r="V4" s="857"/>
      <c r="W4" s="602" t="s">
        <v>130</v>
      </c>
      <c r="X4" s="603"/>
      <c r="Y4" s="603"/>
      <c r="Z4" s="603"/>
      <c r="AA4" s="603"/>
      <c r="AB4" s="603"/>
      <c r="AC4" s="774" t="s">
        <v>131</v>
      </c>
      <c r="AD4" s="774" t="s">
        <v>132</v>
      </c>
      <c r="AE4" s="201"/>
      <c r="AF4" s="202"/>
      <c r="AG4" s="203" t="s">
        <v>133</v>
      </c>
      <c r="AH4" s="204"/>
      <c r="AI4" s="244"/>
      <c r="AJ4" s="4"/>
      <c r="AK4" s="4"/>
      <c r="AL4" s="4"/>
      <c r="AU4" s="265" t="s">
        <v>129</v>
      </c>
      <c r="AV4" s="266"/>
      <c r="AW4" s="288" t="s">
        <v>134</v>
      </c>
      <c r="AX4" s="289"/>
      <c r="AY4" s="290"/>
      <c r="AZ4" s="291"/>
      <c r="BA4" s="292">
        <f>$W$7</f>
        <v>0</v>
      </c>
      <c r="BB4" s="293"/>
      <c r="BC4" s="819" t="s">
        <v>135</v>
      </c>
      <c r="BD4" s="821"/>
      <c r="BE4" s="323" t="s">
        <v>27</v>
      </c>
      <c r="BF4" s="324"/>
      <c r="BG4" s="324"/>
      <c r="BH4" s="325">
        <f>$X$7</f>
        <v>0</v>
      </c>
      <c r="BI4" s="325"/>
      <c r="BJ4" s="323" t="s">
        <v>30</v>
      </c>
      <c r="BK4" s="324"/>
      <c r="BL4" s="324"/>
      <c r="BM4" s="325">
        <f>$Y$7</f>
        <v>0</v>
      </c>
      <c r="BN4" s="325"/>
      <c r="BO4" s="323" t="s">
        <v>32</v>
      </c>
      <c r="BP4" s="324"/>
      <c r="BQ4" s="324"/>
      <c r="BR4" s="325">
        <f>$Z$7</f>
        <v>0</v>
      </c>
      <c r="BS4" s="325"/>
      <c r="BT4" s="323" t="s">
        <v>34</v>
      </c>
      <c r="BU4" s="324"/>
      <c r="BV4" s="324"/>
      <c r="BW4" s="325">
        <f>$AA$7</f>
        <v>0</v>
      </c>
      <c r="BX4" s="325"/>
      <c r="BY4" s="323" t="s">
        <v>36</v>
      </c>
      <c r="BZ4" s="324"/>
      <c r="CA4" s="324"/>
      <c r="CB4" s="325">
        <f>$AB$7/2</f>
        <v>0</v>
      </c>
      <c r="CC4" s="325"/>
      <c r="CD4" s="351" t="s">
        <v>135</v>
      </c>
      <c r="CE4" s="352"/>
      <c r="CF4" s="353">
        <f>$AC$7</f>
        <v>0</v>
      </c>
      <c r="CG4" s="864" t="s">
        <v>136</v>
      </c>
      <c r="CH4" s="865"/>
      <c r="CI4" s="354">
        <f>$AD$7</f>
        <v>0</v>
      </c>
      <c r="CJ4" s="355" t="s">
        <v>135</v>
      </c>
      <c r="CK4" s="805" t="s">
        <v>137</v>
      </c>
      <c r="CL4" s="806"/>
      <c r="CM4" s="806"/>
      <c r="CN4" s="807"/>
      <c r="CO4" s="808" t="s">
        <v>27</v>
      </c>
      <c r="CP4" s="809"/>
      <c r="CQ4" s="809"/>
      <c r="CR4" s="810"/>
      <c r="CS4" s="811" t="s">
        <v>34</v>
      </c>
      <c r="CT4" s="812"/>
      <c r="CU4" s="812"/>
      <c r="CV4" s="813"/>
      <c r="CW4" s="396"/>
      <c r="DA4" s="415"/>
      <c r="DB4" s="416"/>
      <c r="DC4" s="654" t="s">
        <v>138</v>
      </c>
      <c r="DD4" s="655">
        <f>初めに!K16</f>
        <v>0</v>
      </c>
      <c r="DH4" s="111"/>
      <c r="DJ4" s="502">
        <v>39540</v>
      </c>
      <c r="DK4" s="502">
        <v>40634</v>
      </c>
      <c r="DL4" s="419">
        <f t="shared" si="0"/>
        <v>39540</v>
      </c>
      <c r="DM4" s="419">
        <f t="shared" si="0"/>
        <v>40634</v>
      </c>
      <c r="DO4" s="8" t="s">
        <v>139</v>
      </c>
      <c r="DP4" s="442">
        <v>3</v>
      </c>
      <c r="DQ4" s="8" t="s">
        <v>140</v>
      </c>
      <c r="DR4" s="457">
        <v>3</v>
      </c>
      <c r="DS4" s="470" t="s">
        <v>141</v>
      </c>
      <c r="DT4" s="660">
        <v>41731</v>
      </c>
      <c r="DU4" s="502">
        <v>42826</v>
      </c>
      <c r="DV4" s="277">
        <f>DT4</f>
        <v>41731</v>
      </c>
      <c r="DW4" s="419">
        <f>DU4</f>
        <v>42826</v>
      </c>
      <c r="DX4" s="757" t="s">
        <v>329</v>
      </c>
      <c r="DY4" s="485">
        <v>1</v>
      </c>
      <c r="EA4" s="485">
        <v>1</v>
      </c>
      <c r="EB4" s="486" t="s">
        <v>142</v>
      </c>
      <c r="EC4" s="485">
        <v>1</v>
      </c>
      <c r="ED4" s="486" t="s">
        <v>143</v>
      </c>
      <c r="EE4" s="485">
        <v>1</v>
      </c>
      <c r="EG4" s="107" t="s">
        <v>144</v>
      </c>
      <c r="EH4" s="501">
        <v>35796</v>
      </c>
      <c r="EI4" s="502">
        <v>37256</v>
      </c>
      <c r="EJ4" s="419">
        <f t="shared" si="1"/>
        <v>35796</v>
      </c>
      <c r="EK4" s="419">
        <f t="shared" si="1"/>
        <v>37256</v>
      </c>
      <c r="FA4" s="4"/>
    </row>
    <row r="5" spans="1:171" ht="22.95" customHeight="1" x14ac:dyDescent="0.2">
      <c r="B5" s="528" t="s">
        <v>96</v>
      </c>
      <c r="C5" s="532"/>
      <c r="D5" s="533" t="s">
        <v>97</v>
      </c>
      <c r="E5" s="866"/>
      <c r="F5" s="867"/>
      <c r="G5" s="868"/>
      <c r="H5" s="531"/>
      <c r="I5" s="869" t="s">
        <v>145</v>
      </c>
      <c r="J5" s="870"/>
      <c r="K5" s="870"/>
      <c r="L5" s="871"/>
      <c r="T5" s="858" t="s">
        <v>146</v>
      </c>
      <c r="U5" s="859"/>
      <c r="V5" s="860"/>
      <c r="W5" s="604" t="s">
        <v>22</v>
      </c>
      <c r="X5" s="605" t="s">
        <v>147</v>
      </c>
      <c r="Y5" s="605" t="s">
        <v>30</v>
      </c>
      <c r="Z5" s="605" t="s">
        <v>32</v>
      </c>
      <c r="AA5" s="605" t="s">
        <v>148</v>
      </c>
      <c r="AB5" s="210" t="s">
        <v>149</v>
      </c>
      <c r="AC5" s="775"/>
      <c r="AD5" s="775"/>
      <c r="AE5" s="207" t="s">
        <v>119</v>
      </c>
      <c r="AF5" s="208" t="s">
        <v>138</v>
      </c>
      <c r="AG5" s="209" t="s">
        <v>150</v>
      </c>
      <c r="AH5" s="210" t="s">
        <v>149</v>
      </c>
      <c r="AI5" s="779" t="s">
        <v>151</v>
      </c>
      <c r="AJ5" s="245"/>
      <c r="AK5" s="245"/>
      <c r="AL5" s="4"/>
      <c r="AU5" s="267" t="s">
        <v>146</v>
      </c>
      <c r="AV5" s="268"/>
      <c r="AW5" s="8" t="s">
        <v>52</v>
      </c>
      <c r="AX5" s="8" t="s">
        <v>52</v>
      </c>
      <c r="AY5" s="8" t="s">
        <v>52</v>
      </c>
      <c r="AZ5" s="8" t="s">
        <v>52</v>
      </c>
      <c r="BA5" s="8" t="s">
        <v>52</v>
      </c>
      <c r="BB5" s="8" t="s">
        <v>52</v>
      </c>
      <c r="BC5" s="294" t="s">
        <v>52</v>
      </c>
      <c r="BD5" s="295" t="s">
        <v>52</v>
      </c>
      <c r="BE5" s="8" t="s">
        <v>52</v>
      </c>
      <c r="BF5" s="8" t="s">
        <v>52</v>
      </c>
      <c r="BG5" s="8" t="s">
        <v>52</v>
      </c>
      <c r="BH5" s="8" t="s">
        <v>52</v>
      </c>
      <c r="BI5" s="8" t="s">
        <v>52</v>
      </c>
      <c r="BJ5" s="8"/>
      <c r="BK5" s="8"/>
      <c r="BL5" s="8"/>
      <c r="BM5" s="8"/>
      <c r="BN5" s="8"/>
      <c r="BO5" s="8"/>
      <c r="BP5" s="8"/>
      <c r="BQ5" s="8"/>
      <c r="BR5" s="8"/>
      <c r="BS5" s="8"/>
      <c r="BT5" s="8" t="s">
        <v>52</v>
      </c>
      <c r="BU5" s="8" t="s">
        <v>52</v>
      </c>
      <c r="BV5" s="8" t="s">
        <v>52</v>
      </c>
      <c r="BW5" s="8" t="s">
        <v>52</v>
      </c>
      <c r="BX5" s="8" t="s">
        <v>52</v>
      </c>
      <c r="BY5" s="8"/>
      <c r="BZ5" s="8"/>
      <c r="CA5" s="8"/>
      <c r="CB5" s="8"/>
      <c r="CC5" s="8"/>
      <c r="CD5" s="356" t="s">
        <v>74</v>
      </c>
      <c r="CE5" s="356" t="s">
        <v>74</v>
      </c>
      <c r="CF5" s="356" t="s">
        <v>74</v>
      </c>
      <c r="CG5" s="14"/>
      <c r="CH5" s="14"/>
      <c r="CI5" s="14"/>
      <c r="CJ5" s="357" t="s">
        <v>52</v>
      </c>
      <c r="CK5" s="384" t="s">
        <v>74</v>
      </c>
      <c r="CL5" s="14" t="s">
        <v>74</v>
      </c>
      <c r="CM5" s="14" t="s">
        <v>74</v>
      </c>
      <c r="CN5" s="14" t="s">
        <v>74</v>
      </c>
      <c r="CO5" s="14" t="s">
        <v>74</v>
      </c>
      <c r="CP5" s="14" t="s">
        <v>74</v>
      </c>
      <c r="CQ5" s="14" t="s">
        <v>74</v>
      </c>
      <c r="CR5" s="14" t="s">
        <v>74</v>
      </c>
      <c r="CS5" s="14" t="s">
        <v>74</v>
      </c>
      <c r="CT5" s="14" t="s">
        <v>74</v>
      </c>
      <c r="CU5" s="14" t="s">
        <v>74</v>
      </c>
      <c r="CV5" s="14" t="s">
        <v>74</v>
      </c>
      <c r="CW5" s="783" t="s">
        <v>151</v>
      </c>
      <c r="DA5" s="415" t="s">
        <v>27</v>
      </c>
      <c r="DB5" s="416">
        <f>初めに!K8</f>
        <v>5000</v>
      </c>
      <c r="DC5" s="656" t="s">
        <v>135</v>
      </c>
      <c r="DD5" s="657">
        <v>5000</v>
      </c>
      <c r="DH5" s="107"/>
      <c r="DJ5" s="502">
        <v>38444</v>
      </c>
      <c r="DK5" s="502">
        <v>39539</v>
      </c>
      <c r="DL5" s="419">
        <f t="shared" si="0"/>
        <v>38444</v>
      </c>
      <c r="DM5" s="419">
        <f t="shared" si="0"/>
        <v>39539</v>
      </c>
      <c r="DO5" s="8" t="s">
        <v>152</v>
      </c>
      <c r="DP5" s="442">
        <v>4</v>
      </c>
      <c r="DQ5" s="8" t="s">
        <v>153</v>
      </c>
      <c r="DR5" s="457">
        <v>4</v>
      </c>
      <c r="DS5" s="276"/>
      <c r="DT5" s="660">
        <v>40635</v>
      </c>
      <c r="DU5" s="502">
        <v>41730</v>
      </c>
      <c r="DV5" s="277">
        <f t="shared" ref="DV5:DV13" si="2">DT5</f>
        <v>40635</v>
      </c>
      <c r="DW5" s="419">
        <f t="shared" ref="DW5:DW13" si="3">DU5</f>
        <v>41730</v>
      </c>
      <c r="DX5" s="8" t="s">
        <v>121</v>
      </c>
      <c r="DY5" s="463">
        <v>2</v>
      </c>
      <c r="EA5" s="463">
        <v>2</v>
      </c>
      <c r="EB5" s="464" t="s">
        <v>154</v>
      </c>
      <c r="EC5" s="463">
        <v>2</v>
      </c>
      <c r="ED5" s="487" t="s">
        <v>155</v>
      </c>
      <c r="EE5" s="488">
        <v>2</v>
      </c>
      <c r="EG5" s="107" t="s">
        <v>156</v>
      </c>
      <c r="EH5" s="503">
        <v>35795</v>
      </c>
      <c r="EI5" s="503">
        <v>35795</v>
      </c>
      <c r="EJ5" s="419">
        <f t="shared" si="1"/>
        <v>35795</v>
      </c>
      <c r="EK5" s="419">
        <f t="shared" si="1"/>
        <v>35795</v>
      </c>
      <c r="FA5" s="4"/>
    </row>
    <row r="6" spans="1:171" ht="20.100000000000001" customHeight="1" x14ac:dyDescent="0.2">
      <c r="B6" s="528" t="s">
        <v>157</v>
      </c>
      <c r="C6" s="832"/>
      <c r="D6" s="836"/>
      <c r="E6" s="836"/>
      <c r="F6" s="836"/>
      <c r="G6" s="833"/>
      <c r="H6" s="531"/>
      <c r="I6" s="571">
        <f ca="1">YEAR(NOW())+1</f>
        <v>2024</v>
      </c>
      <c r="J6" s="572"/>
      <c r="K6" s="573" t="s">
        <v>158</v>
      </c>
      <c r="L6" s="574"/>
      <c r="T6" s="861"/>
      <c r="U6" s="862"/>
      <c r="V6" s="863"/>
      <c r="W6" s="171"/>
      <c r="X6" s="171"/>
      <c r="Y6" s="171"/>
      <c r="Z6" s="171"/>
      <c r="AA6" s="171"/>
      <c r="AB6" s="214" t="s">
        <v>159</v>
      </c>
      <c r="AC6" s="171"/>
      <c r="AD6" s="171"/>
      <c r="AE6" s="171"/>
      <c r="AF6" s="171"/>
      <c r="AG6" s="213"/>
      <c r="AH6" s="214" t="s">
        <v>159</v>
      </c>
      <c r="AI6" s="780"/>
      <c r="AJ6" s="245"/>
      <c r="AK6" s="245"/>
      <c r="AL6" s="4"/>
      <c r="AP6" s="119"/>
      <c r="AU6" s="269"/>
      <c r="AV6" s="270"/>
      <c r="AW6" s="8" t="s">
        <v>160</v>
      </c>
      <c r="AX6" s="8" t="s">
        <v>121</v>
      </c>
      <c r="AY6" s="8" t="s">
        <v>140</v>
      </c>
      <c r="AZ6" s="8" t="s">
        <v>153</v>
      </c>
      <c r="BA6" s="8" t="s">
        <v>161</v>
      </c>
      <c r="BB6" s="8" t="s">
        <v>162</v>
      </c>
      <c r="BC6" s="296" t="s">
        <v>143</v>
      </c>
      <c r="BD6" s="311" t="s">
        <v>155</v>
      </c>
      <c r="BE6" s="8" t="s">
        <v>163</v>
      </c>
      <c r="BF6" s="8" t="s">
        <v>140</v>
      </c>
      <c r="BG6" s="8" t="s">
        <v>153</v>
      </c>
      <c r="BH6" s="8" t="s">
        <v>161</v>
      </c>
      <c r="BI6" s="8" t="s">
        <v>162</v>
      </c>
      <c r="BJ6" s="8" t="s">
        <v>120</v>
      </c>
      <c r="BK6" s="8" t="s">
        <v>139</v>
      </c>
      <c r="BL6" s="8" t="s">
        <v>152</v>
      </c>
      <c r="BM6" s="8" t="s">
        <v>164</v>
      </c>
      <c r="BN6" s="8" t="s">
        <v>165</v>
      </c>
      <c r="BO6" s="8" t="s">
        <v>120</v>
      </c>
      <c r="BP6" s="8" t="s">
        <v>139</v>
      </c>
      <c r="BQ6" s="8" t="s">
        <v>152</v>
      </c>
      <c r="BR6" s="8" t="s">
        <v>164</v>
      </c>
      <c r="BS6" s="8" t="s">
        <v>165</v>
      </c>
      <c r="BT6" s="8" t="s">
        <v>163</v>
      </c>
      <c r="BU6" s="8" t="s">
        <v>140</v>
      </c>
      <c r="BV6" s="8" t="s">
        <v>153</v>
      </c>
      <c r="BW6" s="8" t="s">
        <v>161</v>
      </c>
      <c r="BX6" s="8" t="s">
        <v>162</v>
      </c>
      <c r="BY6" s="8" t="s">
        <v>120</v>
      </c>
      <c r="BZ6" s="8" t="s">
        <v>139</v>
      </c>
      <c r="CA6" s="8" t="s">
        <v>152</v>
      </c>
      <c r="CB6" s="8" t="s">
        <v>164</v>
      </c>
      <c r="CC6" s="8" t="s">
        <v>165</v>
      </c>
      <c r="CD6" s="8" t="s">
        <v>143</v>
      </c>
      <c r="CE6" s="14" t="s">
        <v>155</v>
      </c>
      <c r="CF6" s="358" t="s">
        <v>166</v>
      </c>
      <c r="CG6" s="8" t="s">
        <v>143</v>
      </c>
      <c r="CH6" s="14" t="s">
        <v>155</v>
      </c>
      <c r="CI6" s="358" t="s">
        <v>166</v>
      </c>
      <c r="CJ6" s="359" t="s">
        <v>166</v>
      </c>
      <c r="CK6" s="649" t="s">
        <v>116</v>
      </c>
      <c r="CL6" s="649" t="s">
        <v>122</v>
      </c>
      <c r="CM6" s="650" t="s">
        <v>141</v>
      </c>
      <c r="CN6" s="387" t="s">
        <v>167</v>
      </c>
      <c r="CO6" s="649" t="s">
        <v>116</v>
      </c>
      <c r="CP6" s="649" t="s">
        <v>122</v>
      </c>
      <c r="CQ6" s="650" t="s">
        <v>141</v>
      </c>
      <c r="CR6" s="387" t="s">
        <v>167</v>
      </c>
      <c r="CS6" s="649" t="s">
        <v>116</v>
      </c>
      <c r="CT6" s="649" t="s">
        <v>122</v>
      </c>
      <c r="CU6" s="650" t="s">
        <v>141</v>
      </c>
      <c r="CV6" s="387" t="s">
        <v>167</v>
      </c>
      <c r="CW6" s="784"/>
      <c r="CX6" s="118"/>
      <c r="CY6" s="118"/>
      <c r="CZ6" s="118"/>
      <c r="DA6" s="415" t="s">
        <v>30</v>
      </c>
      <c r="DB6" s="416">
        <f>初めに!K9</f>
        <v>5000</v>
      </c>
      <c r="DC6" s="656" t="s">
        <v>168</v>
      </c>
      <c r="DD6" s="657">
        <v>8000</v>
      </c>
      <c r="DH6" s="107"/>
      <c r="DI6" s="4"/>
      <c r="DJ6" s="502">
        <v>36983</v>
      </c>
      <c r="DK6" s="502">
        <v>38443</v>
      </c>
      <c r="DL6" s="419">
        <f t="shared" si="0"/>
        <v>36983</v>
      </c>
      <c r="DM6" s="419">
        <f t="shared" si="0"/>
        <v>38443</v>
      </c>
      <c r="DO6" s="8" t="s">
        <v>164</v>
      </c>
      <c r="DP6" s="442">
        <v>5</v>
      </c>
      <c r="DQ6" s="8" t="s">
        <v>161</v>
      </c>
      <c r="DR6" s="409">
        <v>5</v>
      </c>
      <c r="DS6" s="4"/>
      <c r="DT6" s="665">
        <v>39540</v>
      </c>
      <c r="DU6" s="502">
        <v>40634</v>
      </c>
      <c r="DV6" s="277">
        <f t="shared" si="2"/>
        <v>39540</v>
      </c>
      <c r="DW6" s="419">
        <f t="shared" si="3"/>
        <v>40634</v>
      </c>
      <c r="DX6" s="8" t="s">
        <v>140</v>
      </c>
      <c r="DY6" s="463">
        <v>3</v>
      </c>
      <c r="DZ6" s="4"/>
      <c r="EA6" s="463">
        <v>3</v>
      </c>
      <c r="EB6" s="464" t="s">
        <v>169</v>
      </c>
      <c r="EC6" s="457">
        <v>3</v>
      </c>
      <c r="ED6" s="430" t="s">
        <v>166</v>
      </c>
      <c r="EE6" s="419">
        <v>3</v>
      </c>
      <c r="EH6" s="502">
        <v>39448</v>
      </c>
      <c r="EI6" s="502"/>
      <c r="EJ6" s="419">
        <f t="shared" si="1"/>
        <v>39448</v>
      </c>
      <c r="EK6" s="419">
        <f t="shared" si="1"/>
        <v>0</v>
      </c>
      <c r="EM6" s="119"/>
      <c r="EN6" s="119"/>
      <c r="EO6" s="119"/>
      <c r="EP6" s="119"/>
      <c r="EQ6" s="119"/>
      <c r="EU6" s="119"/>
      <c r="EV6" s="119"/>
      <c r="EW6" s="119"/>
      <c r="EX6" s="119"/>
      <c r="EY6" s="119"/>
      <c r="EZ6" s="119"/>
      <c r="FA6" s="4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</row>
    <row r="7" spans="1:171" ht="23.25" customHeight="1" x14ac:dyDescent="0.2">
      <c r="B7" s="528" t="s">
        <v>99</v>
      </c>
      <c r="C7" s="534"/>
      <c r="D7" s="528" t="s">
        <v>100</v>
      </c>
      <c r="E7" s="838"/>
      <c r="F7" s="839"/>
      <c r="G7" s="852"/>
      <c r="H7" s="535"/>
      <c r="I7" s="853"/>
      <c r="J7" s="854"/>
      <c r="K7" s="854"/>
      <c r="L7" s="854"/>
      <c r="O7" s="144"/>
      <c r="P7" s="144"/>
      <c r="T7" s="855" t="s">
        <v>170</v>
      </c>
      <c r="U7" s="856"/>
      <c r="V7" s="857"/>
      <c r="W7" s="606">
        <f>SUM(W$16:W$185)</f>
        <v>0</v>
      </c>
      <c r="X7" s="173">
        <f t="shared" ref="X7:AG7" si="4">SUM(X$16:X$185)</f>
        <v>0</v>
      </c>
      <c r="Y7" s="173">
        <f t="shared" si="4"/>
        <v>0</v>
      </c>
      <c r="Z7" s="173">
        <f t="shared" si="4"/>
        <v>0</v>
      </c>
      <c r="AA7" s="173">
        <f t="shared" si="4"/>
        <v>0</v>
      </c>
      <c r="AB7" s="173">
        <f>SUM(AB$16:AB$185)/2</f>
        <v>0</v>
      </c>
      <c r="AC7" s="173">
        <f t="shared" si="4"/>
        <v>0</v>
      </c>
      <c r="AD7" s="173">
        <f>SUM(AD$16:AD$185)/2</f>
        <v>0</v>
      </c>
      <c r="AE7" s="173">
        <f t="shared" si="4"/>
        <v>0</v>
      </c>
      <c r="AF7" s="173">
        <f t="shared" si="4"/>
        <v>0</v>
      </c>
      <c r="AG7" s="173">
        <f t="shared" si="4"/>
        <v>0</v>
      </c>
      <c r="AH7" s="173">
        <f>SUM(AH$16:AH$185)/2</f>
        <v>0</v>
      </c>
      <c r="AI7" s="628">
        <f>SUM(AI16:AI185)</f>
        <v>0</v>
      </c>
      <c r="AJ7" s="247"/>
      <c r="AK7" s="247"/>
      <c r="AL7" s="4"/>
      <c r="AU7" s="267" t="s">
        <v>170</v>
      </c>
      <c r="AV7" s="271"/>
      <c r="AW7" s="298">
        <f>SUM(AW$16:AW$185)</f>
        <v>0</v>
      </c>
      <c r="AX7" s="299">
        <f t="shared" ref="AX7:CW7" si="5">SUM(AX$16:AX$185)</f>
        <v>0</v>
      </c>
      <c r="AY7" s="299">
        <f t="shared" si="5"/>
        <v>0</v>
      </c>
      <c r="AZ7" s="299">
        <f t="shared" si="5"/>
        <v>0</v>
      </c>
      <c r="BA7" s="299">
        <f t="shared" si="5"/>
        <v>0</v>
      </c>
      <c r="BB7" s="299">
        <f t="shared" si="5"/>
        <v>0</v>
      </c>
      <c r="BC7" s="299">
        <f t="shared" si="5"/>
        <v>0</v>
      </c>
      <c r="BD7" s="299">
        <f t="shared" si="5"/>
        <v>0</v>
      </c>
      <c r="BE7" s="329">
        <f t="shared" si="5"/>
        <v>0</v>
      </c>
      <c r="BF7" s="329">
        <f t="shared" si="5"/>
        <v>0</v>
      </c>
      <c r="BG7" s="329">
        <f t="shared" si="5"/>
        <v>0</v>
      </c>
      <c r="BH7" s="329">
        <f t="shared" si="5"/>
        <v>0</v>
      </c>
      <c r="BI7" s="329">
        <f t="shared" si="5"/>
        <v>0</v>
      </c>
      <c r="BJ7" s="329">
        <f t="shared" si="5"/>
        <v>0</v>
      </c>
      <c r="BK7" s="329">
        <f t="shared" si="5"/>
        <v>0</v>
      </c>
      <c r="BL7" s="329">
        <f t="shared" si="5"/>
        <v>0</v>
      </c>
      <c r="BM7" s="329">
        <f t="shared" si="5"/>
        <v>0</v>
      </c>
      <c r="BN7" s="329">
        <f t="shared" si="5"/>
        <v>0</v>
      </c>
      <c r="BO7" s="329">
        <f t="shared" si="5"/>
        <v>0</v>
      </c>
      <c r="BP7" s="329">
        <f t="shared" si="5"/>
        <v>0</v>
      </c>
      <c r="BQ7" s="329">
        <f t="shared" si="5"/>
        <v>0</v>
      </c>
      <c r="BR7" s="329">
        <f t="shared" si="5"/>
        <v>0</v>
      </c>
      <c r="BS7" s="329">
        <f t="shared" si="5"/>
        <v>0</v>
      </c>
      <c r="BT7" s="329">
        <f t="shared" si="5"/>
        <v>0</v>
      </c>
      <c r="BU7" s="329">
        <f t="shared" si="5"/>
        <v>0</v>
      </c>
      <c r="BV7" s="329">
        <f t="shared" si="5"/>
        <v>0</v>
      </c>
      <c r="BW7" s="329">
        <f t="shared" si="5"/>
        <v>0</v>
      </c>
      <c r="BX7" s="329">
        <f t="shared" si="5"/>
        <v>0</v>
      </c>
      <c r="BY7" s="329">
        <f t="shared" si="5"/>
        <v>0</v>
      </c>
      <c r="BZ7" s="329">
        <f t="shared" si="5"/>
        <v>0</v>
      </c>
      <c r="CA7" s="329">
        <f t="shared" si="5"/>
        <v>0</v>
      </c>
      <c r="CB7" s="329">
        <f t="shared" si="5"/>
        <v>0</v>
      </c>
      <c r="CC7" s="329">
        <f t="shared" si="5"/>
        <v>0</v>
      </c>
      <c r="CD7" s="360">
        <f t="shared" si="5"/>
        <v>0</v>
      </c>
      <c r="CE7" s="360">
        <f t="shared" si="5"/>
        <v>0</v>
      </c>
      <c r="CF7" s="360">
        <f t="shared" si="5"/>
        <v>0</v>
      </c>
      <c r="CG7" s="360">
        <f t="shared" si="5"/>
        <v>0</v>
      </c>
      <c r="CH7" s="360">
        <f t="shared" si="5"/>
        <v>0</v>
      </c>
      <c r="CI7" s="360">
        <f t="shared" si="5"/>
        <v>0</v>
      </c>
      <c r="CJ7" s="360">
        <f t="shared" si="5"/>
        <v>0</v>
      </c>
      <c r="CK7" s="329">
        <f t="shared" si="5"/>
        <v>0</v>
      </c>
      <c r="CL7" s="329">
        <f t="shared" si="5"/>
        <v>0</v>
      </c>
      <c r="CM7" s="329">
        <f t="shared" si="5"/>
        <v>0</v>
      </c>
      <c r="CN7" s="329">
        <f t="shared" si="5"/>
        <v>0</v>
      </c>
      <c r="CO7" s="329">
        <f t="shared" si="5"/>
        <v>0</v>
      </c>
      <c r="CP7" s="329">
        <f t="shared" si="5"/>
        <v>0</v>
      </c>
      <c r="CQ7" s="329">
        <f t="shared" si="5"/>
        <v>0</v>
      </c>
      <c r="CR7" s="329">
        <f t="shared" si="5"/>
        <v>0</v>
      </c>
      <c r="CS7" s="329">
        <f t="shared" si="5"/>
        <v>0</v>
      </c>
      <c r="CT7" s="329">
        <f t="shared" si="5"/>
        <v>0</v>
      </c>
      <c r="CU7" s="329">
        <f t="shared" si="5"/>
        <v>0</v>
      </c>
      <c r="CV7" s="329">
        <f t="shared" si="5"/>
        <v>0</v>
      </c>
      <c r="CW7" s="397">
        <f t="shared" si="5"/>
        <v>0</v>
      </c>
      <c r="DA7" s="415" t="s">
        <v>32</v>
      </c>
      <c r="DB7" s="416">
        <f>初めに!K10</f>
        <v>5000</v>
      </c>
      <c r="DH7" s="111"/>
      <c r="DI7" s="107"/>
      <c r="DJ7" s="661">
        <v>36982</v>
      </c>
      <c r="DK7" s="661">
        <v>36982</v>
      </c>
      <c r="DL7" s="419">
        <f t="shared" si="0"/>
        <v>36982</v>
      </c>
      <c r="DM7" s="419">
        <f t="shared" si="0"/>
        <v>36982</v>
      </c>
      <c r="DO7" s="8" t="s">
        <v>165</v>
      </c>
      <c r="DP7" s="446">
        <v>6</v>
      </c>
      <c r="DQ7" s="8" t="s">
        <v>162</v>
      </c>
      <c r="DR7" s="463">
        <v>6</v>
      </c>
      <c r="DT7" s="665">
        <v>38444</v>
      </c>
      <c r="DU7" s="502">
        <v>39539</v>
      </c>
      <c r="DV7" s="277">
        <f t="shared" si="2"/>
        <v>38444</v>
      </c>
      <c r="DW7" s="419">
        <f t="shared" si="3"/>
        <v>39539</v>
      </c>
      <c r="DX7" s="8" t="s">
        <v>153</v>
      </c>
      <c r="DY7" s="463">
        <v>4</v>
      </c>
      <c r="EA7" s="463">
        <v>4</v>
      </c>
      <c r="EB7" s="489" t="s">
        <v>171</v>
      </c>
      <c r="EC7" s="490">
        <v>4</v>
      </c>
      <c r="ED7" s="118"/>
      <c r="FA7" s="4"/>
    </row>
    <row r="8" spans="1:171" ht="20.100000000000001" customHeight="1" x14ac:dyDescent="0.2">
      <c r="I8" s="575"/>
      <c r="J8" s="37"/>
      <c r="K8" s="576"/>
      <c r="L8" s="577"/>
      <c r="O8" s="146"/>
      <c r="P8" s="146"/>
      <c r="T8" s="855" t="s">
        <v>172</v>
      </c>
      <c r="U8" s="856"/>
      <c r="V8" s="857"/>
      <c r="W8" s="607">
        <f>EY14</f>
        <v>0</v>
      </c>
      <c r="X8" s="175" t="s">
        <v>173</v>
      </c>
      <c r="Y8" s="176"/>
      <c r="Z8" s="217"/>
      <c r="AA8" s="217"/>
      <c r="AB8" s="217"/>
      <c r="AC8" s="217"/>
      <c r="AD8" s="219"/>
      <c r="AE8" s="219"/>
      <c r="AF8" s="219"/>
      <c r="AG8" s="220"/>
      <c r="AH8" s="220"/>
      <c r="AI8" s="629" t="s">
        <v>174</v>
      </c>
      <c r="AJ8" s="249"/>
      <c r="AK8" s="249"/>
      <c r="AL8" s="4"/>
      <c r="AU8" s="269"/>
      <c r="AV8" s="272"/>
      <c r="AW8" s="300"/>
      <c r="AX8" s="300"/>
      <c r="AY8" s="300"/>
      <c r="AZ8" s="300"/>
      <c r="BA8" s="300"/>
      <c r="BB8" s="300"/>
      <c r="BC8" s="300"/>
      <c r="BD8" s="301"/>
      <c r="BE8" s="331"/>
      <c r="BF8" s="841"/>
      <c r="BG8" s="842"/>
      <c r="BH8" s="842"/>
      <c r="BI8" s="332"/>
      <c r="BJ8" s="332"/>
      <c r="BK8" s="332"/>
      <c r="BL8" s="332"/>
      <c r="BM8" s="332"/>
      <c r="BN8" s="332"/>
      <c r="BO8" s="332"/>
      <c r="BP8" s="332"/>
      <c r="BQ8" s="332"/>
      <c r="BR8" s="332"/>
      <c r="BS8" s="332"/>
      <c r="BT8" s="332"/>
      <c r="BU8" s="332"/>
      <c r="BV8" s="332"/>
      <c r="BW8" s="332"/>
      <c r="BX8" s="332"/>
      <c r="BY8" s="332"/>
      <c r="BZ8" s="332"/>
      <c r="CA8" s="332"/>
      <c r="CB8" s="332"/>
      <c r="CC8" s="332"/>
      <c r="CD8" s="301"/>
      <c r="CE8" s="301"/>
      <c r="CF8" s="361"/>
      <c r="CG8" s="332"/>
      <c r="CH8" s="332"/>
      <c r="CI8" s="332"/>
      <c r="CJ8" s="332"/>
      <c r="CK8" s="332"/>
      <c r="CL8" s="332"/>
      <c r="CM8" s="332"/>
      <c r="CN8" s="332"/>
      <c r="CO8" s="332"/>
      <c r="CP8" s="332"/>
      <c r="CQ8" s="332"/>
      <c r="CR8" s="332"/>
      <c r="CS8" s="332"/>
      <c r="CT8" s="332"/>
      <c r="CU8" s="332"/>
      <c r="CV8" s="332"/>
      <c r="CW8" s="398"/>
      <c r="DA8" s="415" t="s">
        <v>34</v>
      </c>
      <c r="DB8" s="416">
        <f>初めに!K11</f>
        <v>5000</v>
      </c>
      <c r="DG8" s="109"/>
      <c r="DH8" s="111"/>
      <c r="DI8" s="107"/>
      <c r="DQ8" s="464"/>
      <c r="DR8" s="463">
        <v>7</v>
      </c>
      <c r="DT8" s="665">
        <v>36983</v>
      </c>
      <c r="DU8" s="502">
        <v>38443</v>
      </c>
      <c r="DV8" s="277">
        <f t="shared" si="2"/>
        <v>36983</v>
      </c>
      <c r="DW8" s="419">
        <f t="shared" si="3"/>
        <v>38443</v>
      </c>
      <c r="DX8" s="8" t="s">
        <v>161</v>
      </c>
      <c r="DY8" s="463">
        <v>5</v>
      </c>
      <c r="EA8" s="490">
        <v>5</v>
      </c>
      <c r="EG8" s="109"/>
      <c r="EH8" s="107" t="e">
        <f>IF(AND(EK4-DJ16&lt;=0,EJ4-DJ16&gt;=0),"Sr","no")</f>
        <v>#VALUE!</v>
      </c>
      <c r="FA8" s="4"/>
    </row>
    <row r="9" spans="1:171" ht="20.100000000000001" customHeight="1" x14ac:dyDescent="0.2">
      <c r="B9" s="101" t="s">
        <v>175</v>
      </c>
      <c r="H9" s="124"/>
      <c r="K9" s="147"/>
      <c r="O9" s="146"/>
      <c r="P9" s="146"/>
      <c r="T9" s="843" t="s">
        <v>106</v>
      </c>
      <c r="U9" s="844"/>
      <c r="V9" s="845"/>
      <c r="W9" s="608">
        <f>SUM(W7:AH7)</f>
        <v>0</v>
      </c>
      <c r="X9" s="178"/>
      <c r="Y9" s="179"/>
      <c r="Z9" s="221"/>
      <c r="AA9" s="221"/>
      <c r="AB9" s="221"/>
      <c r="AC9" s="223"/>
      <c r="AD9" s="223"/>
      <c r="AE9" s="223"/>
      <c r="AF9" s="223"/>
      <c r="AG9" s="224" t="s">
        <v>174</v>
      </c>
      <c r="AH9" s="630"/>
      <c r="AI9" s="631">
        <v>0</v>
      </c>
      <c r="AJ9" s="249"/>
      <c r="AK9" s="249"/>
      <c r="AL9" s="4"/>
      <c r="AU9" s="273" t="s">
        <v>106</v>
      </c>
      <c r="AV9" s="274"/>
      <c r="AW9" s="302">
        <f>SUM(AW$7:$CV$7)</f>
        <v>0</v>
      </c>
      <c r="AX9" s="303"/>
      <c r="AY9" s="304"/>
      <c r="AZ9" s="305" t="s">
        <v>176</v>
      </c>
      <c r="BA9" s="846">
        <f>$DA$14</f>
        <v>0</v>
      </c>
      <c r="BB9" s="847"/>
      <c r="BC9" s="848"/>
      <c r="BD9" s="306"/>
      <c r="BE9" s="334"/>
      <c r="BF9" s="849"/>
      <c r="BG9" s="849"/>
      <c r="BH9" s="850"/>
      <c r="BI9" s="334"/>
      <c r="BJ9" s="334"/>
      <c r="BK9" s="334"/>
      <c r="BL9" s="334"/>
      <c r="BM9" s="334"/>
      <c r="BN9" s="334"/>
      <c r="BO9" s="334"/>
      <c r="BP9" s="334"/>
      <c r="BQ9" s="334"/>
      <c r="BR9" s="334"/>
      <c r="BS9" s="334"/>
      <c r="BT9" s="334"/>
      <c r="BU9" s="334"/>
      <c r="BV9" s="334"/>
      <c r="BW9" s="334"/>
      <c r="BX9" s="334"/>
      <c r="BY9" s="334"/>
      <c r="BZ9" s="334"/>
      <c r="CA9" s="334"/>
      <c r="CB9" s="334"/>
      <c r="CC9" s="334"/>
      <c r="CD9" s="306"/>
      <c r="CE9" s="306"/>
      <c r="CF9" s="362"/>
      <c r="CG9" s="334"/>
      <c r="CH9" s="334"/>
      <c r="CI9" s="334"/>
      <c r="CJ9" s="334"/>
      <c r="CK9" s="334"/>
      <c r="CL9" s="334"/>
      <c r="CM9" s="334"/>
      <c r="CN9" s="334"/>
      <c r="CO9" s="334"/>
      <c r="CP9" s="334"/>
      <c r="CQ9" s="851" t="str">
        <f>$AG9</f>
        <v>その他</v>
      </c>
      <c r="CR9" s="830"/>
      <c r="CS9" s="388"/>
      <c r="CT9" s="388"/>
      <c r="CU9" s="830"/>
      <c r="CV9" s="831"/>
      <c r="CW9" s="399">
        <f>$AI9</f>
        <v>0</v>
      </c>
      <c r="DA9" s="415" t="s">
        <v>36</v>
      </c>
      <c r="DB9" s="416">
        <f>初めに!K12</f>
        <v>9000</v>
      </c>
      <c r="DD9" s="419" t="s">
        <v>177</v>
      </c>
      <c r="DG9" s="8" t="s">
        <v>178</v>
      </c>
      <c r="DH9" s="8" t="s">
        <v>179</v>
      </c>
      <c r="DI9" s="8" t="s">
        <v>180</v>
      </c>
      <c r="DJ9" s="8" t="s">
        <v>181</v>
      </c>
      <c r="DK9" s="8" t="s">
        <v>182</v>
      </c>
      <c r="DL9" s="8" t="s">
        <v>183</v>
      </c>
      <c r="DQ9" s="464"/>
      <c r="DR9" s="463">
        <v>8</v>
      </c>
      <c r="DT9" s="661">
        <v>36982</v>
      </c>
      <c r="DU9" s="661"/>
      <c r="DV9" s="277">
        <f t="shared" si="2"/>
        <v>36982</v>
      </c>
      <c r="DW9" s="419">
        <f t="shared" si="3"/>
        <v>0</v>
      </c>
      <c r="DX9" s="8" t="s">
        <v>162</v>
      </c>
      <c r="DY9" s="463">
        <v>6</v>
      </c>
      <c r="EG9" s="109"/>
      <c r="EH9" s="107" t="e">
        <f>AND(EK4-DJ16&lt;=0,EJ4-DJ16&gt;=0)</f>
        <v>#VALUE!</v>
      </c>
      <c r="EK9"/>
      <c r="FA9" s="4"/>
    </row>
    <row r="10" spans="1:171" ht="20.100000000000001" customHeight="1" x14ac:dyDescent="0.2">
      <c r="B10" s="536" t="s">
        <v>101</v>
      </c>
      <c r="C10" s="832"/>
      <c r="D10" s="833"/>
      <c r="E10" s="537"/>
      <c r="F10" s="103"/>
      <c r="H10" s="75"/>
      <c r="K10" s="147"/>
      <c r="L10" s="147"/>
      <c r="O10" s="146"/>
      <c r="P10" s="146"/>
      <c r="X10" s="4"/>
      <c r="AC10" s="4"/>
      <c r="AD10" s="4"/>
      <c r="AE10" s="4"/>
      <c r="AF10" s="4"/>
      <c r="AH10" s="632"/>
      <c r="AI10" s="633" t="s">
        <v>184</v>
      </c>
      <c r="AJ10" s="252"/>
      <c r="AK10" s="252"/>
      <c r="CJ10" s="363"/>
      <c r="CU10" s="834" t="s">
        <v>184</v>
      </c>
      <c r="CV10" s="835"/>
      <c r="CW10" s="400">
        <f>CW7+CW8+CW9</f>
        <v>0</v>
      </c>
      <c r="DA10" s="415"/>
      <c r="DB10" s="416"/>
      <c r="DD10" s="419" t="s">
        <v>185</v>
      </c>
      <c r="DG10" s="109"/>
      <c r="DH10" s="111"/>
      <c r="DI10" s="107"/>
      <c r="DK10" s="662"/>
      <c r="DL10" s="663"/>
      <c r="DM10" s="663"/>
      <c r="DQ10" s="464"/>
      <c r="DR10" s="463">
        <v>9</v>
      </c>
      <c r="DT10" s="660">
        <v>40635</v>
      </c>
      <c r="DU10" s="502">
        <v>42826</v>
      </c>
      <c r="DV10" s="277">
        <f t="shared" si="2"/>
        <v>40635</v>
      </c>
      <c r="DW10" s="419">
        <f t="shared" si="3"/>
        <v>42826</v>
      </c>
      <c r="DX10" s="664" t="s">
        <v>116</v>
      </c>
      <c r="DY10" s="463">
        <v>7</v>
      </c>
      <c r="EG10" s="109"/>
      <c r="EH10" s="107" t="e">
        <f>EJ4-DJ16</f>
        <v>#VALUE!</v>
      </c>
    </row>
    <row r="11" spans="1:171" ht="20.100000000000001" customHeight="1" x14ac:dyDescent="0.2">
      <c r="B11" s="528" t="s">
        <v>102</v>
      </c>
      <c r="C11" s="832"/>
      <c r="D11" s="836"/>
      <c r="E11" s="836"/>
      <c r="F11" s="836"/>
      <c r="G11" s="837"/>
      <c r="H11" s="75"/>
      <c r="W11" s="180"/>
      <c r="X11" s="609"/>
      <c r="Y11" s="609"/>
      <c r="Z11" s="609"/>
      <c r="AA11" s="609"/>
      <c r="AB11" s="609"/>
      <c r="AC11" s="4"/>
      <c r="AD11" s="4"/>
      <c r="AE11" s="4"/>
      <c r="AF11" s="4"/>
      <c r="AG11" s="4"/>
      <c r="AH11" s="4"/>
      <c r="AI11" s="634">
        <f>AI7+AI9</f>
        <v>0</v>
      </c>
      <c r="AJ11" s="4"/>
      <c r="AK11" s="4"/>
      <c r="AW11" s="307" t="str">
        <f>ADDRESS(16,COLUMN(W16))</f>
        <v>$W$16</v>
      </c>
      <c r="BE11" s="107" t="str">
        <f>ADDRESS(16,COLUMN(X16))</f>
        <v>$X$16</v>
      </c>
      <c r="BY11" s="107" t="str">
        <f>ADDRESS(16,COLUMN(AB16))</f>
        <v>$AB$16</v>
      </c>
      <c r="CD11" s="364" t="str">
        <f>ADDRESS(16,COLUMN(AC16))</f>
        <v>$AC$16</v>
      </c>
      <c r="CQ11" s="107" t="str">
        <f>ADDRESS(16,COLUMN(AG16))</f>
        <v>$AG$16</v>
      </c>
      <c r="CU11" s="107" t="str">
        <f>ADDRESS(16,COLUMN(AH16))</f>
        <v>$AH$16</v>
      </c>
      <c r="DA11" s="415"/>
      <c r="DB11" s="416"/>
      <c r="DD11" s="419" t="s">
        <v>186</v>
      </c>
      <c r="DG11" s="109"/>
      <c r="DH11" s="111"/>
      <c r="DI11" s="447"/>
      <c r="DQ11" s="469"/>
      <c r="DR11" s="463">
        <v>10</v>
      </c>
      <c r="DT11" s="665">
        <v>39540</v>
      </c>
      <c r="DU11" s="502">
        <v>40634</v>
      </c>
      <c r="DV11" s="277">
        <f t="shared" si="2"/>
        <v>39540</v>
      </c>
      <c r="DW11" s="419">
        <f t="shared" si="3"/>
        <v>40634</v>
      </c>
      <c r="DX11" s="664" t="s">
        <v>122</v>
      </c>
      <c r="DY11" s="463">
        <v>8</v>
      </c>
      <c r="EB11" s="491" t="s">
        <v>187</v>
      </c>
      <c r="EG11" s="109"/>
      <c r="EW11" s="4"/>
    </row>
    <row r="12" spans="1:171" ht="20.100000000000001" customHeight="1" x14ac:dyDescent="0.2">
      <c r="B12" s="528" t="s">
        <v>99</v>
      </c>
      <c r="C12" s="534"/>
      <c r="D12" s="538" t="s">
        <v>100</v>
      </c>
      <c r="E12" s="838"/>
      <c r="F12" s="839"/>
      <c r="G12" s="840"/>
      <c r="H12" s="75"/>
      <c r="J12" s="148"/>
      <c r="K12" s="149"/>
      <c r="T12" s="610"/>
      <c r="W12" s="124"/>
      <c r="X12" s="609"/>
      <c r="Y12" s="609"/>
      <c r="Z12" s="609"/>
      <c r="AA12" s="609"/>
      <c r="AB12" s="609"/>
      <c r="AC12" s="226"/>
      <c r="AD12" s="226"/>
      <c r="AE12" s="226"/>
      <c r="AF12" s="226"/>
      <c r="AG12" s="4"/>
      <c r="AH12" s="4"/>
      <c r="AI12" s="4"/>
      <c r="AJ12" s="4"/>
      <c r="AK12" s="4"/>
      <c r="AM12" s="100"/>
      <c r="AW12" s="308">
        <v>1</v>
      </c>
      <c r="AX12" s="308">
        <v>2</v>
      </c>
      <c r="AY12" s="308">
        <v>3</v>
      </c>
      <c r="AZ12" s="308">
        <v>4</v>
      </c>
      <c r="BA12" s="308">
        <v>5</v>
      </c>
      <c r="BB12" s="308">
        <v>6</v>
      </c>
      <c r="BC12" s="309" t="s">
        <v>143</v>
      </c>
      <c r="BD12" s="310" t="s">
        <v>155</v>
      </c>
      <c r="BE12" s="336">
        <v>2</v>
      </c>
      <c r="BF12" s="336">
        <v>3</v>
      </c>
      <c r="BG12" s="336">
        <v>4</v>
      </c>
      <c r="BH12" s="336">
        <v>5</v>
      </c>
      <c r="BI12" s="336">
        <v>6</v>
      </c>
      <c r="BJ12" s="336">
        <v>2</v>
      </c>
      <c r="BK12" s="336">
        <v>3</v>
      </c>
      <c r="BL12" s="336">
        <v>4</v>
      </c>
      <c r="BM12" s="336">
        <v>5</v>
      </c>
      <c r="BN12" s="336">
        <v>6</v>
      </c>
      <c r="BO12" s="336">
        <v>2</v>
      </c>
      <c r="BP12" s="336">
        <v>3</v>
      </c>
      <c r="BQ12" s="336">
        <v>4</v>
      </c>
      <c r="BR12" s="336">
        <v>5</v>
      </c>
      <c r="BS12" s="336">
        <v>6</v>
      </c>
      <c r="BT12" s="336">
        <v>2</v>
      </c>
      <c r="BU12" s="336">
        <v>3</v>
      </c>
      <c r="BV12" s="336">
        <v>4</v>
      </c>
      <c r="BW12" s="336">
        <v>5</v>
      </c>
      <c r="BX12" s="336">
        <v>6</v>
      </c>
      <c r="BY12" s="336">
        <v>2</v>
      </c>
      <c r="BZ12" s="336">
        <v>3</v>
      </c>
      <c r="CA12" s="336">
        <v>4</v>
      </c>
      <c r="CB12" s="336">
        <v>5</v>
      </c>
      <c r="CC12" s="336">
        <v>6</v>
      </c>
      <c r="CD12" s="309" t="s">
        <v>143</v>
      </c>
      <c r="CE12" s="310" t="s">
        <v>155</v>
      </c>
      <c r="CF12" s="365" t="s">
        <v>166</v>
      </c>
      <c r="CG12" s="309">
        <v>1</v>
      </c>
      <c r="CH12" s="310">
        <v>2</v>
      </c>
      <c r="CI12" s="365">
        <v>3</v>
      </c>
      <c r="CJ12" s="310" t="s">
        <v>166</v>
      </c>
      <c r="CK12" s="389">
        <v>7</v>
      </c>
      <c r="CL12" s="390">
        <v>8</v>
      </c>
      <c r="CM12" s="390">
        <v>9</v>
      </c>
      <c r="CN12" s="390">
        <v>10</v>
      </c>
      <c r="CO12" s="389">
        <v>7</v>
      </c>
      <c r="CP12" s="390">
        <v>8</v>
      </c>
      <c r="CQ12" s="390">
        <v>9</v>
      </c>
      <c r="CR12" s="390">
        <v>10</v>
      </c>
      <c r="CS12" s="389">
        <v>7</v>
      </c>
      <c r="CT12" s="390">
        <v>8</v>
      </c>
      <c r="CU12" s="390">
        <v>9</v>
      </c>
      <c r="CV12" s="390">
        <v>10</v>
      </c>
      <c r="CZ12" s="109" t="s">
        <v>188</v>
      </c>
      <c r="DA12" s="420">
        <f>OR(EY16,'申込用紙 Ｂ'!DA16)*1</f>
        <v>0</v>
      </c>
      <c r="DD12" s="421" t="s">
        <v>189</v>
      </c>
      <c r="DE12" s="421"/>
      <c r="DG12" s="109"/>
      <c r="DH12" s="111"/>
      <c r="DI12" s="447"/>
      <c r="DK12" s="107" t="s">
        <v>190</v>
      </c>
      <c r="DM12" s="107" t="s">
        <v>128</v>
      </c>
      <c r="DP12" s="107">
        <f>IF(OR($H16&lt;2,$H16&gt;6),-1,$H16)</f>
        <v>-1</v>
      </c>
      <c r="DQ12" s="469"/>
      <c r="DR12" s="463">
        <v>11</v>
      </c>
      <c r="DT12" s="665">
        <v>38444</v>
      </c>
      <c r="DU12" s="502">
        <v>39540</v>
      </c>
      <c r="DV12" s="277">
        <f t="shared" si="2"/>
        <v>38444</v>
      </c>
      <c r="DW12" s="419">
        <f t="shared" si="3"/>
        <v>39540</v>
      </c>
      <c r="DX12" s="470" t="s">
        <v>141</v>
      </c>
      <c r="DY12" s="490">
        <v>9</v>
      </c>
      <c r="EB12" s="492">
        <f>DATE(I8,12,31)</f>
        <v>366</v>
      </c>
      <c r="EF12" s="107" t="s">
        <v>191</v>
      </c>
      <c r="EG12" s="109"/>
      <c r="EH12" s="421"/>
      <c r="EI12" s="421"/>
      <c r="EJ12" s="421"/>
      <c r="EK12" s="421"/>
      <c r="EL12" s="421"/>
      <c r="ER12" s="421"/>
      <c r="ES12" s="421"/>
      <c r="ET12" s="421"/>
      <c r="EW12" s="4"/>
      <c r="FA12" s="507"/>
      <c r="FB12" s="508" t="s">
        <v>192</v>
      </c>
    </row>
    <row r="13" spans="1:171" ht="19.5" customHeight="1" x14ac:dyDescent="0.2">
      <c r="E13" s="103"/>
      <c r="G13" s="822"/>
      <c r="H13" s="822"/>
      <c r="I13" s="822"/>
      <c r="J13" s="578"/>
      <c r="K13" s="823"/>
      <c r="L13" s="823"/>
      <c r="M13" s="823"/>
      <c r="N13" s="823"/>
      <c r="O13" s="105"/>
      <c r="P13" s="105"/>
      <c r="T13" s="611"/>
      <c r="U13" s="147"/>
      <c r="V13" s="147"/>
      <c r="W13" s="612" t="s">
        <v>193</v>
      </c>
      <c r="AI13" s="4"/>
      <c r="AJ13" s="4"/>
      <c r="AK13" s="4"/>
      <c r="AL13" s="635"/>
      <c r="AM13" s="636" t="s">
        <v>194</v>
      </c>
      <c r="AN13" s="253"/>
      <c r="AO13" s="253"/>
      <c r="AW13" s="824" t="s">
        <v>134</v>
      </c>
      <c r="AX13" s="825"/>
      <c r="AY13" s="825"/>
      <c r="AZ13" s="825"/>
      <c r="BA13" s="825"/>
      <c r="BB13" s="826"/>
      <c r="BC13" s="827" t="s">
        <v>135</v>
      </c>
      <c r="BD13" s="828"/>
      <c r="BE13" s="829" t="s">
        <v>27</v>
      </c>
      <c r="BF13" s="818"/>
      <c r="BG13" s="818"/>
      <c r="BH13" s="818"/>
      <c r="BI13" s="338"/>
      <c r="BJ13" s="817" t="s">
        <v>30</v>
      </c>
      <c r="BK13" s="818"/>
      <c r="BL13" s="818"/>
      <c r="BM13" s="818"/>
      <c r="BN13" s="338"/>
      <c r="BO13" s="817" t="s">
        <v>32</v>
      </c>
      <c r="BP13" s="818"/>
      <c r="BQ13" s="818"/>
      <c r="BR13" s="818"/>
      <c r="BS13" s="338"/>
      <c r="BT13" s="817" t="s">
        <v>34</v>
      </c>
      <c r="BU13" s="818"/>
      <c r="BV13" s="818"/>
      <c r="BW13" s="818"/>
      <c r="BX13" s="338"/>
      <c r="BY13" s="817" t="s">
        <v>36</v>
      </c>
      <c r="BZ13" s="818"/>
      <c r="CA13" s="818"/>
      <c r="CB13" s="818"/>
      <c r="CC13" s="366"/>
      <c r="CD13" s="367" t="s">
        <v>135</v>
      </c>
      <c r="CE13" s="368"/>
      <c r="CF13" s="368"/>
      <c r="CG13" s="819" t="s">
        <v>136</v>
      </c>
      <c r="CH13" s="820"/>
      <c r="CI13" s="821"/>
      <c r="CJ13" s="369" t="s">
        <v>195</v>
      </c>
      <c r="CK13" s="805" t="s">
        <v>137</v>
      </c>
      <c r="CL13" s="806"/>
      <c r="CM13" s="806"/>
      <c r="CN13" s="807"/>
      <c r="CO13" s="808" t="s">
        <v>27</v>
      </c>
      <c r="CP13" s="809"/>
      <c r="CQ13" s="809"/>
      <c r="CR13" s="810"/>
      <c r="CS13" s="811" t="s">
        <v>34</v>
      </c>
      <c r="CT13" s="812"/>
      <c r="CU13" s="812"/>
      <c r="CV13" s="813"/>
      <c r="CY13" s="109" t="s">
        <v>196</v>
      </c>
      <c r="CZ13" s="109" t="s">
        <v>197</v>
      </c>
      <c r="DA13" s="422" t="s">
        <v>198</v>
      </c>
      <c r="DD13" s="421" t="s">
        <v>199</v>
      </c>
      <c r="DE13" s="421"/>
      <c r="DG13" s="109"/>
      <c r="DH13" s="111"/>
      <c r="DI13" s="447"/>
      <c r="DK13" s="814">
        <f ca="1">TODAY()</f>
        <v>45059</v>
      </c>
      <c r="DL13" s="814"/>
      <c r="DM13" s="815" t="str">
        <f ca="1">I6&amp;"/12/31"</f>
        <v>2024/12/31</v>
      </c>
      <c r="DN13" s="816"/>
      <c r="DP13" s="107" t="s">
        <v>200</v>
      </c>
      <c r="DQ13" s="471"/>
      <c r="DR13" s="472">
        <v>0</v>
      </c>
      <c r="DT13" s="665">
        <v>38443</v>
      </c>
      <c r="DU13" s="666"/>
      <c r="DV13" s="277">
        <f t="shared" si="2"/>
        <v>38443</v>
      </c>
      <c r="DW13" s="419">
        <f t="shared" si="3"/>
        <v>0</v>
      </c>
      <c r="DX13" s="470" t="s">
        <v>167</v>
      </c>
      <c r="DY13" s="668">
        <v>10</v>
      </c>
      <c r="EF13" s="107" t="s">
        <v>201</v>
      </c>
      <c r="EG13" s="109"/>
      <c r="EH13" s="421"/>
      <c r="EI13" s="421"/>
      <c r="EJ13" s="421"/>
      <c r="EK13" s="421"/>
      <c r="EL13" s="421"/>
      <c r="ER13" s="421"/>
      <c r="ES13" s="421"/>
      <c r="ET13" s="421"/>
      <c r="EY13" t="s">
        <v>202</v>
      </c>
      <c r="FA13" s="787" t="s">
        <v>192</v>
      </c>
      <c r="FB13" s="788"/>
      <c r="FC13" s="253"/>
      <c r="FD13" s="253"/>
    </row>
    <row r="14" spans="1:171" ht="24.6" customHeight="1" x14ac:dyDescent="0.2">
      <c r="C14" s="539" t="s">
        <v>203</v>
      </c>
      <c r="D14" s="131"/>
      <c r="E14" s="797"/>
      <c r="F14" s="797"/>
      <c r="G14" s="797"/>
      <c r="H14" s="75"/>
      <c r="J14" s="798" t="s">
        <v>204</v>
      </c>
      <c r="K14" s="799"/>
      <c r="L14" s="799"/>
      <c r="M14" s="800"/>
      <c r="N14" s="579" t="s">
        <v>205</v>
      </c>
      <c r="O14" s="101"/>
      <c r="P14" s="101"/>
      <c r="Q14" s="801" t="s">
        <v>206</v>
      </c>
      <c r="R14" s="802"/>
      <c r="S14" s="802"/>
      <c r="T14" s="802"/>
      <c r="U14" s="803"/>
      <c r="V14" s="804"/>
      <c r="W14" s="613" t="s">
        <v>130</v>
      </c>
      <c r="X14" s="613"/>
      <c r="Y14" s="613"/>
      <c r="Z14" s="613"/>
      <c r="AA14" s="613"/>
      <c r="AB14" s="624"/>
      <c r="AC14" s="776" t="s">
        <v>195</v>
      </c>
      <c r="AD14" s="776" t="s">
        <v>136</v>
      </c>
      <c r="AE14" s="625" t="s">
        <v>119</v>
      </c>
      <c r="AF14" s="229" t="s">
        <v>138</v>
      </c>
      <c r="AG14" s="230" t="s">
        <v>133</v>
      </c>
      <c r="AH14" s="231"/>
      <c r="AI14" s="781" t="s">
        <v>151</v>
      </c>
      <c r="AJ14" s="254"/>
      <c r="AK14" s="254"/>
      <c r="AL14" s="795" t="s">
        <v>207</v>
      </c>
      <c r="AM14" s="796"/>
      <c r="AN14" s="769" t="s">
        <v>208</v>
      </c>
      <c r="AO14" s="770"/>
      <c r="AW14" s="8" t="s">
        <v>52</v>
      </c>
      <c r="AX14" s="8" t="s">
        <v>52</v>
      </c>
      <c r="AY14" s="8" t="s">
        <v>52</v>
      </c>
      <c r="AZ14" s="8" t="s">
        <v>52</v>
      </c>
      <c r="BA14" s="8" t="s">
        <v>52</v>
      </c>
      <c r="BB14" s="23" t="s">
        <v>52</v>
      </c>
      <c r="BC14" s="294" t="s">
        <v>52</v>
      </c>
      <c r="BD14" s="295" t="s">
        <v>52</v>
      </c>
      <c r="BE14" s="339" t="s">
        <v>52</v>
      </c>
      <c r="BF14" s="8" t="s">
        <v>52</v>
      </c>
      <c r="BG14" s="8" t="s">
        <v>52</v>
      </c>
      <c r="BH14" s="8" t="s">
        <v>52</v>
      </c>
      <c r="BI14" s="8" t="s">
        <v>52</v>
      </c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 t="s">
        <v>52</v>
      </c>
      <c r="BU14" s="8" t="s">
        <v>52</v>
      </c>
      <c r="BV14" s="8" t="s">
        <v>52</v>
      </c>
      <c r="BW14" s="8" t="s">
        <v>52</v>
      </c>
      <c r="BX14" s="8" t="s">
        <v>52</v>
      </c>
      <c r="BY14" s="8"/>
      <c r="BZ14" s="8"/>
      <c r="CA14" s="8"/>
      <c r="CB14" s="23"/>
      <c r="CC14" s="370"/>
      <c r="CD14" s="356" t="s">
        <v>74</v>
      </c>
      <c r="CE14" s="356" t="s">
        <v>74</v>
      </c>
      <c r="CF14" s="356" t="s">
        <v>74</v>
      </c>
      <c r="CG14" s="371"/>
      <c r="CH14" s="371"/>
      <c r="CI14" s="372"/>
      <c r="CJ14" s="357" t="s">
        <v>52</v>
      </c>
      <c r="CK14" s="384" t="s">
        <v>74</v>
      </c>
      <c r="CL14" s="14" t="s">
        <v>74</v>
      </c>
      <c r="CM14" s="14" t="s">
        <v>74</v>
      </c>
      <c r="CN14" s="14" t="s">
        <v>74</v>
      </c>
      <c r="CO14" s="14" t="s">
        <v>74</v>
      </c>
      <c r="CP14" s="14" t="s">
        <v>74</v>
      </c>
      <c r="CQ14" s="14" t="s">
        <v>74</v>
      </c>
      <c r="CR14" s="14" t="s">
        <v>74</v>
      </c>
      <c r="CS14" s="14" t="s">
        <v>74</v>
      </c>
      <c r="CT14" s="14" t="s">
        <v>74</v>
      </c>
      <c r="CU14" s="14" t="s">
        <v>74</v>
      </c>
      <c r="CV14" s="14" t="s">
        <v>74</v>
      </c>
      <c r="CW14" s="785" t="s">
        <v>151</v>
      </c>
      <c r="CY14" s="401">
        <f>SUM(CY$16:CY$170)</f>
        <v>0</v>
      </c>
      <c r="DA14" s="423">
        <f>SUM(DA16:DA185)</f>
        <v>0</v>
      </c>
      <c r="DC14" s="109"/>
      <c r="DD14" s="242" t="s">
        <v>209</v>
      </c>
      <c r="DE14" s="424" t="s">
        <v>210</v>
      </c>
      <c r="DF14" s="425"/>
      <c r="DG14" s="426"/>
      <c r="DH14" s="278" t="s">
        <v>211</v>
      </c>
      <c r="DI14" s="448"/>
      <c r="DJ14" s="109" t="s">
        <v>212</v>
      </c>
      <c r="DO14" s="107">
        <f>IF($DA16=0,0,MATCH($EB16,$DQ$2:$DQ$13,0))</f>
        <v>0</v>
      </c>
      <c r="DP14" s="107" t="s">
        <v>213</v>
      </c>
      <c r="DR14" s="448" t="s">
        <v>214</v>
      </c>
      <c r="DW14" s="109"/>
      <c r="DX14" s="473" t="s">
        <v>215</v>
      </c>
      <c r="DY14" s="494"/>
      <c r="DZ14" s="495"/>
      <c r="EA14" s="495"/>
      <c r="EB14" s="495"/>
      <c r="EC14" s="495"/>
      <c r="ED14" s="496"/>
      <c r="EE14" s="496"/>
      <c r="EF14" s="789" t="s">
        <v>216</v>
      </c>
      <c r="EG14" s="790"/>
      <c r="EH14" s="790"/>
      <c r="EI14" s="790"/>
      <c r="EJ14" s="790"/>
      <c r="EK14" s="790"/>
      <c r="EL14" s="790"/>
      <c r="EM14" s="791"/>
      <c r="EN14" s="792" t="s">
        <v>136</v>
      </c>
      <c r="EO14" s="793"/>
      <c r="EP14" s="793"/>
      <c r="EQ14" s="793"/>
      <c r="ER14" s="793"/>
      <c r="ES14" s="793"/>
      <c r="ET14" s="793"/>
      <c r="EU14" s="794"/>
      <c r="EW14" s="769" t="s">
        <v>217</v>
      </c>
      <c r="EX14" s="770"/>
      <c r="EY14" s="509">
        <f>SUM(EY16:EY185)</f>
        <v>0</v>
      </c>
      <c r="FA14" s="795" t="s">
        <v>218</v>
      </c>
      <c r="FB14" s="796"/>
      <c r="FC14" s="769" t="s">
        <v>208</v>
      </c>
      <c r="FD14" s="770"/>
    </row>
    <row r="15" spans="1:171" ht="31.95" customHeight="1" x14ac:dyDescent="0.2">
      <c r="A15" s="133" t="s">
        <v>219</v>
      </c>
      <c r="B15" s="540" t="s">
        <v>220</v>
      </c>
      <c r="C15" s="135" t="s">
        <v>221</v>
      </c>
      <c r="D15" s="136" t="s">
        <v>222</v>
      </c>
      <c r="E15" s="541" t="s">
        <v>223</v>
      </c>
      <c r="F15" s="542"/>
      <c r="G15" s="134" t="s">
        <v>224</v>
      </c>
      <c r="H15" s="543" t="s">
        <v>225</v>
      </c>
      <c r="I15" s="580" t="s">
        <v>226</v>
      </c>
      <c r="J15" s="581" t="s">
        <v>227</v>
      </c>
      <c r="K15" s="582" t="s">
        <v>228</v>
      </c>
      <c r="L15" s="583" t="s">
        <v>229</v>
      </c>
      <c r="M15" s="584" t="s">
        <v>230</v>
      </c>
      <c r="N15" s="156" t="s">
        <v>231</v>
      </c>
      <c r="O15" s="157" t="s">
        <v>232</v>
      </c>
      <c r="P15" s="135" t="s">
        <v>233</v>
      </c>
      <c r="Q15" s="135" t="s">
        <v>234</v>
      </c>
      <c r="R15" s="614" t="s">
        <v>235</v>
      </c>
      <c r="S15" s="135" t="s">
        <v>112</v>
      </c>
      <c r="T15" s="615" t="s">
        <v>236</v>
      </c>
      <c r="U15" s="616" t="s">
        <v>237</v>
      </c>
      <c r="V15" s="617" t="s">
        <v>238</v>
      </c>
      <c r="W15" s="618" t="s">
        <v>22</v>
      </c>
      <c r="X15" s="619" t="s">
        <v>239</v>
      </c>
      <c r="Y15" s="619" t="s">
        <v>30</v>
      </c>
      <c r="Z15" s="626" t="s">
        <v>32</v>
      </c>
      <c r="AA15" s="619" t="s">
        <v>240</v>
      </c>
      <c r="AB15" s="627" t="s">
        <v>36</v>
      </c>
      <c r="AC15" s="777"/>
      <c r="AD15" s="778"/>
      <c r="AE15" s="233" t="s">
        <v>143</v>
      </c>
      <c r="AF15" s="235" t="s">
        <v>155</v>
      </c>
      <c r="AG15" s="236" t="s">
        <v>241</v>
      </c>
      <c r="AH15" s="237" t="s">
        <v>242</v>
      </c>
      <c r="AI15" s="782"/>
      <c r="AJ15" s="254"/>
      <c r="AK15" s="254"/>
      <c r="AL15" s="510" t="s">
        <v>243</v>
      </c>
      <c r="AM15" s="511" t="s">
        <v>244</v>
      </c>
      <c r="AN15" s="255"/>
      <c r="AO15" s="5" t="s">
        <v>221</v>
      </c>
      <c r="AQ15" s="771" t="s">
        <v>245</v>
      </c>
      <c r="AR15" s="771"/>
      <c r="AS15" s="772" t="s">
        <v>246</v>
      </c>
      <c r="AT15" s="773"/>
      <c r="AU15" s="278" t="s">
        <v>247</v>
      </c>
      <c r="AV15" s="279" t="s">
        <v>248</v>
      </c>
      <c r="AW15" s="8" t="s">
        <v>160</v>
      </c>
      <c r="AX15" s="8" t="s">
        <v>121</v>
      </c>
      <c r="AY15" s="8" t="s">
        <v>140</v>
      </c>
      <c r="AZ15" s="8" t="s">
        <v>153</v>
      </c>
      <c r="BA15" s="8" t="s">
        <v>161</v>
      </c>
      <c r="BB15" s="8" t="s">
        <v>162</v>
      </c>
      <c r="BC15" s="296" t="s">
        <v>143</v>
      </c>
      <c r="BD15" s="311" t="s">
        <v>155</v>
      </c>
      <c r="BE15" s="8" t="s">
        <v>163</v>
      </c>
      <c r="BF15" s="8" t="s">
        <v>140</v>
      </c>
      <c r="BG15" s="8" t="s">
        <v>153</v>
      </c>
      <c r="BH15" s="8" t="s">
        <v>161</v>
      </c>
      <c r="BI15" s="8" t="s">
        <v>162</v>
      </c>
      <c r="BJ15" s="8" t="s">
        <v>120</v>
      </c>
      <c r="BK15" s="8" t="s">
        <v>139</v>
      </c>
      <c r="BL15" s="8" t="s">
        <v>152</v>
      </c>
      <c r="BM15" s="8" t="s">
        <v>164</v>
      </c>
      <c r="BN15" s="8" t="s">
        <v>165</v>
      </c>
      <c r="BO15" s="8" t="s">
        <v>120</v>
      </c>
      <c r="BP15" s="8" t="s">
        <v>139</v>
      </c>
      <c r="BQ15" s="8" t="s">
        <v>152</v>
      </c>
      <c r="BR15" s="8" t="s">
        <v>164</v>
      </c>
      <c r="BS15" s="8" t="s">
        <v>165</v>
      </c>
      <c r="BT15" s="8" t="s">
        <v>163</v>
      </c>
      <c r="BU15" s="8" t="s">
        <v>140</v>
      </c>
      <c r="BV15" s="8" t="s">
        <v>153</v>
      </c>
      <c r="BW15" s="8" t="s">
        <v>161</v>
      </c>
      <c r="BX15" s="8" t="s">
        <v>162</v>
      </c>
      <c r="BY15" s="8" t="s">
        <v>120</v>
      </c>
      <c r="BZ15" s="8" t="s">
        <v>139</v>
      </c>
      <c r="CA15" s="8" t="s">
        <v>152</v>
      </c>
      <c r="CB15" s="8" t="s">
        <v>164</v>
      </c>
      <c r="CC15" s="8" t="s">
        <v>165</v>
      </c>
      <c r="CD15" s="373" t="s">
        <v>143</v>
      </c>
      <c r="CE15" s="310" t="s">
        <v>155</v>
      </c>
      <c r="CF15" s="365" t="s">
        <v>166</v>
      </c>
      <c r="CG15" s="373" t="s">
        <v>143</v>
      </c>
      <c r="CH15" s="310" t="s">
        <v>155</v>
      </c>
      <c r="CI15" s="374" t="s">
        <v>166</v>
      </c>
      <c r="CJ15" s="359" t="s">
        <v>166</v>
      </c>
      <c r="CK15" s="649" t="s">
        <v>116</v>
      </c>
      <c r="CL15" s="649" t="s">
        <v>122</v>
      </c>
      <c r="CM15" s="650" t="s">
        <v>141</v>
      </c>
      <c r="CN15" s="387" t="s">
        <v>167</v>
      </c>
      <c r="CO15" s="649" t="s">
        <v>116</v>
      </c>
      <c r="CP15" s="649" t="s">
        <v>122</v>
      </c>
      <c r="CQ15" s="650" t="s">
        <v>141</v>
      </c>
      <c r="CR15" s="387" t="s">
        <v>167</v>
      </c>
      <c r="CS15" s="649" t="s">
        <v>116</v>
      </c>
      <c r="CT15" s="649" t="s">
        <v>122</v>
      </c>
      <c r="CU15" s="650" t="s">
        <v>141</v>
      </c>
      <c r="CV15" s="387" t="s">
        <v>167</v>
      </c>
      <c r="CW15" s="786"/>
      <c r="CX15" s="275"/>
      <c r="CY15" s="275" t="s">
        <v>249</v>
      </c>
      <c r="CZ15" s="275" t="s">
        <v>250</v>
      </c>
      <c r="DA15" s="427" t="s">
        <v>251</v>
      </c>
      <c r="DB15" s="428" t="s">
        <v>252</v>
      </c>
      <c r="DC15" s="275" t="s">
        <v>253</v>
      </c>
      <c r="DD15" s="658" t="s">
        <v>254</v>
      </c>
      <c r="DE15" s="278" t="s">
        <v>255</v>
      </c>
      <c r="DF15" s="430" t="s">
        <v>256</v>
      </c>
      <c r="DG15" s="278" t="s">
        <v>248</v>
      </c>
      <c r="DH15" s="278" t="s">
        <v>257</v>
      </c>
      <c r="DI15" s="449" t="s">
        <v>258</v>
      </c>
      <c r="DK15" s="278"/>
      <c r="DL15" s="278"/>
      <c r="DM15" s="278" t="s">
        <v>259</v>
      </c>
      <c r="DN15" s="278" t="s">
        <v>260</v>
      </c>
      <c r="DO15" s="450" t="s">
        <v>261</v>
      </c>
      <c r="DP15" s="436" t="s">
        <v>112</v>
      </c>
      <c r="DQ15" s="474" t="s">
        <v>262</v>
      </c>
      <c r="DR15" s="474" t="s">
        <v>263</v>
      </c>
      <c r="DS15" s="474" t="s">
        <v>264</v>
      </c>
      <c r="DT15" s="667" t="s">
        <v>135</v>
      </c>
      <c r="DU15" s="419" t="s">
        <v>265</v>
      </c>
      <c r="DV15" s="476" t="s">
        <v>219</v>
      </c>
      <c r="DW15" s="477" t="s">
        <v>248</v>
      </c>
      <c r="DX15" s="436" t="s">
        <v>266</v>
      </c>
      <c r="DY15" s="450" t="s">
        <v>267</v>
      </c>
      <c r="DZ15" s="436" t="s">
        <v>112</v>
      </c>
      <c r="EA15" s="450" t="s">
        <v>267</v>
      </c>
      <c r="EB15" s="497" t="s">
        <v>265</v>
      </c>
      <c r="EC15" s="450" t="s">
        <v>267</v>
      </c>
      <c r="ED15" s="497" t="s">
        <v>268</v>
      </c>
      <c r="EE15" s="450" t="s">
        <v>267</v>
      </c>
      <c r="EF15" s="498" t="s">
        <v>269</v>
      </c>
      <c r="EG15" s="477" t="s">
        <v>248</v>
      </c>
      <c r="EH15" s="498" t="s">
        <v>270</v>
      </c>
      <c r="EI15" s="498" t="s">
        <v>271</v>
      </c>
      <c r="EJ15" s="498" t="s">
        <v>256</v>
      </c>
      <c r="EK15" s="498" t="s">
        <v>211</v>
      </c>
      <c r="EL15" s="505" t="s">
        <v>258</v>
      </c>
      <c r="EM15" s="450" t="s">
        <v>272</v>
      </c>
      <c r="EN15" s="498" t="s">
        <v>269</v>
      </c>
      <c r="EO15" s="477" t="s">
        <v>248</v>
      </c>
      <c r="EP15" s="498" t="s">
        <v>270</v>
      </c>
      <c r="EQ15" s="498" t="s">
        <v>271</v>
      </c>
      <c r="ER15" s="498" t="s">
        <v>256</v>
      </c>
      <c r="ES15" s="498" t="s">
        <v>211</v>
      </c>
      <c r="ET15" s="505" t="s">
        <v>258</v>
      </c>
      <c r="EU15" s="450" t="s">
        <v>272</v>
      </c>
      <c r="EV15" s="506" t="s">
        <v>273</v>
      </c>
      <c r="EW15" s="5" t="s">
        <v>274</v>
      </c>
      <c r="EX15" s="5" t="s">
        <v>36</v>
      </c>
      <c r="EY15" s="509" t="s">
        <v>275</v>
      </c>
      <c r="FA15" s="510" t="s">
        <v>243</v>
      </c>
      <c r="FB15" s="511" t="s">
        <v>244</v>
      </c>
      <c r="FC15" s="255"/>
      <c r="FD15" s="5" t="s">
        <v>221</v>
      </c>
    </row>
    <row r="16" spans="1:171" s="99" customFormat="1" x14ac:dyDescent="0.2">
      <c r="A16" s="137">
        <v>1</v>
      </c>
      <c r="B16" s="544"/>
      <c r="C16" s="763"/>
      <c r="D16" s="546"/>
      <c r="E16" s="241"/>
      <c r="F16" s="547"/>
      <c r="G16" s="548"/>
      <c r="H16" s="549"/>
      <c r="I16" s="585"/>
      <c r="J16" s="586"/>
      <c r="K16" s="587"/>
      <c r="L16" s="588"/>
      <c r="M16" s="589"/>
      <c r="N16" s="590" t="str">
        <f>IF($K16="","",DATE($DB16,$L16,$M16))</f>
        <v/>
      </c>
      <c r="O16" s="591"/>
      <c r="P16" s="592"/>
      <c r="Q16" s="186" t="str">
        <f t="shared" ref="Q16:Q80" si="6">IF($C16="","",IF($E16=2,"男","女"))</f>
        <v/>
      </c>
      <c r="R16" s="187" t="str">
        <f t="shared" ref="R16:R79" si="7">IF($C16="","",$DX16)</f>
        <v/>
      </c>
      <c r="S16" s="187" t="str">
        <f t="shared" ref="S16:S79" si="8">IF($C16="","",$DZ16)</f>
        <v/>
      </c>
      <c r="T16" s="187" t="str">
        <f>S16</f>
        <v/>
      </c>
      <c r="U16" s="620" t="str">
        <f>IF(E16=2,$DR16,"")</f>
        <v/>
      </c>
      <c r="V16" s="621">
        <f t="shared" ref="V16:V79" si="9">DT16</f>
        <v>0</v>
      </c>
      <c r="W16" s="190"/>
      <c r="X16" s="191"/>
      <c r="Y16" s="191"/>
      <c r="Z16" s="191"/>
      <c r="AA16" s="191"/>
      <c r="AB16" s="191"/>
      <c r="AC16" s="190"/>
      <c r="AD16" s="190"/>
      <c r="AE16" s="239"/>
      <c r="AF16" s="239"/>
      <c r="AG16" s="238"/>
      <c r="AH16" s="240"/>
      <c r="AI16" s="257">
        <f>$CW16</f>
        <v>0</v>
      </c>
      <c r="AJ16"/>
      <c r="AK16"/>
      <c r="AL16" s="258"/>
      <c r="AM16" s="259" t="str">
        <f t="shared" ref="AM16:AM47" ca="1" si="10">IF(AL16="","",VLOOKUP($AL16,OFFSET($A$16,0,0,COUNTA($A:$A)-15,8),3,FALSE))</f>
        <v/>
      </c>
      <c r="AN16" s="258"/>
      <c r="AO16" s="259" t="str">
        <f>IF(AN16="","",VLOOKUP(AN16,$A$16:$C$185,3,0))</f>
        <v/>
      </c>
      <c r="AP16" s="119"/>
      <c r="AQ16" s="280" t="str">
        <f t="shared" ref="AQ16:AQ47" si="11">IF($EX16=0,"",$C16)</f>
        <v/>
      </c>
      <c r="AR16" s="280" t="str">
        <f t="shared" ref="AR16:AR47" si="12">IF($EX16=0,"",$D16)</f>
        <v/>
      </c>
      <c r="AS16" s="280" t="str">
        <f t="shared" ref="AS16:AS47" si="13">IF($EX16=0,"",$AM16)</f>
        <v/>
      </c>
      <c r="AT16" s="280" t="str">
        <f t="shared" ref="AT16:AT47" ca="1" si="14">IF($EX16=0,"",VLOOKUP($AL16,OFFSET($A$16,0,0,COUNTA($A:$A)-15,8),4,FALSE))</f>
        <v/>
      </c>
      <c r="AU16" s="637">
        <f>$C$4</f>
        <v>0</v>
      </c>
      <c r="AV16" s="281" t="str">
        <f t="shared" ref="AV16:AV47" si="15">IF($AL16="","",$AL16-$A16)</f>
        <v/>
      </c>
      <c r="AW16" s="312">
        <f>IF(AND($DY16=AW$12,$E16=1,$W16&gt;0),1,0)</f>
        <v>0</v>
      </c>
      <c r="AX16" s="312">
        <f t="shared" ref="AW16:BB25" si="16">IF(AND($DY16=AX$12,$W16&gt;0),1,0)</f>
        <v>0</v>
      </c>
      <c r="AY16" s="312">
        <f t="shared" si="16"/>
        <v>0</v>
      </c>
      <c r="AZ16" s="312">
        <f t="shared" si="16"/>
        <v>0</v>
      </c>
      <c r="BA16" s="312">
        <f t="shared" si="16"/>
        <v>0</v>
      </c>
      <c r="BB16" s="312">
        <f t="shared" si="16"/>
        <v>0</v>
      </c>
      <c r="BC16" s="313">
        <f>IF(AND($DT16=CD$12,$AC16&gt;0,$E16=1),1,0)</f>
        <v>0</v>
      </c>
      <c r="BD16" s="313">
        <f>IF(AND($DT16=CE$12,$AC16&gt;0,$E16=1),1,0)</f>
        <v>0</v>
      </c>
      <c r="BE16" s="340">
        <f>IF(AND($DY16=BE$12,$X16&gt;0,$E16=1),1,0)</f>
        <v>0</v>
      </c>
      <c r="BF16" s="643">
        <f>IF(AND($DY16=BF$12,$X16&gt;0,$E16=1),1,0)</f>
        <v>0</v>
      </c>
      <c r="BG16" s="643">
        <f>IF(AND($DY16=BG$12,$X16&gt;0,$E16=1),1,0)</f>
        <v>0</v>
      </c>
      <c r="BH16" s="643">
        <f>IF(AND($DY16=BH$12,$X16&gt;0,$E16=1),1,0)</f>
        <v>0</v>
      </c>
      <c r="BI16" s="643">
        <f>IF(AND($DY16=BI$12,$X16&gt;0,$E16=1),1,0)</f>
        <v>0</v>
      </c>
      <c r="BJ16" s="348">
        <f t="shared" ref="BJ16:BN35" si="17">IF(AND($EA16=BJ$12,$Y16&gt;0),1,0)</f>
        <v>0</v>
      </c>
      <c r="BK16" s="348">
        <f t="shared" si="17"/>
        <v>0</v>
      </c>
      <c r="BL16" s="348">
        <f t="shared" si="17"/>
        <v>0</v>
      </c>
      <c r="BM16" s="348">
        <f t="shared" si="17"/>
        <v>0</v>
      </c>
      <c r="BN16" s="348">
        <f t="shared" si="17"/>
        <v>0</v>
      </c>
      <c r="BO16" s="348">
        <f t="shared" ref="BO16:BS35" si="18">IF(AND($EA16=BO$12,$Z16&gt;0),1,0)</f>
        <v>0</v>
      </c>
      <c r="BP16" s="348">
        <f t="shared" si="18"/>
        <v>0</v>
      </c>
      <c r="BQ16" s="348">
        <f t="shared" si="18"/>
        <v>0</v>
      </c>
      <c r="BR16" s="348">
        <f t="shared" si="18"/>
        <v>0</v>
      </c>
      <c r="BS16" s="348">
        <f t="shared" si="18"/>
        <v>0</v>
      </c>
      <c r="BT16" s="348">
        <f>IF(AND($DY16=BT$12,$AA16&gt;0,$E16=1),1,0)</f>
        <v>0</v>
      </c>
      <c r="BU16" s="348">
        <f>IF(AND($DY16=BU$12,$AA16&gt;0,$E16=1),1,0)</f>
        <v>0</v>
      </c>
      <c r="BV16" s="348">
        <f>IF(AND($DY16=BV$12,$AA16&gt;0,$E16=1),1,0)</f>
        <v>0</v>
      </c>
      <c r="BW16" s="348">
        <f>IF(AND($DY16=BW$12,$AA16&gt;0,$E16=1),1,0)</f>
        <v>0</v>
      </c>
      <c r="BX16" s="348">
        <f>IF(AND($DY16=BX$12,$AA16&gt;0,$E16=1),1,0)</f>
        <v>0</v>
      </c>
      <c r="BY16" s="348">
        <f t="shared" ref="BY16:CC35" si="19">IF(AND($EM16=BY$12,$AB16&gt;0),1,0)</f>
        <v>0</v>
      </c>
      <c r="BZ16" s="348">
        <f t="shared" si="19"/>
        <v>0</v>
      </c>
      <c r="CA16" s="348">
        <f t="shared" si="19"/>
        <v>0</v>
      </c>
      <c r="CB16" s="350">
        <f t="shared" si="19"/>
        <v>0</v>
      </c>
      <c r="CC16" s="375">
        <f t="shared" si="19"/>
        <v>0</v>
      </c>
      <c r="CD16" s="191">
        <f>IF(AND($DT16=CD$12,$AC16&gt;0,$E16=2),1,0)</f>
        <v>0</v>
      </c>
      <c r="CE16" s="191">
        <f t="shared" ref="CE16:CF31" si="20">IF(AND($DT16=CE$12,$AC16&gt;0,$E16=2),1,0)</f>
        <v>0</v>
      </c>
      <c r="CF16" s="191">
        <f t="shared" si="20"/>
        <v>0</v>
      </c>
      <c r="CG16" s="376">
        <f t="shared" ref="CG16:CI17" si="21">IF(AND($EU16=CG$12,$AD16&gt;0),1,0)</f>
        <v>0</v>
      </c>
      <c r="CH16" s="377">
        <f t="shared" si="21"/>
        <v>0</v>
      </c>
      <c r="CI16" s="378">
        <f t="shared" si="21"/>
        <v>0</v>
      </c>
      <c r="CJ16" s="379">
        <f>IF(AND($DT16=CF$12,$AC16&gt;0,$E16=1),1,0)</f>
        <v>0</v>
      </c>
      <c r="CK16" s="391">
        <f t="shared" ref="CK16:CK32" si="22">IF(AND($DY16=CK$12,$W16&gt;0,$E16=2),1,0)</f>
        <v>0</v>
      </c>
      <c r="CL16" s="391">
        <f t="shared" ref="CL16:CN31" si="23">IF(AND($DY16=CL$12,$W16&gt;0,$E16=2),1,0)</f>
        <v>0</v>
      </c>
      <c r="CM16" s="391">
        <f t="shared" si="23"/>
        <v>0</v>
      </c>
      <c r="CN16" s="391">
        <f t="shared" si="23"/>
        <v>0</v>
      </c>
      <c r="CO16" s="392">
        <f>IF(AND($DY16=CO$12,$X16&gt;0,$E16=2),1,0)</f>
        <v>0</v>
      </c>
      <c r="CP16" s="190">
        <f t="shared" ref="CP16:CR31" si="24">IF(AND($DY16=CP$12,$X16&gt;0,$E16=2),1,0)</f>
        <v>0</v>
      </c>
      <c r="CQ16" s="190">
        <f t="shared" si="24"/>
        <v>0</v>
      </c>
      <c r="CR16" s="393">
        <f t="shared" si="24"/>
        <v>0</v>
      </c>
      <c r="CS16" s="191">
        <f>IF(AND($DY16=CS$12,$AA16&gt;0,$E16=2),1,0)</f>
        <v>0</v>
      </c>
      <c r="CT16" s="190">
        <f t="shared" ref="CT16:CV31" si="25">IF(AND($DY16=CT$12,$AA16&gt;0,$E16=2),1,0)</f>
        <v>0</v>
      </c>
      <c r="CU16" s="190">
        <f t="shared" si="25"/>
        <v>0</v>
      </c>
      <c r="CV16" s="241">
        <f t="shared" si="25"/>
        <v>0</v>
      </c>
      <c r="CW16" s="651">
        <f>$DC16+'申込用紙 Ｂ'!$CW16</f>
        <v>0</v>
      </c>
      <c r="CX16" s="403"/>
      <c r="CY16" s="403">
        <f>SUM($W16:$AH16)</f>
        <v>0</v>
      </c>
      <c r="CZ16" s="404">
        <f>IF(AND(AG16+AH16&gt;0,AE16+AF16=0),-1,0)</f>
        <v>0</v>
      </c>
      <c r="DA16" s="431">
        <f>EY16*1</f>
        <v>0</v>
      </c>
      <c r="DB16" s="432">
        <f>IF(OR($J16="H",$J16="h",$J16="Ｈ",$J16="ｈ"),$K16+1988,IF(OR($J16="S",$J16="s",$J16="Ｓ",$J16="ｓ"),$K16+1925,$K16))</f>
        <v>0</v>
      </c>
      <c r="DC16" s="433">
        <f>$W16*$DB$3+$X16*$DB$4+$Y16*$DB$6+$Z16*$DB$7+$AA16*$DB$8+($AB16*$DB$9/2)+$AC16*$DD$5+($AD16*$DD$6/2)+$AE$16*$DD$3+$AF$16*$DD$4+$AG$16*$DB$10+($AH$16*$DB$11/2)+IF($AG16=1,0,$AE16*$DD$3+$AH$11)</f>
        <v>0</v>
      </c>
      <c r="DD16" s="239">
        <f>IF($DN16&gt;=17,2,1)</f>
        <v>1</v>
      </c>
      <c r="DE16" s="239">
        <f t="shared" ref="DE16:DE47" ca="1" si="26">IF($AL16=0,0,OFFSET($DD$15,$AL16,0))</f>
        <v>0</v>
      </c>
      <c r="DF16" s="239">
        <f ca="1">IF(DD16=0,"",DD16-DE16)</f>
        <v>1</v>
      </c>
      <c r="DG16" s="434" t="str">
        <f>IF($AH16=0,"",$AL16-$A16)</f>
        <v/>
      </c>
      <c r="DH16" s="239">
        <f ca="1">IF(AND(DG16&lt;0,DF16=0),1,0)</f>
        <v>0</v>
      </c>
      <c r="DI16" s="239">
        <f t="shared" ref="DI16:DI26" ca="1" si="27">IF(OR($DA16=0,$AH16=0),0,1-($DF16&lt;0))-DH16</f>
        <v>0</v>
      </c>
      <c r="DJ16" s="118" t="str">
        <f t="shared" ref="DJ16:DJ80" si="28">$N16</f>
        <v/>
      </c>
      <c r="DK16" s="451">
        <f>IF($N16="",0,YEAR($DK$13-$N16)-1900)</f>
        <v>0</v>
      </c>
      <c r="DL16" s="451">
        <f t="shared" ref="DL16:DL47" si="29">IF($N16="",0,MONTH($DK$13-$N16)-1)</f>
        <v>0</v>
      </c>
      <c r="DM16" s="452">
        <f>IF($N16="",0,YEAR($DM$13-$N16)-1900)</f>
        <v>0</v>
      </c>
      <c r="DN16" s="453">
        <f>IF(OR(DM16&gt;100,DM16&lt;12),-1,DM16)</f>
        <v>-1</v>
      </c>
      <c r="DO16" s="454">
        <f t="shared" ref="DO16:DO79" si="30">IF($DM16&lt;0,"Not!",IF($DM16&gt;=23,6,IF($DM16=22,5,IF(AND($DM16&gt;=18,$DM16&lt;22),4,IF(AND($DM16&gt;=15,$DM16&lt;18),3,IF(AND($DM16&gt;=6,$DM16&lt;15),2,IF($DM16&lt;11,1,"不明")))))))</f>
        <v>1</v>
      </c>
      <c r="DP16" s="455" t="str">
        <f>IF(OR($N16&gt;$DM$3,$N16=""),"NO",IF($DJ16&lt;=$DM$7,"O-23",IF($N16&lt;=$DM$6,"U-22",IF($N16&lt;=$DM$5,"U-18",IF($N16&lt;=$DM$4,"U-15",IF($N16&lt;=$DM$3,"U-12","不明"))))))</f>
        <v>NO</v>
      </c>
      <c r="DQ16" s="455" t="str">
        <f>IF($N16="","Not!",IF($N16&lt;=$DV$9,$DX$9,IF($N16&lt;=$DW$8,$DX$8,IF($N16&lt;=$DW$7,$DX$7,IF(AND($N16&lt;=$DW$6,$N16&gt;=$DV$6),$DX$6,IF(AND($N16&lt;=$DW$5,$N16&gt;=$DV$5),$DX$5,IF(AND($N16&lt;=$DW$4,$N16&gt;=$DV$4),$DX$4,"no")))))))</f>
        <v>Not!</v>
      </c>
      <c r="DR16" s="455" t="str">
        <f>IF($N16="","Not!",IF($N16&lt;=$DV$13,"男子O-19",IF($N16&lt;=$DW$12,"男子U-18",IF($N16&lt;=$DW$11,"男子U-15",IF($N16&lt;=$DW$10,"男子U-12",IF($N16&gt;$DW$10,"NO","不明"))))))</f>
        <v>Not!</v>
      </c>
      <c r="DS16" s="478" t="str">
        <f t="shared" ref="DS16:DS47" si="31">IF($DP16=4,IF(OR($I16&lt;1,$I16&gt;3),"間違い",""),IF($DP16=3,IF(OR($I16&lt;1,$I16&gt;3),"間違い",""),IF($DP16=2,IF(OR($I16&lt;1,$I16&gt;6),"間違い",""),"")))</f>
        <v/>
      </c>
      <c r="DT16" s="451">
        <f>IF(DA16=0,0,IF(N16-$EK$3&gt;0,0,IF(AND(N16-$EJ$3&gt;=0,N16-$EK$3&lt;=0),"Jr",IF(AND(N16-$EJ$4&gt;=0,N16-$EK$4&lt;=0),"Sr","Ad"))))</f>
        <v>0</v>
      </c>
      <c r="DU16" s="239">
        <f>IF(DA16=0,0,IF(AND(N16-$EJ$3&gt;=0,N16-$EK$3&lt;=0),1,IF(AND(N16-$EJ$4&gt;=0,N16-$EK$4&lt;=0),2,3)))</f>
        <v>0</v>
      </c>
      <c r="DV16" s="480">
        <v>1</v>
      </c>
      <c r="DW16" s="281" t="str">
        <f>IF($AL16="","",$AL16-$A16)</f>
        <v/>
      </c>
      <c r="DX16" s="239" t="str">
        <f>IF($DS16&lt;&gt;"",$DS16,IF(AND($W16&lt;&gt;1,$DQ16="U-12"),"no",IF($E16=2,$DR16,$DQ16)))</f>
        <v>Not!</v>
      </c>
      <c r="DY16" s="499">
        <f>IF($DA16=0,0,VLOOKUP(DX16,$DX$3:$DY$13,2,FALSE))</f>
        <v>0</v>
      </c>
      <c r="DZ16" s="239" t="str">
        <f>IF($DS16&lt;&gt;"",$DS16,$DP16)</f>
        <v>NO</v>
      </c>
      <c r="EA16" s="499">
        <f t="shared" ref="EA16:EA47" si="32">IF($DA16=0,0,VLOOKUP($DZ16,$DO$3:$DP$7,2,FALSE))</f>
        <v>0</v>
      </c>
      <c r="EB16" s="239" t="str">
        <f t="shared" ref="EB16:EB47" si="33">IF($DS16&lt;&gt;"",$DS16,IF($E16=2,"男子"&amp;CHOOSE($DD16,"Jr","Sr"),"女子"&amp;CHOOSE($DD16,"Jr","Sr")))</f>
        <v>女子Jr</v>
      </c>
      <c r="EC16" s="499">
        <f t="shared" ref="EC16:EC47" si="34">IF($DA16=0,0,VLOOKUP(EB16,$EB$3:$EC$12,2,FALSE))</f>
        <v>0</v>
      </c>
      <c r="ED16" s="500">
        <f>DT16</f>
        <v>0</v>
      </c>
      <c r="EE16" s="499">
        <f>DU16</f>
        <v>0</v>
      </c>
      <c r="EF16" s="239" t="str">
        <f>IF($AB16&gt;0,"Y","N")</f>
        <v>N</v>
      </c>
      <c r="EG16" s="434" t="str">
        <f>IF($EF16="N","",$DW16)</f>
        <v/>
      </c>
      <c r="EH16" s="239" t="str">
        <f>IF($EF16="N","",$EA16)</f>
        <v/>
      </c>
      <c r="EI16" s="239" t="str">
        <f ca="1">IF($EF16="N","",IF(ISNA(VLOOKUP($AL16,OFFSET($DV$16,0,0,COUNTA($A:$A)-15,10),6,FALSE)),"",VLOOKUP($AL16,OFFSET($DV$16,0,0,COUNTA($A:$A)-15,10),6,FALSE)))</f>
        <v/>
      </c>
      <c r="EJ16" s="239" t="str">
        <f>IF(EH16="","",EH16-EI16)</f>
        <v/>
      </c>
      <c r="EK16" s="239">
        <f>IF(AND(EG16&lt;0,EJ16=0),1,0)</f>
        <v>0</v>
      </c>
      <c r="EL16" s="239">
        <f t="shared" ref="EL16:EL47" si="35">IF(OR($DA16=0,$AB16=0),0,1-($EJ16&lt;0))-EK16</f>
        <v>0</v>
      </c>
      <c r="EM16" s="499">
        <f>IF($EL16=0,0,$EH16)</f>
        <v>0</v>
      </c>
      <c r="EN16" s="239" t="str">
        <f>IF($AD16&gt;0,"Y","N")</f>
        <v>N</v>
      </c>
      <c r="EO16" s="434" t="str">
        <f>IF($EN16="N","",$EV16)</f>
        <v/>
      </c>
      <c r="EP16" s="239" t="str">
        <f t="shared" ref="EP16:EP47" si="36">IF($EN16="N","",$EE16)</f>
        <v/>
      </c>
      <c r="EQ16" s="239" t="str">
        <f ca="1">IF($EN16="N","",IF(ISNA(VLOOKUP($FA16,OFFSET($DV$16,0,0,COUNTA($A:$A)-15,10),10,FALSE)),"",VLOOKUP($FA16,OFFSET($DV$16,0,0,COUNTA($A:$A)-15,10),10,FALSE)))</f>
        <v/>
      </c>
      <c r="ER16" s="239" t="str">
        <f>IF(EP16="","",EP16-EQ16)</f>
        <v/>
      </c>
      <c r="ES16" s="239">
        <f t="shared" ref="ES16:ES79" si="37">IF(AND(EO16&lt;0,ER16=0),1,0)</f>
        <v>0</v>
      </c>
      <c r="ET16" s="239">
        <f>IF(OR($DA16=0,$AD16=0),0,1-(ER16&lt;0))-ES16</f>
        <v>0</v>
      </c>
      <c r="EU16" s="499">
        <f>IF($ET16=0,0,$EP16)</f>
        <v>0</v>
      </c>
      <c r="EV16" s="434" t="str">
        <f>IF($FA16="","",$FA16-$A16)</f>
        <v/>
      </c>
      <c r="EW16" s="512">
        <f>SUM($T16:$AH16)</f>
        <v>0</v>
      </c>
      <c r="EX16" s="512">
        <f>$AB16+$AH16</f>
        <v>0</v>
      </c>
      <c r="EY16" s="512">
        <f>IF(AND(LEN(TRIM($C16))&gt;1,CY16&gt;0),1,0)</f>
        <v>0</v>
      </c>
      <c r="EZ16" s="119"/>
      <c r="FA16" s="258"/>
      <c r="FB16" s="259" t="str">
        <f ca="1">IF(FA16="","",VLOOKUP($FA16,OFFSET($A$16,0,0,COUNTA($A:$A)-15,8),3,FALSE))</f>
        <v/>
      </c>
      <c r="FC16" s="258"/>
      <c r="FD16" s="259" t="str">
        <f>IF(FC16="","",VLOOKUP(FC16,$A$16:$C$185,3,0))</f>
        <v/>
      </c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</row>
    <row r="17" spans="1:171" s="99" customFormat="1" x14ac:dyDescent="0.2">
      <c r="A17" s="140">
        <v>2</v>
      </c>
      <c r="B17" s="544"/>
      <c r="C17" s="545"/>
      <c r="D17" s="550"/>
      <c r="E17" s="551"/>
      <c r="F17" s="547"/>
      <c r="G17" s="552"/>
      <c r="H17" s="553"/>
      <c r="I17" s="191"/>
      <c r="J17" s="586"/>
      <c r="K17" s="593"/>
      <c r="L17" s="594"/>
      <c r="M17" s="595"/>
      <c r="N17" s="590" t="str">
        <f t="shared" ref="N17:N38" si="38">IF($K17="","",DATE($DB17,$L17,$M17))</f>
        <v/>
      </c>
      <c r="O17" s="557"/>
      <c r="P17" s="566"/>
      <c r="Q17" s="186" t="str">
        <f t="shared" si="6"/>
        <v/>
      </c>
      <c r="R17" s="192" t="str">
        <f t="shared" si="7"/>
        <v/>
      </c>
      <c r="S17" s="192" t="str">
        <f t="shared" si="8"/>
        <v/>
      </c>
      <c r="T17" s="195" t="str">
        <f t="shared" ref="T17:T80" si="39">S17</f>
        <v/>
      </c>
      <c r="U17" s="622" t="str">
        <f t="shared" ref="U17:U48" si="40">IF(E17=2,$DR17,"")</f>
        <v/>
      </c>
      <c r="V17" s="623">
        <f t="shared" si="9"/>
        <v>0</v>
      </c>
      <c r="W17" s="190"/>
      <c r="X17" s="191"/>
      <c r="Y17" s="191"/>
      <c r="Z17" s="191"/>
      <c r="AA17" s="191"/>
      <c r="AB17" s="191"/>
      <c r="AC17" s="239"/>
      <c r="AD17" s="239"/>
      <c r="AE17" s="239"/>
      <c r="AF17" s="239"/>
      <c r="AG17" s="239"/>
      <c r="AH17" s="241"/>
      <c r="AI17" s="261">
        <f>$CW17</f>
        <v>0</v>
      </c>
      <c r="AJ17"/>
      <c r="AK17"/>
      <c r="AL17" s="258"/>
      <c r="AM17" s="259" t="str">
        <f t="shared" ca="1" si="10"/>
        <v/>
      </c>
      <c r="AN17" s="258"/>
      <c r="AO17" s="259" t="str">
        <f t="shared" ref="AO17:AO80" si="41">IF(AN17="","",VLOOKUP(AN17,$A$16:$C$185,3,0))</f>
        <v/>
      </c>
      <c r="AP17" s="119"/>
      <c r="AQ17" s="280" t="str">
        <f t="shared" si="11"/>
        <v/>
      </c>
      <c r="AR17" s="280" t="str">
        <f t="shared" si="12"/>
        <v/>
      </c>
      <c r="AS17" s="280" t="str">
        <f t="shared" si="13"/>
        <v/>
      </c>
      <c r="AT17" s="280" t="str">
        <f t="shared" ca="1" si="14"/>
        <v/>
      </c>
      <c r="AU17" s="637">
        <f t="shared" ref="AU17:AU80" si="42">$C$4</f>
        <v>0</v>
      </c>
      <c r="AV17" s="281" t="str">
        <f t="shared" si="15"/>
        <v/>
      </c>
      <c r="AW17" s="312">
        <f t="shared" si="16"/>
        <v>0</v>
      </c>
      <c r="AX17" s="312">
        <f t="shared" si="16"/>
        <v>0</v>
      </c>
      <c r="AY17" s="312">
        <f t="shared" si="16"/>
        <v>0</v>
      </c>
      <c r="AZ17" s="312">
        <f t="shared" si="16"/>
        <v>0</v>
      </c>
      <c r="BA17" s="312">
        <f t="shared" si="16"/>
        <v>0</v>
      </c>
      <c r="BB17" s="312">
        <f t="shared" si="16"/>
        <v>0</v>
      </c>
      <c r="BC17" s="313">
        <f>IF(AND($DT17=CD$12,$AC17&gt;0,$E17=1),1,0)</f>
        <v>0</v>
      </c>
      <c r="BD17" s="313">
        <f>IF(AND($DT17=CE$12,$AC17&gt;0,$E17=1),1,0)</f>
        <v>0</v>
      </c>
      <c r="BE17" s="340">
        <f t="shared" ref="BE17:BI48" si="43">IF(AND($DY17=BE$12,$X17&gt;0,$E17=1),1,0)</f>
        <v>0</v>
      </c>
      <c r="BF17" s="643">
        <f t="shared" si="43"/>
        <v>0</v>
      </c>
      <c r="BG17" s="643">
        <f t="shared" si="43"/>
        <v>0</v>
      </c>
      <c r="BH17" s="643">
        <f t="shared" si="43"/>
        <v>0</v>
      </c>
      <c r="BI17" s="643">
        <f t="shared" si="43"/>
        <v>0</v>
      </c>
      <c r="BJ17" s="348">
        <f t="shared" si="17"/>
        <v>0</v>
      </c>
      <c r="BK17" s="348">
        <f t="shared" si="17"/>
        <v>0</v>
      </c>
      <c r="BL17" s="348">
        <f t="shared" si="17"/>
        <v>0</v>
      </c>
      <c r="BM17" s="348">
        <f t="shared" si="17"/>
        <v>0</v>
      </c>
      <c r="BN17" s="348">
        <f t="shared" si="17"/>
        <v>0</v>
      </c>
      <c r="BO17" s="348">
        <f t="shared" si="18"/>
        <v>0</v>
      </c>
      <c r="BP17" s="348">
        <f t="shared" si="18"/>
        <v>0</v>
      </c>
      <c r="BQ17" s="348">
        <f t="shared" si="18"/>
        <v>0</v>
      </c>
      <c r="BR17" s="348">
        <f t="shared" si="18"/>
        <v>0</v>
      </c>
      <c r="BS17" s="348">
        <f t="shared" si="18"/>
        <v>0</v>
      </c>
      <c r="BT17" s="348">
        <f t="shared" ref="BT17:BW48" si="44">IF(AND($DY17=BT$12,$AA17&gt;0,$E17=1),1,0)</f>
        <v>0</v>
      </c>
      <c r="BU17" s="348">
        <f t="shared" si="44"/>
        <v>0</v>
      </c>
      <c r="BV17" s="348">
        <f t="shared" si="44"/>
        <v>0</v>
      </c>
      <c r="BW17" s="348">
        <f t="shared" si="44"/>
        <v>0</v>
      </c>
      <c r="BX17" s="348">
        <f t="shared" ref="BX17:BX80" si="45">IF(AND($DY17=BX$12,$AA17&gt;0,$E17=1),1,0)</f>
        <v>0</v>
      </c>
      <c r="BY17" s="348">
        <f t="shared" si="19"/>
        <v>0</v>
      </c>
      <c r="BZ17" s="348">
        <f t="shared" si="19"/>
        <v>0</v>
      </c>
      <c r="CA17" s="348">
        <f t="shared" si="19"/>
        <v>0</v>
      </c>
      <c r="CB17" s="350">
        <f t="shared" si="19"/>
        <v>0</v>
      </c>
      <c r="CC17" s="648">
        <f t="shared" si="19"/>
        <v>0</v>
      </c>
      <c r="CD17" s="191">
        <f>IF(AND($DT17=CD$12,$AC17&gt;0,$E17=2),1,0)</f>
        <v>0</v>
      </c>
      <c r="CE17" s="191">
        <f t="shared" si="20"/>
        <v>0</v>
      </c>
      <c r="CF17" s="191">
        <f t="shared" si="20"/>
        <v>0</v>
      </c>
      <c r="CG17" s="380">
        <f t="shared" si="21"/>
        <v>0</v>
      </c>
      <c r="CH17" s="377">
        <f t="shared" si="21"/>
        <v>0</v>
      </c>
      <c r="CI17" s="378">
        <f t="shared" si="21"/>
        <v>0</v>
      </c>
      <c r="CJ17" s="379">
        <f>IF(AND($DT17=CF$12,$AC17&gt;0,$E17=1),1,0)</f>
        <v>0</v>
      </c>
      <c r="CK17" s="391">
        <f t="shared" si="22"/>
        <v>0</v>
      </c>
      <c r="CL17" s="391">
        <f t="shared" si="23"/>
        <v>0</v>
      </c>
      <c r="CM17" s="391">
        <f t="shared" si="23"/>
        <v>0</v>
      </c>
      <c r="CN17" s="391">
        <f t="shared" si="23"/>
        <v>0</v>
      </c>
      <c r="CO17" s="392">
        <f t="shared" ref="CO17:CO32" si="46">IF(AND($DY17=CO$12,$X17&gt;0,$E17=2),1,0)</f>
        <v>0</v>
      </c>
      <c r="CP17" s="190">
        <f t="shared" si="24"/>
        <v>0</v>
      </c>
      <c r="CQ17" s="190">
        <f t="shared" si="24"/>
        <v>0</v>
      </c>
      <c r="CR17" s="394">
        <f t="shared" si="24"/>
        <v>0</v>
      </c>
      <c r="CS17" s="191">
        <f>IF(AND($DY17=CS$12,$AA17&gt;0,$E17=2),1,0)</f>
        <v>0</v>
      </c>
      <c r="CT17" s="190">
        <f t="shared" si="25"/>
        <v>0</v>
      </c>
      <c r="CU17" s="190">
        <f t="shared" si="25"/>
        <v>0</v>
      </c>
      <c r="CV17" s="241">
        <f t="shared" si="25"/>
        <v>0</v>
      </c>
      <c r="CW17" s="652">
        <f>$DC17+'申込用紙 Ｂ'!$CW17</f>
        <v>0</v>
      </c>
      <c r="CX17" s="403"/>
      <c r="CY17" s="403">
        <f t="shared" ref="CY17:CY80" si="47">SUM($W17:$AH17)</f>
        <v>0</v>
      </c>
      <c r="CZ17" s="404">
        <f t="shared" ref="CZ17:CZ80" si="48">IF(AND(AG17+AH17&gt;0,AE17+AF17=0),-1,0)</f>
        <v>0</v>
      </c>
      <c r="DA17" s="431">
        <f t="shared" ref="DA17:DA80" si="49">EY17*1</f>
        <v>0</v>
      </c>
      <c r="DB17" s="432">
        <f t="shared" ref="DB17:DB80" si="50">IF(OR($J17="H",$J17="h",$J17="Ｈ",$J17="ｈ"),$K17+1988,IF(OR($J17="S",$J17="s",$J17="Ｓ",$J17="ｓ"),$K17+1925,$K17))</f>
        <v>0</v>
      </c>
      <c r="DC17" s="433">
        <f>$W17*$DB$3+$X17*$DB$5+$Y17*$DB$6+$Z17*$DB$7+$AA17*$DB$8+($AB17*$DB$9/2)+$AC17*$DD$5+($AD17*$DD$6/2)+$AE$16*$DD$3+$AF$16*$DD$4+$AG$16*$DB$10+($AH$16*$DB$11/2)+IF($AG17=1,0,$AE17*$DD$3+$AH$11)</f>
        <v>0</v>
      </c>
      <c r="DD17" s="239">
        <f t="shared" ref="DD17:DD80" si="51">IF($DN17&gt;=17,2,1)</f>
        <v>1</v>
      </c>
      <c r="DE17" s="239">
        <f t="shared" ca="1" si="26"/>
        <v>0</v>
      </c>
      <c r="DF17" s="239">
        <f t="shared" ref="DF17:DF80" ca="1" si="52">IF(DD17=0,"",DD17-DE17)</f>
        <v>1</v>
      </c>
      <c r="DG17" s="434" t="str">
        <f t="shared" ref="DG17:DG80" si="53">IF($AH17=0,"",$AL17-$A17)</f>
        <v/>
      </c>
      <c r="DH17" s="239">
        <f ca="1">IF(AND(DG17&lt;0,DF17=0),1,0)</f>
        <v>0</v>
      </c>
      <c r="DI17" s="239">
        <f t="shared" ca="1" si="27"/>
        <v>0</v>
      </c>
      <c r="DJ17" s="118" t="str">
        <f t="shared" si="28"/>
        <v/>
      </c>
      <c r="DK17" s="451">
        <f t="shared" ref="DK17:DK47" si="54">IF($N17="",0,YEAR($DK$13-$N17)-1900)</f>
        <v>0</v>
      </c>
      <c r="DL17" s="451">
        <f t="shared" si="29"/>
        <v>0</v>
      </c>
      <c r="DM17" s="452">
        <f t="shared" ref="DM17:DM47" si="55">IF($N17="",0,YEAR($DM$13-$N17)-1900)</f>
        <v>0</v>
      </c>
      <c r="DN17" s="453">
        <f t="shared" ref="DN17:DN19" si="56">IF(OR(DM17&gt;100,DM17&lt;12),-1,DM17)</f>
        <v>-1</v>
      </c>
      <c r="DO17" s="454">
        <f t="shared" si="30"/>
        <v>1</v>
      </c>
      <c r="DP17" s="455" t="str">
        <f t="shared" ref="DP17:DP80" si="57">IF(OR($N17&gt;$DM$3,$N17=""),"NO",IF($DJ17&lt;=$DM$7,"O-23",IF($N17&lt;=$DM$6,"U-22",IF($N17&lt;=$DM$5,"U-18",IF($N17&lt;=$DM$4,"U-15",IF($N17&lt;=$DM$3,"U-12","不明"))))))</f>
        <v>NO</v>
      </c>
      <c r="DQ17" s="455" t="str">
        <f t="shared" ref="DQ17:DQ80" si="58">IF($N17="","Not!",IF($N17&lt;=$DV$9,$DX$9,IF($N17&lt;=$DW$8,$DX$8,IF($N17&lt;=$DW$7,$DX$7,IF(AND($N17&lt;=$DW$6,$N17&gt;=$DV$6),$DX$6,IF(AND($N17&lt;=$DW$5,$N17&gt;=$DV$5),$DX$5,IF(AND($N17&lt;=$DW$4,$N17&gt;=$DV$4),$DX$4,"no")))))))</f>
        <v>Not!</v>
      </c>
      <c r="DR17" s="455" t="str">
        <f t="shared" ref="DR17:DR80" si="59">IF($N17="","Not!",IF($N17&lt;=$DV$13,"男子O-19",IF($N17&lt;=$DW$12,"男子U-18",IF($N17&lt;=$DW$11,"男子U-15",IF($N17&lt;=$DW$10,"男子U-12",IF($N17&gt;$DW$10,"NO","不明"))))))</f>
        <v>Not!</v>
      </c>
      <c r="DS17" s="478" t="str">
        <f t="shared" si="31"/>
        <v/>
      </c>
      <c r="DT17" s="451">
        <f t="shared" ref="DT17:DT80" si="60">IF(DA17=0,0,IF(N17-$EK$3&gt;0,0,IF(AND(N17-$EJ$3&gt;=0,N17-$EK$3&lt;=0),"Jr",IF(AND(N17-$EJ$4&gt;=0,N17-$EK$4&lt;=0),"Sr","Ad"))))</f>
        <v>0</v>
      </c>
      <c r="DU17" s="239">
        <f>IF(DA17=0,0,IF(AND(N17-$EJ$3&gt;=0,N17-$EK$3&lt;=0),1,IF(AND(N17-$EJ$4&gt;=0,N17-$EK$4&lt;=0),2,3)))</f>
        <v>0</v>
      </c>
      <c r="DV17" s="481">
        <v>2</v>
      </c>
      <c r="DW17" s="281" t="str">
        <f t="shared" ref="DW17:DW47" si="61">IF($AL17="","",$AL17-$A17)</f>
        <v/>
      </c>
      <c r="DX17" s="239" t="str">
        <f t="shared" ref="DX17:DX80" si="62">IF($DS17&lt;&gt;"",$DS17,IF(AND($W17&lt;&gt;1,$DQ17="U-12"),"no",IF($E17=2,$DR17,$DQ17)))</f>
        <v>Not!</v>
      </c>
      <c r="DY17" s="499">
        <f>IF($DA17=0,0,VLOOKUP(DX17,$DX$3:$DY$13,2,FALSE))</f>
        <v>0</v>
      </c>
      <c r="DZ17" s="239" t="str">
        <f t="shared" ref="DZ17:DZ80" si="63">IF($DS17&lt;&gt;"",$DS17,$DP17)</f>
        <v>NO</v>
      </c>
      <c r="EA17" s="499">
        <f t="shared" si="32"/>
        <v>0</v>
      </c>
      <c r="EB17" s="239" t="str">
        <f t="shared" si="33"/>
        <v>女子Jr</v>
      </c>
      <c r="EC17" s="499">
        <f t="shared" si="34"/>
        <v>0</v>
      </c>
      <c r="ED17" s="500">
        <f t="shared" ref="ED17:ED80" si="64">DT17</f>
        <v>0</v>
      </c>
      <c r="EE17" s="499">
        <f t="shared" ref="EE17:EE80" si="65">DU17</f>
        <v>0</v>
      </c>
      <c r="EF17" s="239" t="str">
        <f t="shared" ref="EF17:EF80" si="66">IF($AB17&gt;0,"Y","N")</f>
        <v>N</v>
      </c>
      <c r="EG17" s="434" t="str">
        <f t="shared" ref="EG17:EG80" si="67">IF($EF17="N","",$DW17)</f>
        <v/>
      </c>
      <c r="EH17" s="239" t="str">
        <f t="shared" ref="EH17:EH80" si="68">IF($EF17="N","",$EA17)</f>
        <v/>
      </c>
      <c r="EI17" s="239" t="str">
        <f t="shared" ref="EI17:EI47" ca="1" si="69">IF($EF17="N","",IF(ISNA(VLOOKUP($AL17,OFFSET($DV$16,0,0,COUNTA($A:$A)-15,10),6,FALSE)),"",VLOOKUP($AL17,OFFSET($DV$16,0,0,COUNTA($A:$A)-15,10),6,FALSE)))</f>
        <v/>
      </c>
      <c r="EJ17" s="239" t="str">
        <f t="shared" ref="EJ17:EJ80" si="70">IF(EH17="","",EH17-EI17)</f>
        <v/>
      </c>
      <c r="EK17" s="239">
        <f t="shared" ref="EK17:EK80" si="71">IF(AND(EG17&lt;0,EJ17=0),1,0)</f>
        <v>0</v>
      </c>
      <c r="EL17" s="239">
        <f t="shared" si="35"/>
        <v>0</v>
      </c>
      <c r="EM17" s="499">
        <f t="shared" ref="EM17:EM80" si="72">IF($EL17=0,0,$EH17)</f>
        <v>0</v>
      </c>
      <c r="EN17" s="239" t="str">
        <f>IF($AD17&gt;0,"Y","N")</f>
        <v>N</v>
      </c>
      <c r="EO17" s="434" t="str">
        <f t="shared" ref="EO17:EO80" si="73">IF($EN17="N","",$EV17)</f>
        <v/>
      </c>
      <c r="EP17" s="239" t="str">
        <f t="shared" si="36"/>
        <v/>
      </c>
      <c r="EQ17" s="239" t="str">
        <f t="shared" ref="EQ17:EQ80" ca="1" si="74">IF($EN17="N","",IF(ISNA(VLOOKUP($FA17,OFFSET($DV$16,0,0,COUNTA($A:$A)-15,10),10,FALSE)),"",VLOOKUP($FA17,OFFSET($DV$16,0,0,COUNTA($A:$A)-15,10),10,FALSE)))</f>
        <v/>
      </c>
      <c r="ER17" s="239" t="str">
        <f t="shared" ref="ER17:ER80" si="75">IF(EP17="","",EP17-EQ17)</f>
        <v/>
      </c>
      <c r="ES17" s="239">
        <f t="shared" si="37"/>
        <v>0</v>
      </c>
      <c r="ET17" s="239">
        <f>IF(OR($DA17=0,$AD17=0),0,1-(ER17&lt;0))-ES17</f>
        <v>0</v>
      </c>
      <c r="EU17" s="499">
        <f t="shared" ref="EU17:EU80" si="76">IF($ET17=0,0,$EP17)</f>
        <v>0</v>
      </c>
      <c r="EV17" s="434" t="str">
        <f t="shared" ref="EV17:EV80" si="77">IF($FA17="","",$FA17-$A17)</f>
        <v/>
      </c>
      <c r="EW17" s="512">
        <f t="shared" ref="EW17:EW80" si="78">SUM($T17:$AH17)</f>
        <v>0</v>
      </c>
      <c r="EX17" s="512">
        <f t="shared" ref="EX17:EX80" si="79">$AB17+$AH17</f>
        <v>0</v>
      </c>
      <c r="EY17" s="512">
        <f t="shared" ref="EY17:EY80" si="80">IF(AND(LEN(TRIM($C17))&gt;1,CY17&gt;0),1,0)</f>
        <v>0</v>
      </c>
      <c r="EZ17" s="119"/>
      <c r="FA17" s="258"/>
      <c r="FB17" s="259" t="str">
        <f t="shared" ref="FB17:FB80" ca="1" si="81">IF(FA17="","",VLOOKUP($FA17,OFFSET($A$16,0,0,COUNTA($A:$A)-15,8),3,FALSE))</f>
        <v/>
      </c>
      <c r="FC17" s="258"/>
      <c r="FD17" s="259" t="str">
        <f t="shared" ref="FD17:FD80" si="82">IF(FC17="","",VLOOKUP(FC17,$A$16:$C$185,3,0))</f>
        <v/>
      </c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</row>
    <row r="18" spans="1:171" s="99" customFormat="1" x14ac:dyDescent="0.2">
      <c r="A18" s="141">
        <v>3</v>
      </c>
      <c r="B18" s="544"/>
      <c r="C18" s="545"/>
      <c r="D18" s="550"/>
      <c r="E18" s="551"/>
      <c r="F18" s="547"/>
      <c r="G18" s="552"/>
      <c r="H18" s="553"/>
      <c r="I18" s="191"/>
      <c r="J18" s="586"/>
      <c r="K18" s="593"/>
      <c r="L18" s="594"/>
      <c r="M18" s="595"/>
      <c r="N18" s="590" t="str">
        <f t="shared" si="38"/>
        <v/>
      </c>
      <c r="O18" s="557"/>
      <c r="P18" s="566"/>
      <c r="Q18" s="186" t="str">
        <f t="shared" si="6"/>
        <v/>
      </c>
      <c r="R18" s="195" t="str">
        <f t="shared" si="7"/>
        <v/>
      </c>
      <c r="S18" s="195" t="str">
        <f t="shared" si="8"/>
        <v/>
      </c>
      <c r="T18" s="195" t="str">
        <f t="shared" si="39"/>
        <v/>
      </c>
      <c r="U18" s="622" t="str">
        <f t="shared" si="40"/>
        <v/>
      </c>
      <c r="V18" s="623">
        <f t="shared" si="9"/>
        <v>0</v>
      </c>
      <c r="W18" s="190"/>
      <c r="X18" s="190"/>
      <c r="Y18" s="190"/>
      <c r="Z18" s="190"/>
      <c r="AA18" s="190"/>
      <c r="AB18" s="190"/>
      <c r="AC18" s="239"/>
      <c r="AD18" s="239"/>
      <c r="AE18" s="239"/>
      <c r="AF18" s="239"/>
      <c r="AG18" s="239"/>
      <c r="AH18" s="242"/>
      <c r="AI18" s="261">
        <f>$CW18</f>
        <v>0</v>
      </c>
      <c r="AJ18"/>
      <c r="AK18"/>
      <c r="AL18" s="258"/>
      <c r="AM18" s="259" t="str">
        <f t="shared" ca="1" si="10"/>
        <v/>
      </c>
      <c r="AN18" s="258"/>
      <c r="AO18" s="259" t="str">
        <f t="shared" si="41"/>
        <v/>
      </c>
      <c r="AP18" s="119"/>
      <c r="AQ18" s="280" t="str">
        <f t="shared" si="11"/>
        <v/>
      </c>
      <c r="AR18" s="280" t="str">
        <f t="shared" si="12"/>
        <v/>
      </c>
      <c r="AS18" s="280" t="str">
        <f t="shared" si="13"/>
        <v/>
      </c>
      <c r="AT18" s="280" t="str">
        <f t="shared" ca="1" si="14"/>
        <v/>
      </c>
      <c r="AU18" s="637">
        <f t="shared" si="42"/>
        <v>0</v>
      </c>
      <c r="AV18" s="281" t="str">
        <f t="shared" si="15"/>
        <v/>
      </c>
      <c r="AW18" s="312">
        <f t="shared" si="16"/>
        <v>0</v>
      </c>
      <c r="AX18" s="312">
        <f t="shared" si="16"/>
        <v>0</v>
      </c>
      <c r="AY18" s="312">
        <f t="shared" si="16"/>
        <v>0</v>
      </c>
      <c r="AZ18" s="312">
        <f t="shared" si="16"/>
        <v>0</v>
      </c>
      <c r="BA18" s="312">
        <f t="shared" si="16"/>
        <v>0</v>
      </c>
      <c r="BB18" s="312">
        <f t="shared" si="16"/>
        <v>0</v>
      </c>
      <c r="BC18" s="313">
        <f t="shared" ref="BC18:BC81" si="83">IF(AND($DT18=CD$12,$AC18&gt;0,$E18=1),1,0)</f>
        <v>0</v>
      </c>
      <c r="BD18" s="313">
        <f t="shared" ref="BD18:BD81" si="84">IF(AND($DT18=CE$12,$AC18&gt;0,$E18=1),1,0)</f>
        <v>0</v>
      </c>
      <c r="BE18" s="340">
        <f t="shared" si="43"/>
        <v>0</v>
      </c>
      <c r="BF18" s="643">
        <f t="shared" si="43"/>
        <v>0</v>
      </c>
      <c r="BG18" s="643">
        <f t="shared" si="43"/>
        <v>0</v>
      </c>
      <c r="BH18" s="643">
        <f t="shared" si="43"/>
        <v>0</v>
      </c>
      <c r="BI18" s="643">
        <f t="shared" si="43"/>
        <v>0</v>
      </c>
      <c r="BJ18" s="348">
        <f t="shared" si="17"/>
        <v>0</v>
      </c>
      <c r="BK18" s="348">
        <f t="shared" si="17"/>
        <v>0</v>
      </c>
      <c r="BL18" s="348">
        <f t="shared" si="17"/>
        <v>0</v>
      </c>
      <c r="BM18" s="348">
        <f t="shared" si="17"/>
        <v>0</v>
      </c>
      <c r="BN18" s="348">
        <f t="shared" si="17"/>
        <v>0</v>
      </c>
      <c r="BO18" s="348">
        <f t="shared" si="18"/>
        <v>0</v>
      </c>
      <c r="BP18" s="348">
        <f t="shared" si="18"/>
        <v>0</v>
      </c>
      <c r="BQ18" s="348">
        <f t="shared" si="18"/>
        <v>0</v>
      </c>
      <c r="BR18" s="348">
        <f t="shared" si="18"/>
        <v>0</v>
      </c>
      <c r="BS18" s="348">
        <f t="shared" si="18"/>
        <v>0</v>
      </c>
      <c r="BT18" s="348">
        <f t="shared" si="44"/>
        <v>0</v>
      </c>
      <c r="BU18" s="348">
        <f t="shared" si="44"/>
        <v>0</v>
      </c>
      <c r="BV18" s="348">
        <f t="shared" si="44"/>
        <v>0</v>
      </c>
      <c r="BW18" s="348">
        <f t="shared" si="44"/>
        <v>0</v>
      </c>
      <c r="BX18" s="348">
        <f t="shared" si="45"/>
        <v>0</v>
      </c>
      <c r="BY18" s="348">
        <f t="shared" si="19"/>
        <v>0</v>
      </c>
      <c r="BZ18" s="348">
        <f t="shared" si="19"/>
        <v>0</v>
      </c>
      <c r="CA18" s="348">
        <f t="shared" si="19"/>
        <v>0</v>
      </c>
      <c r="CB18" s="350">
        <f t="shared" si="19"/>
        <v>0</v>
      </c>
      <c r="CC18" s="648">
        <f t="shared" si="19"/>
        <v>0</v>
      </c>
      <c r="CD18" s="191">
        <f t="shared" ref="CD18:CF49" si="85">IF(AND($DT18=CD$12,$AC18&gt;0,$E18=2),1,0)</f>
        <v>0</v>
      </c>
      <c r="CE18" s="191">
        <f t="shared" si="20"/>
        <v>0</v>
      </c>
      <c r="CF18" s="191">
        <f t="shared" si="20"/>
        <v>0</v>
      </c>
      <c r="CG18" s="381">
        <f t="shared" ref="CG18:CI35" si="86">IF(AND($EU18=CG$12,$AD18&gt;0),1,0)</f>
        <v>0</v>
      </c>
      <c r="CH18" s="191">
        <f t="shared" si="86"/>
        <v>0</v>
      </c>
      <c r="CI18" s="382">
        <f t="shared" si="86"/>
        <v>0</v>
      </c>
      <c r="CJ18" s="379">
        <f t="shared" ref="CJ18:CJ81" si="87">IF(AND($DT18=CF$12,$AC18&gt;0,$E18=1),1,0)</f>
        <v>0</v>
      </c>
      <c r="CK18" s="391">
        <f t="shared" si="22"/>
        <v>0</v>
      </c>
      <c r="CL18" s="391">
        <f t="shared" si="23"/>
        <v>0</v>
      </c>
      <c r="CM18" s="391">
        <f t="shared" si="23"/>
        <v>0</v>
      </c>
      <c r="CN18" s="391">
        <f t="shared" si="23"/>
        <v>0</v>
      </c>
      <c r="CO18" s="392">
        <f t="shared" si="46"/>
        <v>0</v>
      </c>
      <c r="CP18" s="190">
        <f t="shared" si="24"/>
        <v>0</v>
      </c>
      <c r="CQ18" s="190">
        <f t="shared" si="24"/>
        <v>0</v>
      </c>
      <c r="CR18" s="394">
        <f t="shared" si="24"/>
        <v>0</v>
      </c>
      <c r="CS18" s="191">
        <f t="shared" ref="CS18:CV49" si="88">IF(AND($DY18=CS$12,$AA18&gt;0,$E18=2),1,0)</f>
        <v>0</v>
      </c>
      <c r="CT18" s="190">
        <f t="shared" si="25"/>
        <v>0</v>
      </c>
      <c r="CU18" s="190">
        <f t="shared" si="25"/>
        <v>0</v>
      </c>
      <c r="CV18" s="241">
        <f t="shared" si="25"/>
        <v>0</v>
      </c>
      <c r="CW18" s="652">
        <f>$DC18+'申込用紙 Ｂ'!$CW18</f>
        <v>0</v>
      </c>
      <c r="CX18" s="403"/>
      <c r="CY18" s="403">
        <f t="shared" si="47"/>
        <v>0</v>
      </c>
      <c r="CZ18" s="404">
        <f t="shared" si="48"/>
        <v>0</v>
      </c>
      <c r="DA18" s="431">
        <f t="shared" si="49"/>
        <v>0</v>
      </c>
      <c r="DB18" s="432">
        <f t="shared" si="50"/>
        <v>0</v>
      </c>
      <c r="DC18" s="433">
        <f>$W18*$DB$3+$X18*$DB$5+$Y18*$DB$6+$Z18*$DB$7+$AA18*$DB$8+($AB18*$DB$9/2)+$AC18*$DD$5+($AD18*$DD$6/2)+$AE$16*$DD$3+$AF$16*$DD$4+$AG$16*$DB$10+($AH$16*$DB$11/2)+IF($AG18=1,0,$AE18*$DD$3+$AH$11)</f>
        <v>0</v>
      </c>
      <c r="DD18" s="239">
        <f t="shared" si="51"/>
        <v>1</v>
      </c>
      <c r="DE18" s="239">
        <f t="shared" ca="1" si="26"/>
        <v>0</v>
      </c>
      <c r="DF18" s="239">
        <f t="shared" ca="1" si="52"/>
        <v>1</v>
      </c>
      <c r="DG18" s="434" t="str">
        <f t="shared" si="53"/>
        <v/>
      </c>
      <c r="DH18" s="239">
        <f t="shared" ref="DH18:DH80" ca="1" si="89">IF(AND(DG18&lt;0,DF18=0),1,0)</f>
        <v>0</v>
      </c>
      <c r="DI18" s="239">
        <f t="shared" ca="1" si="27"/>
        <v>0</v>
      </c>
      <c r="DJ18" s="118" t="str">
        <f t="shared" si="28"/>
        <v/>
      </c>
      <c r="DK18" s="451">
        <f t="shared" si="54"/>
        <v>0</v>
      </c>
      <c r="DL18" s="451">
        <f t="shared" si="29"/>
        <v>0</v>
      </c>
      <c r="DM18" s="452">
        <f t="shared" si="55"/>
        <v>0</v>
      </c>
      <c r="DN18" s="453">
        <f t="shared" si="56"/>
        <v>-1</v>
      </c>
      <c r="DO18" s="454">
        <f t="shared" si="30"/>
        <v>1</v>
      </c>
      <c r="DP18" s="455" t="str">
        <f t="shared" si="57"/>
        <v>NO</v>
      </c>
      <c r="DQ18" s="455" t="str">
        <f t="shared" si="58"/>
        <v>Not!</v>
      </c>
      <c r="DR18" s="455" t="str">
        <f t="shared" si="59"/>
        <v>Not!</v>
      </c>
      <c r="DS18" s="478" t="str">
        <f t="shared" si="31"/>
        <v/>
      </c>
      <c r="DT18" s="451">
        <f t="shared" si="60"/>
        <v>0</v>
      </c>
      <c r="DU18" s="239">
        <f t="shared" ref="DU18:DU81" si="90">IF(DA18=0,0,IF(AND(N18-$EJ$3&gt;=0,N18-$EK$3&lt;=0),1,IF(AND(N18-$EJ$4&gt;=0,N18-$EK$4&lt;=0),2,3)))</f>
        <v>0</v>
      </c>
      <c r="DV18" s="480">
        <v>3</v>
      </c>
      <c r="DW18" s="281" t="str">
        <f t="shared" si="61"/>
        <v/>
      </c>
      <c r="DX18" s="239" t="str">
        <f t="shared" si="62"/>
        <v>Not!</v>
      </c>
      <c r="DY18" s="499">
        <f t="shared" ref="DY18:DY80" si="91">IF($DA18=0,0,VLOOKUP(DX18,$DX$3:$DY$13,2,FALSE))</f>
        <v>0</v>
      </c>
      <c r="DZ18" s="239" t="str">
        <f t="shared" si="63"/>
        <v>NO</v>
      </c>
      <c r="EA18" s="499">
        <f t="shared" si="32"/>
        <v>0</v>
      </c>
      <c r="EB18" s="239" t="str">
        <f t="shared" si="33"/>
        <v>女子Jr</v>
      </c>
      <c r="EC18" s="499">
        <f t="shared" si="34"/>
        <v>0</v>
      </c>
      <c r="ED18" s="500">
        <f t="shared" si="64"/>
        <v>0</v>
      </c>
      <c r="EE18" s="499">
        <f t="shared" si="65"/>
        <v>0</v>
      </c>
      <c r="EF18" s="239" t="str">
        <f t="shared" si="66"/>
        <v>N</v>
      </c>
      <c r="EG18" s="434" t="str">
        <f t="shared" si="67"/>
        <v/>
      </c>
      <c r="EH18" s="239" t="str">
        <f t="shared" si="68"/>
        <v/>
      </c>
      <c r="EI18" s="239" t="str">
        <f t="shared" ca="1" si="69"/>
        <v/>
      </c>
      <c r="EJ18" s="239" t="str">
        <f t="shared" si="70"/>
        <v/>
      </c>
      <c r="EK18" s="239">
        <f t="shared" si="71"/>
        <v>0</v>
      </c>
      <c r="EL18" s="239">
        <f t="shared" si="35"/>
        <v>0</v>
      </c>
      <c r="EM18" s="499">
        <f t="shared" si="72"/>
        <v>0</v>
      </c>
      <c r="EN18" s="239" t="str">
        <f t="shared" ref="EN18:EN80" si="92">IF($AD18&gt;0,"Y","N")</f>
        <v>N</v>
      </c>
      <c r="EO18" s="434" t="str">
        <f t="shared" si="73"/>
        <v/>
      </c>
      <c r="EP18" s="239" t="str">
        <f t="shared" si="36"/>
        <v/>
      </c>
      <c r="EQ18" s="239" t="str">
        <f ca="1">IF($EN18="N","",IF(ISNA(VLOOKUP($FA18,OFFSET($DV$16,0,0,COUNTA($A:$A)-15,10),10,FALSE)),"",VLOOKUP($FA18,OFFSET($DV$16,0,0,COUNTA($A:$A)-15,10),10,FALSE)))</f>
        <v/>
      </c>
      <c r="ER18" s="239" t="str">
        <f t="shared" si="75"/>
        <v/>
      </c>
      <c r="ES18" s="239">
        <f t="shared" si="37"/>
        <v>0</v>
      </c>
      <c r="ET18" s="239">
        <f t="shared" ref="ET18:ET80" si="93">IF(OR($DA18=0,$AD18=0),0,1-(ER18&lt;0))-ES18</f>
        <v>0</v>
      </c>
      <c r="EU18" s="499">
        <f t="shared" si="76"/>
        <v>0</v>
      </c>
      <c r="EV18" s="434" t="str">
        <f t="shared" si="77"/>
        <v/>
      </c>
      <c r="EW18" s="512">
        <f t="shared" si="78"/>
        <v>0</v>
      </c>
      <c r="EX18" s="512">
        <f t="shared" si="79"/>
        <v>0</v>
      </c>
      <c r="EY18" s="512">
        <f t="shared" si="80"/>
        <v>0</v>
      </c>
      <c r="EZ18" s="119"/>
      <c r="FA18" s="258"/>
      <c r="FB18" s="259" t="str">
        <f ca="1">IF(FA18="","",VLOOKUP($FA18,OFFSET($A$16,0,0,COUNTA($A:$A)-15,8),3,FALSE))</f>
        <v/>
      </c>
      <c r="FC18" s="258"/>
      <c r="FD18" s="259" t="str">
        <f t="shared" si="82"/>
        <v/>
      </c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</row>
    <row r="19" spans="1:171" s="99" customFormat="1" x14ac:dyDescent="0.2">
      <c r="A19" s="141">
        <v>4</v>
      </c>
      <c r="B19" s="544"/>
      <c r="C19" s="545"/>
      <c r="D19" s="550"/>
      <c r="E19" s="551"/>
      <c r="F19" s="547"/>
      <c r="G19" s="552"/>
      <c r="H19" s="553"/>
      <c r="I19" s="191"/>
      <c r="J19" s="586"/>
      <c r="K19" s="593"/>
      <c r="L19" s="594"/>
      <c r="M19" s="595"/>
      <c r="N19" s="590" t="str">
        <f t="shared" si="38"/>
        <v/>
      </c>
      <c r="O19" s="557"/>
      <c r="P19" s="566"/>
      <c r="Q19" s="186" t="str">
        <f t="shared" si="6"/>
        <v/>
      </c>
      <c r="R19" s="195" t="str">
        <f t="shared" si="7"/>
        <v/>
      </c>
      <c r="S19" s="195" t="str">
        <f t="shared" si="8"/>
        <v/>
      </c>
      <c r="T19" s="195" t="str">
        <f t="shared" si="39"/>
        <v/>
      </c>
      <c r="U19" s="622" t="str">
        <f t="shared" si="40"/>
        <v/>
      </c>
      <c r="V19" s="623">
        <f t="shared" si="9"/>
        <v>0</v>
      </c>
      <c r="W19" s="190"/>
      <c r="X19" s="190"/>
      <c r="Y19" s="190"/>
      <c r="Z19" s="190"/>
      <c r="AA19" s="190"/>
      <c r="AB19" s="190"/>
      <c r="AC19" s="239"/>
      <c r="AD19" s="239"/>
      <c r="AE19" s="239"/>
      <c r="AF19" s="239"/>
      <c r="AG19" s="239"/>
      <c r="AH19" s="242"/>
      <c r="AI19" s="261">
        <f t="shared" ref="AI19:AI81" si="94">$CW19</f>
        <v>0</v>
      </c>
      <c r="AJ19"/>
      <c r="AK19"/>
      <c r="AL19" s="258"/>
      <c r="AM19" s="259" t="str">
        <f t="shared" ca="1" si="10"/>
        <v/>
      </c>
      <c r="AN19" s="258"/>
      <c r="AO19" s="259" t="str">
        <f t="shared" si="41"/>
        <v/>
      </c>
      <c r="AP19" s="119"/>
      <c r="AQ19" s="280" t="str">
        <f t="shared" si="11"/>
        <v/>
      </c>
      <c r="AR19" s="280" t="str">
        <f t="shared" si="12"/>
        <v/>
      </c>
      <c r="AS19" s="280" t="str">
        <f t="shared" si="13"/>
        <v/>
      </c>
      <c r="AT19" s="280" t="str">
        <f t="shared" ca="1" si="14"/>
        <v/>
      </c>
      <c r="AU19" s="637">
        <f t="shared" si="42"/>
        <v>0</v>
      </c>
      <c r="AV19" s="281" t="str">
        <f t="shared" si="15"/>
        <v/>
      </c>
      <c r="AW19" s="312">
        <f t="shared" si="16"/>
        <v>0</v>
      </c>
      <c r="AX19" s="312">
        <f t="shared" si="16"/>
        <v>0</v>
      </c>
      <c r="AY19" s="312">
        <f t="shared" si="16"/>
        <v>0</v>
      </c>
      <c r="AZ19" s="312">
        <f t="shared" si="16"/>
        <v>0</v>
      </c>
      <c r="BA19" s="312">
        <f t="shared" si="16"/>
        <v>0</v>
      </c>
      <c r="BB19" s="312">
        <f t="shared" si="16"/>
        <v>0</v>
      </c>
      <c r="BC19" s="313">
        <f t="shared" si="83"/>
        <v>0</v>
      </c>
      <c r="BD19" s="313">
        <f t="shared" si="84"/>
        <v>0</v>
      </c>
      <c r="BE19" s="340">
        <f t="shared" si="43"/>
        <v>0</v>
      </c>
      <c r="BF19" s="643">
        <f t="shared" si="43"/>
        <v>0</v>
      </c>
      <c r="BG19" s="643">
        <f t="shared" si="43"/>
        <v>0</v>
      </c>
      <c r="BH19" s="643">
        <f t="shared" si="43"/>
        <v>0</v>
      </c>
      <c r="BI19" s="643">
        <f t="shared" si="43"/>
        <v>0</v>
      </c>
      <c r="BJ19" s="348">
        <f t="shared" si="17"/>
        <v>0</v>
      </c>
      <c r="BK19" s="348">
        <f t="shared" si="17"/>
        <v>0</v>
      </c>
      <c r="BL19" s="348">
        <f t="shared" si="17"/>
        <v>0</v>
      </c>
      <c r="BM19" s="348">
        <f t="shared" si="17"/>
        <v>0</v>
      </c>
      <c r="BN19" s="348">
        <f t="shared" si="17"/>
        <v>0</v>
      </c>
      <c r="BO19" s="348">
        <f t="shared" si="18"/>
        <v>0</v>
      </c>
      <c r="BP19" s="348">
        <f t="shared" si="18"/>
        <v>0</v>
      </c>
      <c r="BQ19" s="348">
        <f t="shared" si="18"/>
        <v>0</v>
      </c>
      <c r="BR19" s="348">
        <f t="shared" si="18"/>
        <v>0</v>
      </c>
      <c r="BS19" s="348">
        <f t="shared" si="18"/>
        <v>0</v>
      </c>
      <c r="BT19" s="348">
        <f t="shared" si="44"/>
        <v>0</v>
      </c>
      <c r="BU19" s="348">
        <f t="shared" si="44"/>
        <v>0</v>
      </c>
      <c r="BV19" s="348">
        <f t="shared" si="44"/>
        <v>0</v>
      </c>
      <c r="BW19" s="348">
        <f t="shared" si="44"/>
        <v>0</v>
      </c>
      <c r="BX19" s="348">
        <f t="shared" si="45"/>
        <v>0</v>
      </c>
      <c r="BY19" s="348">
        <f t="shared" si="19"/>
        <v>0</v>
      </c>
      <c r="BZ19" s="348">
        <f t="shared" si="19"/>
        <v>0</v>
      </c>
      <c r="CA19" s="348">
        <f t="shared" si="19"/>
        <v>0</v>
      </c>
      <c r="CB19" s="350">
        <f t="shared" si="19"/>
        <v>0</v>
      </c>
      <c r="CC19" s="648">
        <f t="shared" si="19"/>
        <v>0</v>
      </c>
      <c r="CD19" s="191">
        <f t="shared" si="85"/>
        <v>0</v>
      </c>
      <c r="CE19" s="191">
        <f t="shared" si="20"/>
        <v>0</v>
      </c>
      <c r="CF19" s="191">
        <f t="shared" si="20"/>
        <v>0</v>
      </c>
      <c r="CG19" s="381">
        <f>IF(AND($EU19=CG$12,$AD19&gt;0),1,0)</f>
        <v>0</v>
      </c>
      <c r="CH19" s="191">
        <f t="shared" si="86"/>
        <v>0</v>
      </c>
      <c r="CI19" s="382">
        <f t="shared" si="86"/>
        <v>0</v>
      </c>
      <c r="CJ19" s="379">
        <f t="shared" si="87"/>
        <v>0</v>
      </c>
      <c r="CK19" s="391">
        <f t="shared" si="22"/>
        <v>0</v>
      </c>
      <c r="CL19" s="391">
        <f t="shared" si="23"/>
        <v>0</v>
      </c>
      <c r="CM19" s="391">
        <f t="shared" si="23"/>
        <v>0</v>
      </c>
      <c r="CN19" s="391">
        <f t="shared" si="23"/>
        <v>0</v>
      </c>
      <c r="CO19" s="392">
        <f t="shared" si="46"/>
        <v>0</v>
      </c>
      <c r="CP19" s="190">
        <f t="shared" si="24"/>
        <v>0</v>
      </c>
      <c r="CQ19" s="190">
        <f t="shared" si="24"/>
        <v>0</v>
      </c>
      <c r="CR19" s="394">
        <f t="shared" si="24"/>
        <v>0</v>
      </c>
      <c r="CS19" s="191">
        <f t="shared" si="88"/>
        <v>0</v>
      </c>
      <c r="CT19" s="190">
        <f t="shared" si="25"/>
        <v>0</v>
      </c>
      <c r="CU19" s="190">
        <f t="shared" si="25"/>
        <v>0</v>
      </c>
      <c r="CV19" s="394">
        <f t="shared" si="25"/>
        <v>0</v>
      </c>
      <c r="CW19" s="402">
        <f>$DC19+'申込用紙 Ｂ'!$CW19</f>
        <v>0</v>
      </c>
      <c r="CX19" s="403"/>
      <c r="CY19" s="403">
        <f t="shared" si="47"/>
        <v>0</v>
      </c>
      <c r="CZ19" s="404">
        <f t="shared" si="48"/>
        <v>0</v>
      </c>
      <c r="DA19" s="431">
        <f t="shared" si="49"/>
        <v>0</v>
      </c>
      <c r="DB19" s="432">
        <f t="shared" si="50"/>
        <v>0</v>
      </c>
      <c r="DC19" s="433">
        <f>$W19*$DB$3+$X19*$DB$5+$Y19*$DB$6+$Z19*$DB$7+$AA19*$DB$8+($AB19*$DB$9/2)+$AC19*$DD$5+($AD19*$DD$6/2)+$AE$16*$DD$3+$AF$16*$DD$4+$AG$16*$DB$10+($AH$16*$DB$11/2)+IF($AG19=1,0,$AE19*$DD$3+$AH$11)</f>
        <v>0</v>
      </c>
      <c r="DD19" s="239">
        <f t="shared" si="51"/>
        <v>1</v>
      </c>
      <c r="DE19" s="239">
        <f t="shared" ca="1" si="26"/>
        <v>0</v>
      </c>
      <c r="DF19" s="239">
        <f t="shared" ca="1" si="52"/>
        <v>1</v>
      </c>
      <c r="DG19" s="434" t="str">
        <f t="shared" si="53"/>
        <v/>
      </c>
      <c r="DH19" s="239">
        <f t="shared" ca="1" si="89"/>
        <v>0</v>
      </c>
      <c r="DI19" s="239">
        <f t="shared" ca="1" si="27"/>
        <v>0</v>
      </c>
      <c r="DJ19" s="118" t="str">
        <f t="shared" si="28"/>
        <v/>
      </c>
      <c r="DK19" s="451">
        <f t="shared" si="54"/>
        <v>0</v>
      </c>
      <c r="DL19" s="451">
        <f t="shared" si="29"/>
        <v>0</v>
      </c>
      <c r="DM19" s="452">
        <f t="shared" si="55"/>
        <v>0</v>
      </c>
      <c r="DN19" s="453">
        <f t="shared" si="56"/>
        <v>-1</v>
      </c>
      <c r="DO19" s="454">
        <f t="shared" si="30"/>
        <v>1</v>
      </c>
      <c r="DP19" s="455" t="str">
        <f t="shared" si="57"/>
        <v>NO</v>
      </c>
      <c r="DQ19" s="455" t="str">
        <f>IF($N19="","Not!",IF($N19&lt;=$DV$9,$DX$9,IF($N19&lt;=$DW$8,$DX$8,IF($N19&lt;=$DW$7,$DX$7,IF(AND($N19&lt;=$DW$6,$N19&gt;=$DV$6),$DX$6,IF(AND($N19&lt;=$DW$5,$N19&gt;=$DV$5),$DX$5,IF(AND($N19&lt;=$DW$4,$N19&gt;=$DV$4),$DX$4,"no")))))))</f>
        <v>Not!</v>
      </c>
      <c r="DR19" s="455" t="str">
        <f t="shared" si="59"/>
        <v>Not!</v>
      </c>
      <c r="DS19" s="478" t="str">
        <f t="shared" si="31"/>
        <v/>
      </c>
      <c r="DT19" s="451">
        <f t="shared" si="60"/>
        <v>0</v>
      </c>
      <c r="DU19" s="239">
        <f t="shared" si="90"/>
        <v>0</v>
      </c>
      <c r="DV19" s="480">
        <v>4</v>
      </c>
      <c r="DW19" s="281" t="str">
        <f t="shared" si="61"/>
        <v/>
      </c>
      <c r="DX19" s="239" t="str">
        <f t="shared" si="62"/>
        <v>Not!</v>
      </c>
      <c r="DY19" s="499">
        <f t="shared" si="91"/>
        <v>0</v>
      </c>
      <c r="DZ19" s="239" t="str">
        <f t="shared" si="63"/>
        <v>NO</v>
      </c>
      <c r="EA19" s="499">
        <f t="shared" si="32"/>
        <v>0</v>
      </c>
      <c r="EB19" s="239" t="str">
        <f t="shared" si="33"/>
        <v>女子Jr</v>
      </c>
      <c r="EC19" s="499">
        <f t="shared" si="34"/>
        <v>0</v>
      </c>
      <c r="ED19" s="500">
        <f t="shared" si="64"/>
        <v>0</v>
      </c>
      <c r="EE19" s="499">
        <f t="shared" si="65"/>
        <v>0</v>
      </c>
      <c r="EF19" s="239" t="str">
        <f t="shared" si="66"/>
        <v>N</v>
      </c>
      <c r="EG19" s="434" t="str">
        <f t="shared" si="67"/>
        <v/>
      </c>
      <c r="EH19" s="239" t="str">
        <f t="shared" si="68"/>
        <v/>
      </c>
      <c r="EI19" s="239" t="str">
        <f t="shared" ca="1" si="69"/>
        <v/>
      </c>
      <c r="EJ19" s="239" t="str">
        <f t="shared" si="70"/>
        <v/>
      </c>
      <c r="EK19" s="239">
        <f t="shared" si="71"/>
        <v>0</v>
      </c>
      <c r="EL19" s="239">
        <f t="shared" si="35"/>
        <v>0</v>
      </c>
      <c r="EM19" s="499">
        <f t="shared" si="72"/>
        <v>0</v>
      </c>
      <c r="EN19" s="239" t="str">
        <f t="shared" si="92"/>
        <v>N</v>
      </c>
      <c r="EO19" s="434" t="str">
        <f t="shared" si="73"/>
        <v/>
      </c>
      <c r="EP19" s="239" t="str">
        <f t="shared" si="36"/>
        <v/>
      </c>
      <c r="EQ19" s="239" t="str">
        <f ca="1">IF($EN19="N","",IF(ISNA(VLOOKUP($FA19,OFFSET($DV$16,0,0,COUNTA($A:$A)-15,10),10,FALSE)),"",VLOOKUP($FA19,OFFSET($DV$16,0,0,COUNTA($A:$A)-15,10),10,FALSE)))</f>
        <v/>
      </c>
      <c r="ER19" s="239" t="str">
        <f t="shared" si="75"/>
        <v/>
      </c>
      <c r="ES19" s="239">
        <f t="shared" si="37"/>
        <v>0</v>
      </c>
      <c r="ET19" s="239">
        <f t="shared" si="93"/>
        <v>0</v>
      </c>
      <c r="EU19" s="499">
        <f t="shared" si="76"/>
        <v>0</v>
      </c>
      <c r="EV19" s="434" t="str">
        <f t="shared" si="77"/>
        <v/>
      </c>
      <c r="EW19" s="512">
        <f t="shared" si="78"/>
        <v>0</v>
      </c>
      <c r="EX19" s="512">
        <f t="shared" si="79"/>
        <v>0</v>
      </c>
      <c r="EY19" s="512">
        <f t="shared" si="80"/>
        <v>0</v>
      </c>
      <c r="EZ19" s="119"/>
      <c r="FA19" s="258"/>
      <c r="FB19" s="259" t="str">
        <f ca="1">IF(FA19="","",VLOOKUP($FA19,OFFSET($A$16,0,0,COUNTA($A:$A)-15,8),3,FALSE))</f>
        <v/>
      </c>
      <c r="FC19" s="258"/>
      <c r="FD19" s="259" t="str">
        <f t="shared" si="82"/>
        <v/>
      </c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</row>
    <row r="20" spans="1:171" s="99" customFormat="1" x14ac:dyDescent="0.2">
      <c r="A20" s="141">
        <v>5</v>
      </c>
      <c r="B20" s="544"/>
      <c r="C20" s="545"/>
      <c r="D20" s="550"/>
      <c r="E20" s="551"/>
      <c r="F20" s="554"/>
      <c r="G20" s="552"/>
      <c r="H20" s="555"/>
      <c r="I20" s="190"/>
      <c r="J20" s="596"/>
      <c r="K20" s="593"/>
      <c r="L20" s="594"/>
      <c r="M20" s="595"/>
      <c r="N20" s="590" t="str">
        <f t="shared" si="38"/>
        <v/>
      </c>
      <c r="O20" s="557"/>
      <c r="P20" s="566"/>
      <c r="Q20" s="186" t="str">
        <f t="shared" si="6"/>
        <v/>
      </c>
      <c r="R20" s="195" t="str">
        <f t="shared" si="7"/>
        <v/>
      </c>
      <c r="S20" s="195" t="str">
        <f t="shared" si="8"/>
        <v/>
      </c>
      <c r="T20" s="195" t="str">
        <f t="shared" si="39"/>
        <v/>
      </c>
      <c r="U20" s="622" t="str">
        <f t="shared" si="40"/>
        <v/>
      </c>
      <c r="V20" s="623">
        <f t="shared" si="9"/>
        <v>0</v>
      </c>
      <c r="W20" s="190"/>
      <c r="X20" s="190"/>
      <c r="Y20" s="190"/>
      <c r="Z20" s="190"/>
      <c r="AA20" s="190"/>
      <c r="AB20" s="190"/>
      <c r="AC20" s="239"/>
      <c r="AD20" s="239"/>
      <c r="AE20" s="239"/>
      <c r="AF20" s="239"/>
      <c r="AG20" s="239"/>
      <c r="AH20" s="242"/>
      <c r="AI20" s="261">
        <f t="shared" si="94"/>
        <v>0</v>
      </c>
      <c r="AJ20"/>
      <c r="AK20"/>
      <c r="AL20" s="258"/>
      <c r="AM20" s="259" t="str">
        <f t="shared" ca="1" si="10"/>
        <v/>
      </c>
      <c r="AN20" s="258"/>
      <c r="AO20" s="259" t="str">
        <f t="shared" si="41"/>
        <v/>
      </c>
      <c r="AP20" s="119"/>
      <c r="AQ20" s="280" t="str">
        <f t="shared" si="11"/>
        <v/>
      </c>
      <c r="AR20" s="280" t="str">
        <f t="shared" si="12"/>
        <v/>
      </c>
      <c r="AS20" s="280" t="str">
        <f t="shared" si="13"/>
        <v/>
      </c>
      <c r="AT20" s="280" t="str">
        <f t="shared" ca="1" si="14"/>
        <v/>
      </c>
      <c r="AU20" s="637">
        <f t="shared" si="42"/>
        <v>0</v>
      </c>
      <c r="AV20" s="281" t="str">
        <f t="shared" si="15"/>
        <v/>
      </c>
      <c r="AW20" s="312">
        <f t="shared" si="16"/>
        <v>0</v>
      </c>
      <c r="AX20" s="312">
        <f t="shared" si="16"/>
        <v>0</v>
      </c>
      <c r="AY20" s="312">
        <f t="shared" si="16"/>
        <v>0</v>
      </c>
      <c r="AZ20" s="312">
        <f t="shared" si="16"/>
        <v>0</v>
      </c>
      <c r="BA20" s="312">
        <f t="shared" si="16"/>
        <v>0</v>
      </c>
      <c r="BB20" s="312">
        <f t="shared" si="16"/>
        <v>0</v>
      </c>
      <c r="BC20" s="313">
        <f t="shared" si="83"/>
        <v>0</v>
      </c>
      <c r="BD20" s="313">
        <f t="shared" si="84"/>
        <v>0</v>
      </c>
      <c r="BE20" s="340">
        <f t="shared" si="43"/>
        <v>0</v>
      </c>
      <c r="BF20" s="643">
        <f t="shared" si="43"/>
        <v>0</v>
      </c>
      <c r="BG20" s="643">
        <f t="shared" si="43"/>
        <v>0</v>
      </c>
      <c r="BH20" s="643">
        <f t="shared" si="43"/>
        <v>0</v>
      </c>
      <c r="BI20" s="643">
        <f t="shared" si="43"/>
        <v>0</v>
      </c>
      <c r="BJ20" s="348">
        <f t="shared" si="17"/>
        <v>0</v>
      </c>
      <c r="BK20" s="348">
        <f t="shared" si="17"/>
        <v>0</v>
      </c>
      <c r="BL20" s="348">
        <f t="shared" si="17"/>
        <v>0</v>
      </c>
      <c r="BM20" s="348">
        <f t="shared" si="17"/>
        <v>0</v>
      </c>
      <c r="BN20" s="348">
        <f t="shared" si="17"/>
        <v>0</v>
      </c>
      <c r="BO20" s="348">
        <f t="shared" si="18"/>
        <v>0</v>
      </c>
      <c r="BP20" s="348">
        <f t="shared" si="18"/>
        <v>0</v>
      </c>
      <c r="BQ20" s="348">
        <f t="shared" si="18"/>
        <v>0</v>
      </c>
      <c r="BR20" s="348">
        <f t="shared" si="18"/>
        <v>0</v>
      </c>
      <c r="BS20" s="348">
        <f t="shared" si="18"/>
        <v>0</v>
      </c>
      <c r="BT20" s="348">
        <f t="shared" si="44"/>
        <v>0</v>
      </c>
      <c r="BU20" s="348">
        <f t="shared" si="44"/>
        <v>0</v>
      </c>
      <c r="BV20" s="348">
        <f t="shared" si="44"/>
        <v>0</v>
      </c>
      <c r="BW20" s="348">
        <f t="shared" si="44"/>
        <v>0</v>
      </c>
      <c r="BX20" s="348">
        <f t="shared" si="45"/>
        <v>0</v>
      </c>
      <c r="BY20" s="348">
        <f t="shared" si="19"/>
        <v>0</v>
      </c>
      <c r="BZ20" s="348">
        <f t="shared" si="19"/>
        <v>0</v>
      </c>
      <c r="CA20" s="348">
        <f t="shared" si="19"/>
        <v>0</v>
      </c>
      <c r="CB20" s="350">
        <f t="shared" si="19"/>
        <v>0</v>
      </c>
      <c r="CC20" s="648">
        <f t="shared" si="19"/>
        <v>0</v>
      </c>
      <c r="CD20" s="191">
        <f t="shared" si="85"/>
        <v>0</v>
      </c>
      <c r="CE20" s="191">
        <f t="shared" si="20"/>
        <v>0</v>
      </c>
      <c r="CF20" s="191">
        <f t="shared" si="20"/>
        <v>0</v>
      </c>
      <c r="CG20" s="381">
        <f t="shared" si="86"/>
        <v>0</v>
      </c>
      <c r="CH20" s="191">
        <f t="shared" si="86"/>
        <v>0</v>
      </c>
      <c r="CI20" s="382">
        <f t="shared" si="86"/>
        <v>0</v>
      </c>
      <c r="CJ20" s="379">
        <f t="shared" si="87"/>
        <v>0</v>
      </c>
      <c r="CK20" s="391">
        <f t="shared" si="22"/>
        <v>0</v>
      </c>
      <c r="CL20" s="391">
        <f t="shared" si="23"/>
        <v>0</v>
      </c>
      <c r="CM20" s="391">
        <f t="shared" si="23"/>
        <v>0</v>
      </c>
      <c r="CN20" s="391">
        <f t="shared" si="23"/>
        <v>0</v>
      </c>
      <c r="CO20" s="392">
        <f t="shared" si="46"/>
        <v>0</v>
      </c>
      <c r="CP20" s="190">
        <f t="shared" si="24"/>
        <v>0</v>
      </c>
      <c r="CQ20" s="190">
        <f t="shared" si="24"/>
        <v>0</v>
      </c>
      <c r="CR20" s="394">
        <f t="shared" si="24"/>
        <v>0</v>
      </c>
      <c r="CS20" s="191">
        <f t="shared" si="88"/>
        <v>0</v>
      </c>
      <c r="CT20" s="190">
        <f t="shared" si="25"/>
        <v>0</v>
      </c>
      <c r="CU20" s="190">
        <f t="shared" si="25"/>
        <v>0</v>
      </c>
      <c r="CV20" s="394">
        <f t="shared" si="25"/>
        <v>0</v>
      </c>
      <c r="CW20" s="402">
        <f>$DC20+'申込用紙 Ｂ'!$CW20</f>
        <v>0</v>
      </c>
      <c r="CX20" s="403"/>
      <c r="CY20" s="403">
        <f t="shared" si="47"/>
        <v>0</v>
      </c>
      <c r="CZ20" s="404">
        <f t="shared" si="48"/>
        <v>0</v>
      </c>
      <c r="DA20" s="431">
        <f t="shared" si="49"/>
        <v>0</v>
      </c>
      <c r="DB20" s="432">
        <f t="shared" si="50"/>
        <v>0</v>
      </c>
      <c r="DC20" s="433">
        <f t="shared" ref="DC20:DC80" si="95">$W20*$DB$3+$X20*$DB$5+$Y20*$DB$6+$Z20*$DB$7+$AA20*$DB$8+($AB20*$DB$9/2)+$AC20*$DD$5+$AD20*$DD$6/2+($AH20*$DD$6/2)+IF($AG20=1,0,$AE20*$DD$3+$AF20*$DD$4)</f>
        <v>0</v>
      </c>
      <c r="DD20" s="239">
        <f t="shared" si="51"/>
        <v>1</v>
      </c>
      <c r="DE20" s="239">
        <f t="shared" ca="1" si="26"/>
        <v>0</v>
      </c>
      <c r="DF20" s="239">
        <f t="shared" ca="1" si="52"/>
        <v>1</v>
      </c>
      <c r="DG20" s="434" t="str">
        <f t="shared" si="53"/>
        <v/>
      </c>
      <c r="DH20" s="239">
        <f t="shared" ca="1" si="89"/>
        <v>0</v>
      </c>
      <c r="DI20" s="239">
        <f t="shared" ca="1" si="27"/>
        <v>0</v>
      </c>
      <c r="DJ20" s="118" t="str">
        <f t="shared" si="28"/>
        <v/>
      </c>
      <c r="DK20" s="451">
        <f t="shared" si="54"/>
        <v>0</v>
      </c>
      <c r="DL20" s="451">
        <f t="shared" si="29"/>
        <v>0</v>
      </c>
      <c r="DM20" s="452">
        <f t="shared" si="55"/>
        <v>0</v>
      </c>
      <c r="DN20" s="453">
        <f>IF(OR(DM20&gt;100,DM20&lt;6),-1,DM20)</f>
        <v>-1</v>
      </c>
      <c r="DO20" s="454">
        <f t="shared" si="30"/>
        <v>1</v>
      </c>
      <c r="DP20" s="455" t="str">
        <f t="shared" si="57"/>
        <v>NO</v>
      </c>
      <c r="DQ20" s="455" t="str">
        <f t="shared" si="58"/>
        <v>Not!</v>
      </c>
      <c r="DR20" s="455" t="str">
        <f t="shared" si="59"/>
        <v>Not!</v>
      </c>
      <c r="DS20" s="478" t="str">
        <f t="shared" si="31"/>
        <v/>
      </c>
      <c r="DT20" s="451">
        <f t="shared" si="60"/>
        <v>0</v>
      </c>
      <c r="DU20" s="239">
        <f t="shared" si="90"/>
        <v>0</v>
      </c>
      <c r="DV20" s="480">
        <v>5</v>
      </c>
      <c r="DW20" s="281" t="str">
        <f t="shared" si="61"/>
        <v/>
      </c>
      <c r="DX20" s="239" t="str">
        <f t="shared" si="62"/>
        <v>Not!</v>
      </c>
      <c r="DY20" s="499">
        <f t="shared" si="91"/>
        <v>0</v>
      </c>
      <c r="DZ20" s="239" t="str">
        <f t="shared" si="63"/>
        <v>NO</v>
      </c>
      <c r="EA20" s="499">
        <f t="shared" si="32"/>
        <v>0</v>
      </c>
      <c r="EB20" s="239" t="str">
        <f t="shared" si="33"/>
        <v>女子Jr</v>
      </c>
      <c r="EC20" s="499">
        <f t="shared" si="34"/>
        <v>0</v>
      </c>
      <c r="ED20" s="500">
        <f t="shared" si="64"/>
        <v>0</v>
      </c>
      <c r="EE20" s="499">
        <f t="shared" si="65"/>
        <v>0</v>
      </c>
      <c r="EF20" s="239" t="str">
        <f t="shared" si="66"/>
        <v>N</v>
      </c>
      <c r="EG20" s="434" t="str">
        <f t="shared" si="67"/>
        <v/>
      </c>
      <c r="EH20" s="239" t="str">
        <f t="shared" si="68"/>
        <v/>
      </c>
      <c r="EI20" s="239" t="str">
        <f t="shared" ca="1" si="69"/>
        <v/>
      </c>
      <c r="EJ20" s="239" t="str">
        <f t="shared" si="70"/>
        <v/>
      </c>
      <c r="EK20" s="239">
        <f t="shared" si="71"/>
        <v>0</v>
      </c>
      <c r="EL20" s="239">
        <f t="shared" si="35"/>
        <v>0</v>
      </c>
      <c r="EM20" s="499">
        <f t="shared" si="72"/>
        <v>0</v>
      </c>
      <c r="EN20" s="239" t="str">
        <f t="shared" si="92"/>
        <v>N</v>
      </c>
      <c r="EO20" s="434" t="str">
        <f t="shared" si="73"/>
        <v/>
      </c>
      <c r="EP20" s="239" t="str">
        <f t="shared" si="36"/>
        <v/>
      </c>
      <c r="EQ20" s="239" t="str">
        <f t="shared" ca="1" si="74"/>
        <v/>
      </c>
      <c r="ER20" s="239" t="str">
        <f t="shared" si="75"/>
        <v/>
      </c>
      <c r="ES20" s="239">
        <f t="shared" si="37"/>
        <v>0</v>
      </c>
      <c r="ET20" s="239">
        <f t="shared" si="93"/>
        <v>0</v>
      </c>
      <c r="EU20" s="499">
        <f t="shared" si="76"/>
        <v>0</v>
      </c>
      <c r="EV20" s="434" t="str">
        <f t="shared" si="77"/>
        <v/>
      </c>
      <c r="EW20" s="512">
        <f t="shared" si="78"/>
        <v>0</v>
      </c>
      <c r="EX20" s="512">
        <f t="shared" si="79"/>
        <v>0</v>
      </c>
      <c r="EY20" s="512">
        <f t="shared" si="80"/>
        <v>0</v>
      </c>
      <c r="EZ20" s="119"/>
      <c r="FA20" s="258"/>
      <c r="FB20" s="259" t="str">
        <f t="shared" ca="1" si="81"/>
        <v/>
      </c>
      <c r="FC20" s="258"/>
      <c r="FD20" s="259" t="str">
        <f t="shared" si="82"/>
        <v/>
      </c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</row>
    <row r="21" spans="1:171" s="99" customFormat="1" x14ac:dyDescent="0.2">
      <c r="A21" s="141">
        <v>6</v>
      </c>
      <c r="B21" s="544"/>
      <c r="C21" s="545"/>
      <c r="D21" s="550"/>
      <c r="E21" s="551"/>
      <c r="F21" s="554"/>
      <c r="G21" s="556"/>
      <c r="H21" s="555"/>
      <c r="I21" s="190"/>
      <c r="J21" s="596"/>
      <c r="K21" s="593"/>
      <c r="L21" s="594"/>
      <c r="M21" s="595"/>
      <c r="N21" s="590" t="str">
        <f t="shared" si="38"/>
        <v/>
      </c>
      <c r="O21" s="557"/>
      <c r="P21" s="566"/>
      <c r="Q21" s="186" t="str">
        <f t="shared" si="6"/>
        <v/>
      </c>
      <c r="R21" s="195" t="str">
        <f t="shared" si="7"/>
        <v/>
      </c>
      <c r="S21" s="195" t="str">
        <f t="shared" si="8"/>
        <v/>
      </c>
      <c r="T21" s="195" t="str">
        <f t="shared" si="39"/>
        <v/>
      </c>
      <c r="U21" s="622" t="str">
        <f t="shared" si="40"/>
        <v/>
      </c>
      <c r="V21" s="623">
        <f t="shared" si="9"/>
        <v>0</v>
      </c>
      <c r="W21" s="190"/>
      <c r="X21" s="190"/>
      <c r="Y21" s="190"/>
      <c r="Z21" s="190"/>
      <c r="AA21" s="190"/>
      <c r="AB21" s="190"/>
      <c r="AC21" s="239"/>
      <c r="AD21" s="239"/>
      <c r="AE21" s="239"/>
      <c r="AF21" s="239"/>
      <c r="AG21" s="239"/>
      <c r="AH21" s="242"/>
      <c r="AI21" s="261">
        <f t="shared" si="94"/>
        <v>0</v>
      </c>
      <c r="AJ21"/>
      <c r="AK21"/>
      <c r="AL21" s="258"/>
      <c r="AM21" s="259" t="str">
        <f t="shared" ca="1" si="10"/>
        <v/>
      </c>
      <c r="AN21" s="258"/>
      <c r="AO21" s="259" t="str">
        <f t="shared" si="41"/>
        <v/>
      </c>
      <c r="AP21" s="119"/>
      <c r="AQ21" s="280" t="str">
        <f t="shared" si="11"/>
        <v/>
      </c>
      <c r="AR21" s="280" t="str">
        <f t="shared" si="12"/>
        <v/>
      </c>
      <c r="AS21" s="280" t="str">
        <f t="shared" si="13"/>
        <v/>
      </c>
      <c r="AT21" s="280" t="str">
        <f t="shared" ca="1" si="14"/>
        <v/>
      </c>
      <c r="AU21" s="637">
        <f t="shared" si="42"/>
        <v>0</v>
      </c>
      <c r="AV21" s="281" t="str">
        <f t="shared" si="15"/>
        <v/>
      </c>
      <c r="AW21" s="312">
        <f t="shared" si="16"/>
        <v>0</v>
      </c>
      <c r="AX21" s="312">
        <f t="shared" si="16"/>
        <v>0</v>
      </c>
      <c r="AY21" s="312">
        <f t="shared" si="16"/>
        <v>0</v>
      </c>
      <c r="AZ21" s="312">
        <f t="shared" si="16"/>
        <v>0</v>
      </c>
      <c r="BA21" s="312">
        <f t="shared" si="16"/>
        <v>0</v>
      </c>
      <c r="BB21" s="312">
        <f t="shared" si="16"/>
        <v>0</v>
      </c>
      <c r="BC21" s="313">
        <f t="shared" si="83"/>
        <v>0</v>
      </c>
      <c r="BD21" s="313">
        <f t="shared" si="84"/>
        <v>0</v>
      </c>
      <c r="BE21" s="340">
        <f t="shared" si="43"/>
        <v>0</v>
      </c>
      <c r="BF21" s="643">
        <f t="shared" si="43"/>
        <v>0</v>
      </c>
      <c r="BG21" s="643">
        <f t="shared" si="43"/>
        <v>0</v>
      </c>
      <c r="BH21" s="643">
        <f t="shared" si="43"/>
        <v>0</v>
      </c>
      <c r="BI21" s="643">
        <f t="shared" si="43"/>
        <v>0</v>
      </c>
      <c r="BJ21" s="348">
        <f t="shared" si="17"/>
        <v>0</v>
      </c>
      <c r="BK21" s="348">
        <f t="shared" si="17"/>
        <v>0</v>
      </c>
      <c r="BL21" s="348">
        <f t="shared" si="17"/>
        <v>0</v>
      </c>
      <c r="BM21" s="348">
        <f t="shared" si="17"/>
        <v>0</v>
      </c>
      <c r="BN21" s="348">
        <f t="shared" si="17"/>
        <v>0</v>
      </c>
      <c r="BO21" s="348">
        <f t="shared" si="18"/>
        <v>0</v>
      </c>
      <c r="BP21" s="348">
        <f t="shared" si="18"/>
        <v>0</v>
      </c>
      <c r="BQ21" s="348">
        <f t="shared" si="18"/>
        <v>0</v>
      </c>
      <c r="BR21" s="348">
        <f t="shared" si="18"/>
        <v>0</v>
      </c>
      <c r="BS21" s="348">
        <f t="shared" si="18"/>
        <v>0</v>
      </c>
      <c r="BT21" s="348">
        <f t="shared" si="44"/>
        <v>0</v>
      </c>
      <c r="BU21" s="348">
        <f t="shared" si="44"/>
        <v>0</v>
      </c>
      <c r="BV21" s="348">
        <f t="shared" si="44"/>
        <v>0</v>
      </c>
      <c r="BW21" s="348">
        <f t="shared" si="44"/>
        <v>0</v>
      </c>
      <c r="BX21" s="348">
        <f t="shared" si="45"/>
        <v>0</v>
      </c>
      <c r="BY21" s="348">
        <f t="shared" si="19"/>
        <v>0</v>
      </c>
      <c r="BZ21" s="348">
        <f t="shared" si="19"/>
        <v>0</v>
      </c>
      <c r="CA21" s="348">
        <f t="shared" si="19"/>
        <v>0</v>
      </c>
      <c r="CB21" s="350">
        <f t="shared" si="19"/>
        <v>0</v>
      </c>
      <c r="CC21" s="648">
        <f t="shared" si="19"/>
        <v>0</v>
      </c>
      <c r="CD21" s="191">
        <f t="shared" si="85"/>
        <v>0</v>
      </c>
      <c r="CE21" s="191">
        <f t="shared" si="20"/>
        <v>0</v>
      </c>
      <c r="CF21" s="191">
        <f t="shared" si="20"/>
        <v>0</v>
      </c>
      <c r="CG21" s="381">
        <f t="shared" si="86"/>
        <v>0</v>
      </c>
      <c r="CH21" s="191">
        <f t="shared" si="86"/>
        <v>0</v>
      </c>
      <c r="CI21" s="382">
        <f t="shared" si="86"/>
        <v>0</v>
      </c>
      <c r="CJ21" s="379">
        <f t="shared" si="87"/>
        <v>0</v>
      </c>
      <c r="CK21" s="391">
        <f t="shared" si="22"/>
        <v>0</v>
      </c>
      <c r="CL21" s="391">
        <f t="shared" si="23"/>
        <v>0</v>
      </c>
      <c r="CM21" s="391">
        <f t="shared" si="23"/>
        <v>0</v>
      </c>
      <c r="CN21" s="391">
        <f t="shared" si="23"/>
        <v>0</v>
      </c>
      <c r="CO21" s="392">
        <f t="shared" si="46"/>
        <v>0</v>
      </c>
      <c r="CP21" s="190">
        <f t="shared" si="24"/>
        <v>0</v>
      </c>
      <c r="CQ21" s="190">
        <f t="shared" si="24"/>
        <v>0</v>
      </c>
      <c r="CR21" s="394">
        <f t="shared" si="24"/>
        <v>0</v>
      </c>
      <c r="CS21" s="191">
        <f t="shared" si="88"/>
        <v>0</v>
      </c>
      <c r="CT21" s="190">
        <f t="shared" si="25"/>
        <v>0</v>
      </c>
      <c r="CU21" s="190">
        <f t="shared" si="25"/>
        <v>0</v>
      </c>
      <c r="CV21" s="394">
        <f t="shared" si="25"/>
        <v>0</v>
      </c>
      <c r="CW21" s="402">
        <f>$DC21+'申込用紙 Ｂ'!$CW21</f>
        <v>0</v>
      </c>
      <c r="CX21" s="403"/>
      <c r="CY21" s="403">
        <f t="shared" si="47"/>
        <v>0</v>
      </c>
      <c r="CZ21" s="404">
        <f t="shared" si="48"/>
        <v>0</v>
      </c>
      <c r="DA21" s="431">
        <f t="shared" si="49"/>
        <v>0</v>
      </c>
      <c r="DB21" s="432">
        <f t="shared" si="50"/>
        <v>0</v>
      </c>
      <c r="DC21" s="433">
        <f t="shared" si="95"/>
        <v>0</v>
      </c>
      <c r="DD21" s="239">
        <f t="shared" si="51"/>
        <v>1</v>
      </c>
      <c r="DE21" s="239">
        <f t="shared" ca="1" si="26"/>
        <v>0</v>
      </c>
      <c r="DF21" s="239">
        <f t="shared" ca="1" si="52"/>
        <v>1</v>
      </c>
      <c r="DG21" s="434" t="str">
        <f t="shared" si="53"/>
        <v/>
      </c>
      <c r="DH21" s="239">
        <f t="shared" ca="1" si="89"/>
        <v>0</v>
      </c>
      <c r="DI21" s="239">
        <f t="shared" ca="1" si="27"/>
        <v>0</v>
      </c>
      <c r="DJ21" s="118" t="str">
        <f t="shared" si="28"/>
        <v/>
      </c>
      <c r="DK21" s="451">
        <f t="shared" si="54"/>
        <v>0</v>
      </c>
      <c r="DL21" s="451">
        <f t="shared" si="29"/>
        <v>0</v>
      </c>
      <c r="DM21" s="452">
        <f t="shared" si="55"/>
        <v>0</v>
      </c>
      <c r="DN21" s="453">
        <f t="shared" ref="DN21:DN84" si="96">IF(OR(DM21&gt;100,DM21&lt;6),-1,DM21)</f>
        <v>-1</v>
      </c>
      <c r="DO21" s="454">
        <f t="shared" si="30"/>
        <v>1</v>
      </c>
      <c r="DP21" s="455" t="str">
        <f t="shared" si="57"/>
        <v>NO</v>
      </c>
      <c r="DQ21" s="455" t="str">
        <f>IF($N21="","Not!",IF($N21&lt;=$DV$9,$DX$9,IF($N21&lt;=$DW$8,$DX$8,IF($N21&lt;=$DW$7,$DX$7,IF(AND($N21&lt;=$DW$6,$N21&gt;=$DV$6),$DX$6,IF(AND($N21&lt;=$DW$5,$N21&gt;=$DV$5),$DX$5,IF(AND($N21&lt;=$DW$4,$N21&gt;=$DV$4),$DX$4,"no")))))))</f>
        <v>Not!</v>
      </c>
      <c r="DR21" s="455" t="str">
        <f t="shared" si="59"/>
        <v>Not!</v>
      </c>
      <c r="DS21" s="478" t="str">
        <f t="shared" si="31"/>
        <v/>
      </c>
      <c r="DT21" s="451">
        <f t="shared" si="60"/>
        <v>0</v>
      </c>
      <c r="DU21" s="239">
        <f t="shared" si="90"/>
        <v>0</v>
      </c>
      <c r="DV21" s="480">
        <v>6</v>
      </c>
      <c r="DW21" s="281" t="str">
        <f t="shared" si="61"/>
        <v/>
      </c>
      <c r="DX21" s="239" t="str">
        <f t="shared" si="62"/>
        <v>Not!</v>
      </c>
      <c r="DY21" s="499">
        <f t="shared" si="91"/>
        <v>0</v>
      </c>
      <c r="DZ21" s="239" t="str">
        <f t="shared" si="63"/>
        <v>NO</v>
      </c>
      <c r="EA21" s="499">
        <f t="shared" si="32"/>
        <v>0</v>
      </c>
      <c r="EB21" s="239" t="str">
        <f t="shared" si="33"/>
        <v>女子Jr</v>
      </c>
      <c r="EC21" s="499">
        <f t="shared" si="34"/>
        <v>0</v>
      </c>
      <c r="ED21" s="500">
        <f t="shared" si="64"/>
        <v>0</v>
      </c>
      <c r="EE21" s="499">
        <f t="shared" si="65"/>
        <v>0</v>
      </c>
      <c r="EF21" s="239" t="str">
        <f t="shared" si="66"/>
        <v>N</v>
      </c>
      <c r="EG21" s="434" t="str">
        <f t="shared" si="67"/>
        <v/>
      </c>
      <c r="EH21" s="239" t="str">
        <f t="shared" si="68"/>
        <v/>
      </c>
      <c r="EI21" s="239" t="str">
        <f t="shared" ca="1" si="69"/>
        <v/>
      </c>
      <c r="EJ21" s="239" t="str">
        <f t="shared" si="70"/>
        <v/>
      </c>
      <c r="EK21" s="239">
        <f t="shared" si="71"/>
        <v>0</v>
      </c>
      <c r="EL21" s="239">
        <f t="shared" si="35"/>
        <v>0</v>
      </c>
      <c r="EM21" s="499">
        <f t="shared" si="72"/>
        <v>0</v>
      </c>
      <c r="EN21" s="239" t="str">
        <f t="shared" si="92"/>
        <v>N</v>
      </c>
      <c r="EO21" s="434" t="str">
        <f t="shared" si="73"/>
        <v/>
      </c>
      <c r="EP21" s="239" t="str">
        <f t="shared" si="36"/>
        <v/>
      </c>
      <c r="EQ21" s="239" t="str">
        <f t="shared" ca="1" si="74"/>
        <v/>
      </c>
      <c r="ER21" s="239" t="str">
        <f t="shared" si="75"/>
        <v/>
      </c>
      <c r="ES21" s="239">
        <f t="shared" si="37"/>
        <v>0</v>
      </c>
      <c r="ET21" s="239">
        <f t="shared" si="93"/>
        <v>0</v>
      </c>
      <c r="EU21" s="499">
        <f t="shared" si="76"/>
        <v>0</v>
      </c>
      <c r="EV21" s="434" t="str">
        <f t="shared" si="77"/>
        <v/>
      </c>
      <c r="EW21" s="512">
        <f t="shared" si="78"/>
        <v>0</v>
      </c>
      <c r="EX21" s="512">
        <f t="shared" si="79"/>
        <v>0</v>
      </c>
      <c r="EY21" s="512">
        <f t="shared" si="80"/>
        <v>0</v>
      </c>
      <c r="EZ21" s="119"/>
      <c r="FA21" s="258"/>
      <c r="FB21" s="259" t="str">
        <f t="shared" ca="1" si="81"/>
        <v/>
      </c>
      <c r="FC21" s="258"/>
      <c r="FD21" s="259" t="str">
        <f t="shared" si="82"/>
        <v/>
      </c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</row>
    <row r="22" spans="1:171" s="99" customFormat="1" x14ac:dyDescent="0.2">
      <c r="A22" s="141">
        <v>7</v>
      </c>
      <c r="B22" s="544"/>
      <c r="C22" s="557"/>
      <c r="D22" s="558"/>
      <c r="E22" s="241"/>
      <c r="F22" s="554"/>
      <c r="G22" s="559"/>
      <c r="H22" s="555"/>
      <c r="I22" s="190"/>
      <c r="J22" s="596"/>
      <c r="K22" s="597"/>
      <c r="L22" s="597"/>
      <c r="M22" s="598"/>
      <c r="N22" s="590" t="str">
        <f t="shared" si="38"/>
        <v/>
      </c>
      <c r="O22" s="557"/>
      <c r="P22" s="566"/>
      <c r="Q22" s="186" t="str">
        <f t="shared" si="6"/>
        <v/>
      </c>
      <c r="R22" s="195" t="str">
        <f t="shared" si="7"/>
        <v/>
      </c>
      <c r="S22" s="195" t="str">
        <f t="shared" si="8"/>
        <v/>
      </c>
      <c r="T22" s="195" t="str">
        <f t="shared" si="39"/>
        <v/>
      </c>
      <c r="U22" s="622" t="str">
        <f t="shared" si="40"/>
        <v/>
      </c>
      <c r="V22" s="623">
        <f t="shared" si="9"/>
        <v>0</v>
      </c>
      <c r="W22" s="190"/>
      <c r="X22" s="190"/>
      <c r="Y22" s="190"/>
      <c r="Z22" s="190"/>
      <c r="AA22" s="190"/>
      <c r="AB22" s="190"/>
      <c r="AC22" s="239"/>
      <c r="AD22" s="239"/>
      <c r="AE22" s="239"/>
      <c r="AF22" s="239"/>
      <c r="AG22" s="239"/>
      <c r="AH22" s="242"/>
      <c r="AI22" s="261">
        <f t="shared" si="94"/>
        <v>0</v>
      </c>
      <c r="AJ22"/>
      <c r="AK22"/>
      <c r="AL22" s="258"/>
      <c r="AM22" s="259" t="str">
        <f t="shared" ca="1" si="10"/>
        <v/>
      </c>
      <c r="AN22" s="258"/>
      <c r="AO22" s="259" t="str">
        <f t="shared" si="41"/>
        <v/>
      </c>
      <c r="AP22" s="119"/>
      <c r="AQ22" s="280" t="str">
        <f t="shared" si="11"/>
        <v/>
      </c>
      <c r="AR22" s="280" t="str">
        <f t="shared" si="12"/>
        <v/>
      </c>
      <c r="AS22" s="280" t="str">
        <f t="shared" si="13"/>
        <v/>
      </c>
      <c r="AT22" s="280" t="str">
        <f t="shared" ca="1" si="14"/>
        <v/>
      </c>
      <c r="AU22" s="637">
        <f t="shared" si="42"/>
        <v>0</v>
      </c>
      <c r="AV22" s="281" t="str">
        <f t="shared" si="15"/>
        <v/>
      </c>
      <c r="AW22" s="312">
        <f t="shared" si="16"/>
        <v>0</v>
      </c>
      <c r="AX22" s="312">
        <f t="shared" si="16"/>
        <v>0</v>
      </c>
      <c r="AY22" s="312">
        <f t="shared" si="16"/>
        <v>0</v>
      </c>
      <c r="AZ22" s="312">
        <f t="shared" si="16"/>
        <v>0</v>
      </c>
      <c r="BA22" s="312">
        <f t="shared" si="16"/>
        <v>0</v>
      </c>
      <c r="BB22" s="312">
        <f t="shared" si="16"/>
        <v>0</v>
      </c>
      <c r="BC22" s="313">
        <f t="shared" si="83"/>
        <v>0</v>
      </c>
      <c r="BD22" s="313">
        <f t="shared" si="84"/>
        <v>0</v>
      </c>
      <c r="BE22" s="340">
        <f t="shared" si="43"/>
        <v>0</v>
      </c>
      <c r="BF22" s="643">
        <f t="shared" si="43"/>
        <v>0</v>
      </c>
      <c r="BG22" s="643">
        <f t="shared" si="43"/>
        <v>0</v>
      </c>
      <c r="BH22" s="643">
        <f t="shared" si="43"/>
        <v>0</v>
      </c>
      <c r="BI22" s="643">
        <f t="shared" si="43"/>
        <v>0</v>
      </c>
      <c r="BJ22" s="348">
        <f t="shared" si="17"/>
        <v>0</v>
      </c>
      <c r="BK22" s="348">
        <f t="shared" si="17"/>
        <v>0</v>
      </c>
      <c r="BL22" s="348">
        <f t="shared" si="17"/>
        <v>0</v>
      </c>
      <c r="BM22" s="348">
        <f t="shared" si="17"/>
        <v>0</v>
      </c>
      <c r="BN22" s="348">
        <f t="shared" si="17"/>
        <v>0</v>
      </c>
      <c r="BO22" s="348">
        <f t="shared" si="18"/>
        <v>0</v>
      </c>
      <c r="BP22" s="348">
        <f t="shared" si="18"/>
        <v>0</v>
      </c>
      <c r="BQ22" s="348">
        <f t="shared" si="18"/>
        <v>0</v>
      </c>
      <c r="BR22" s="348">
        <f t="shared" si="18"/>
        <v>0</v>
      </c>
      <c r="BS22" s="348">
        <f t="shared" si="18"/>
        <v>0</v>
      </c>
      <c r="BT22" s="348">
        <f t="shared" si="44"/>
        <v>0</v>
      </c>
      <c r="BU22" s="348">
        <f t="shared" si="44"/>
        <v>0</v>
      </c>
      <c r="BV22" s="348">
        <f t="shared" si="44"/>
        <v>0</v>
      </c>
      <c r="BW22" s="348">
        <f t="shared" si="44"/>
        <v>0</v>
      </c>
      <c r="BX22" s="348">
        <f t="shared" si="45"/>
        <v>0</v>
      </c>
      <c r="BY22" s="348">
        <f t="shared" si="19"/>
        <v>0</v>
      </c>
      <c r="BZ22" s="348">
        <f t="shared" si="19"/>
        <v>0</v>
      </c>
      <c r="CA22" s="348">
        <f t="shared" si="19"/>
        <v>0</v>
      </c>
      <c r="CB22" s="350">
        <f t="shared" si="19"/>
        <v>0</v>
      </c>
      <c r="CC22" s="648">
        <f t="shared" si="19"/>
        <v>0</v>
      </c>
      <c r="CD22" s="191">
        <f t="shared" si="85"/>
        <v>0</v>
      </c>
      <c r="CE22" s="191">
        <f t="shared" si="20"/>
        <v>0</v>
      </c>
      <c r="CF22" s="191">
        <f t="shared" si="20"/>
        <v>0</v>
      </c>
      <c r="CG22" s="381">
        <f t="shared" si="86"/>
        <v>0</v>
      </c>
      <c r="CH22" s="191">
        <f t="shared" si="86"/>
        <v>0</v>
      </c>
      <c r="CI22" s="382">
        <f t="shared" si="86"/>
        <v>0</v>
      </c>
      <c r="CJ22" s="379">
        <f t="shared" si="87"/>
        <v>0</v>
      </c>
      <c r="CK22" s="391">
        <f t="shared" si="22"/>
        <v>0</v>
      </c>
      <c r="CL22" s="391">
        <f t="shared" si="23"/>
        <v>0</v>
      </c>
      <c r="CM22" s="391">
        <f t="shared" si="23"/>
        <v>0</v>
      </c>
      <c r="CN22" s="391">
        <f t="shared" si="23"/>
        <v>0</v>
      </c>
      <c r="CO22" s="392">
        <f t="shared" si="46"/>
        <v>0</v>
      </c>
      <c r="CP22" s="190">
        <f t="shared" si="24"/>
        <v>0</v>
      </c>
      <c r="CQ22" s="190">
        <f t="shared" si="24"/>
        <v>0</v>
      </c>
      <c r="CR22" s="394">
        <f t="shared" si="24"/>
        <v>0</v>
      </c>
      <c r="CS22" s="191">
        <f t="shared" si="88"/>
        <v>0</v>
      </c>
      <c r="CT22" s="190">
        <f t="shared" si="25"/>
        <v>0</v>
      </c>
      <c r="CU22" s="190">
        <f t="shared" si="25"/>
        <v>0</v>
      </c>
      <c r="CV22" s="394">
        <f t="shared" si="25"/>
        <v>0</v>
      </c>
      <c r="CW22" s="402">
        <f>$DC22+'申込用紙 Ｂ'!$CW22</f>
        <v>0</v>
      </c>
      <c r="CX22" s="403"/>
      <c r="CY22" s="403">
        <f t="shared" si="47"/>
        <v>0</v>
      </c>
      <c r="CZ22" s="404">
        <f t="shared" si="48"/>
        <v>0</v>
      </c>
      <c r="DA22" s="431">
        <f t="shared" si="49"/>
        <v>0</v>
      </c>
      <c r="DB22" s="432">
        <f t="shared" si="50"/>
        <v>0</v>
      </c>
      <c r="DC22" s="433">
        <f t="shared" si="95"/>
        <v>0</v>
      </c>
      <c r="DD22" s="239">
        <f t="shared" si="51"/>
        <v>1</v>
      </c>
      <c r="DE22" s="239">
        <f t="shared" ca="1" si="26"/>
        <v>0</v>
      </c>
      <c r="DF22" s="239">
        <f t="shared" ca="1" si="52"/>
        <v>1</v>
      </c>
      <c r="DG22" s="434" t="str">
        <f t="shared" si="53"/>
        <v/>
      </c>
      <c r="DH22" s="239">
        <f t="shared" ca="1" si="89"/>
        <v>0</v>
      </c>
      <c r="DI22" s="239">
        <f t="shared" ca="1" si="27"/>
        <v>0</v>
      </c>
      <c r="DJ22" s="118" t="str">
        <f t="shared" si="28"/>
        <v/>
      </c>
      <c r="DK22" s="451">
        <f t="shared" si="54"/>
        <v>0</v>
      </c>
      <c r="DL22" s="451">
        <f t="shared" si="29"/>
        <v>0</v>
      </c>
      <c r="DM22" s="452">
        <f t="shared" si="55"/>
        <v>0</v>
      </c>
      <c r="DN22" s="453">
        <f t="shared" si="96"/>
        <v>-1</v>
      </c>
      <c r="DO22" s="454">
        <f t="shared" si="30"/>
        <v>1</v>
      </c>
      <c r="DP22" s="455" t="str">
        <f t="shared" si="57"/>
        <v>NO</v>
      </c>
      <c r="DQ22" s="455" t="str">
        <f t="shared" si="58"/>
        <v>Not!</v>
      </c>
      <c r="DR22" s="455" t="str">
        <f t="shared" si="59"/>
        <v>Not!</v>
      </c>
      <c r="DS22" s="478" t="str">
        <f t="shared" si="31"/>
        <v/>
      </c>
      <c r="DT22" s="451">
        <f t="shared" si="60"/>
        <v>0</v>
      </c>
      <c r="DU22" s="239">
        <f t="shared" si="90"/>
        <v>0</v>
      </c>
      <c r="DV22" s="480">
        <v>7</v>
      </c>
      <c r="DW22" s="281" t="str">
        <f t="shared" si="61"/>
        <v/>
      </c>
      <c r="DX22" s="239" t="str">
        <f t="shared" si="62"/>
        <v>Not!</v>
      </c>
      <c r="DY22" s="499">
        <f t="shared" si="91"/>
        <v>0</v>
      </c>
      <c r="DZ22" s="239" t="str">
        <f t="shared" si="63"/>
        <v>NO</v>
      </c>
      <c r="EA22" s="499">
        <f t="shared" si="32"/>
        <v>0</v>
      </c>
      <c r="EB22" s="239" t="str">
        <f t="shared" si="33"/>
        <v>女子Jr</v>
      </c>
      <c r="EC22" s="499">
        <f t="shared" si="34"/>
        <v>0</v>
      </c>
      <c r="ED22" s="500">
        <f t="shared" si="64"/>
        <v>0</v>
      </c>
      <c r="EE22" s="499">
        <f t="shared" si="65"/>
        <v>0</v>
      </c>
      <c r="EF22" s="239" t="str">
        <f t="shared" si="66"/>
        <v>N</v>
      </c>
      <c r="EG22" s="434" t="str">
        <f t="shared" si="67"/>
        <v/>
      </c>
      <c r="EH22" s="239" t="str">
        <f t="shared" si="68"/>
        <v/>
      </c>
      <c r="EI22" s="239" t="str">
        <f t="shared" ca="1" si="69"/>
        <v/>
      </c>
      <c r="EJ22" s="239" t="str">
        <f t="shared" si="70"/>
        <v/>
      </c>
      <c r="EK22" s="239">
        <f t="shared" si="71"/>
        <v>0</v>
      </c>
      <c r="EL22" s="239">
        <f t="shared" si="35"/>
        <v>0</v>
      </c>
      <c r="EM22" s="499">
        <f t="shared" si="72"/>
        <v>0</v>
      </c>
      <c r="EN22" s="239" t="str">
        <f t="shared" si="92"/>
        <v>N</v>
      </c>
      <c r="EO22" s="434" t="str">
        <f t="shared" si="73"/>
        <v/>
      </c>
      <c r="EP22" s="239" t="str">
        <f t="shared" si="36"/>
        <v/>
      </c>
      <c r="EQ22" s="239" t="str">
        <f t="shared" ca="1" si="74"/>
        <v/>
      </c>
      <c r="ER22" s="239" t="str">
        <f t="shared" si="75"/>
        <v/>
      </c>
      <c r="ES22" s="239">
        <f t="shared" si="37"/>
        <v>0</v>
      </c>
      <c r="ET22" s="239">
        <f t="shared" si="93"/>
        <v>0</v>
      </c>
      <c r="EU22" s="499">
        <f t="shared" si="76"/>
        <v>0</v>
      </c>
      <c r="EV22" s="434" t="str">
        <f t="shared" si="77"/>
        <v/>
      </c>
      <c r="EW22" s="512">
        <f t="shared" si="78"/>
        <v>0</v>
      </c>
      <c r="EX22" s="512">
        <f t="shared" si="79"/>
        <v>0</v>
      </c>
      <c r="EY22" s="512">
        <f t="shared" si="80"/>
        <v>0</v>
      </c>
      <c r="EZ22" s="119"/>
      <c r="FA22" s="258"/>
      <c r="FB22" s="259" t="str">
        <f t="shared" ca="1" si="81"/>
        <v/>
      </c>
      <c r="FC22" s="258"/>
      <c r="FD22" s="259" t="str">
        <f t="shared" si="82"/>
        <v/>
      </c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</row>
    <row r="23" spans="1:171" s="99" customFormat="1" x14ac:dyDescent="0.2">
      <c r="A23" s="141">
        <v>8</v>
      </c>
      <c r="B23" s="560"/>
      <c r="C23" s="557"/>
      <c r="D23" s="558"/>
      <c r="E23" s="241"/>
      <c r="F23" s="554"/>
      <c r="G23" s="559"/>
      <c r="H23" s="555"/>
      <c r="I23" s="190"/>
      <c r="J23" s="596"/>
      <c r="K23" s="597"/>
      <c r="L23" s="597"/>
      <c r="M23" s="598"/>
      <c r="N23" s="590" t="str">
        <f t="shared" si="38"/>
        <v/>
      </c>
      <c r="O23" s="557"/>
      <c r="P23" s="566"/>
      <c r="Q23" s="186" t="str">
        <f t="shared" si="6"/>
        <v/>
      </c>
      <c r="R23" s="195" t="str">
        <f t="shared" si="7"/>
        <v/>
      </c>
      <c r="S23" s="195" t="str">
        <f t="shared" si="8"/>
        <v/>
      </c>
      <c r="T23" s="195" t="str">
        <f t="shared" si="39"/>
        <v/>
      </c>
      <c r="U23" s="622" t="str">
        <f t="shared" si="40"/>
        <v/>
      </c>
      <c r="V23" s="623">
        <f t="shared" si="9"/>
        <v>0</v>
      </c>
      <c r="W23" s="190"/>
      <c r="X23" s="190"/>
      <c r="Y23" s="190"/>
      <c r="Z23" s="190"/>
      <c r="AA23" s="190"/>
      <c r="AB23" s="190"/>
      <c r="AC23" s="239"/>
      <c r="AD23" s="239"/>
      <c r="AE23" s="239"/>
      <c r="AF23" s="239"/>
      <c r="AG23" s="239"/>
      <c r="AH23" s="242"/>
      <c r="AI23" s="261">
        <f t="shared" si="94"/>
        <v>0</v>
      </c>
      <c r="AJ23"/>
      <c r="AK23"/>
      <c r="AL23" s="258"/>
      <c r="AM23" s="259" t="str">
        <f t="shared" ca="1" si="10"/>
        <v/>
      </c>
      <c r="AN23" s="258"/>
      <c r="AO23" s="259" t="str">
        <f t="shared" si="41"/>
        <v/>
      </c>
      <c r="AP23" s="119"/>
      <c r="AQ23" s="280" t="str">
        <f t="shared" si="11"/>
        <v/>
      </c>
      <c r="AR23" s="280" t="str">
        <f t="shared" si="12"/>
        <v/>
      </c>
      <c r="AS23" s="280" t="str">
        <f t="shared" si="13"/>
        <v/>
      </c>
      <c r="AT23" s="280" t="str">
        <f t="shared" ca="1" si="14"/>
        <v/>
      </c>
      <c r="AU23" s="637">
        <f t="shared" si="42"/>
        <v>0</v>
      </c>
      <c r="AV23" s="281" t="str">
        <f t="shared" si="15"/>
        <v/>
      </c>
      <c r="AW23" s="312">
        <f t="shared" si="16"/>
        <v>0</v>
      </c>
      <c r="AX23" s="312">
        <f t="shared" si="16"/>
        <v>0</v>
      </c>
      <c r="AY23" s="312">
        <f t="shared" si="16"/>
        <v>0</v>
      </c>
      <c r="AZ23" s="312">
        <f t="shared" si="16"/>
        <v>0</v>
      </c>
      <c r="BA23" s="312">
        <f t="shared" si="16"/>
        <v>0</v>
      </c>
      <c r="BB23" s="312">
        <f t="shared" si="16"/>
        <v>0</v>
      </c>
      <c r="BC23" s="313">
        <f t="shared" si="83"/>
        <v>0</v>
      </c>
      <c r="BD23" s="313">
        <f t="shared" si="84"/>
        <v>0</v>
      </c>
      <c r="BE23" s="340">
        <f t="shared" si="43"/>
        <v>0</v>
      </c>
      <c r="BF23" s="643">
        <f t="shared" si="43"/>
        <v>0</v>
      </c>
      <c r="BG23" s="643">
        <f t="shared" si="43"/>
        <v>0</v>
      </c>
      <c r="BH23" s="643">
        <f t="shared" si="43"/>
        <v>0</v>
      </c>
      <c r="BI23" s="643">
        <f t="shared" si="43"/>
        <v>0</v>
      </c>
      <c r="BJ23" s="348">
        <f t="shared" si="17"/>
        <v>0</v>
      </c>
      <c r="BK23" s="348">
        <f t="shared" si="17"/>
        <v>0</v>
      </c>
      <c r="BL23" s="348">
        <f t="shared" si="17"/>
        <v>0</v>
      </c>
      <c r="BM23" s="348">
        <f t="shared" si="17"/>
        <v>0</v>
      </c>
      <c r="BN23" s="348">
        <f t="shared" si="17"/>
        <v>0</v>
      </c>
      <c r="BO23" s="348">
        <f t="shared" si="18"/>
        <v>0</v>
      </c>
      <c r="BP23" s="348">
        <f t="shared" si="18"/>
        <v>0</v>
      </c>
      <c r="BQ23" s="348">
        <f t="shared" si="18"/>
        <v>0</v>
      </c>
      <c r="BR23" s="348">
        <f t="shared" si="18"/>
        <v>0</v>
      </c>
      <c r="BS23" s="348">
        <f t="shared" si="18"/>
        <v>0</v>
      </c>
      <c r="BT23" s="348">
        <f t="shared" si="44"/>
        <v>0</v>
      </c>
      <c r="BU23" s="348">
        <f t="shared" si="44"/>
        <v>0</v>
      </c>
      <c r="BV23" s="348">
        <f t="shared" si="44"/>
        <v>0</v>
      </c>
      <c r="BW23" s="348">
        <f t="shared" si="44"/>
        <v>0</v>
      </c>
      <c r="BX23" s="348">
        <f t="shared" si="45"/>
        <v>0</v>
      </c>
      <c r="BY23" s="348">
        <f t="shared" si="19"/>
        <v>0</v>
      </c>
      <c r="BZ23" s="348">
        <f t="shared" si="19"/>
        <v>0</v>
      </c>
      <c r="CA23" s="348">
        <f t="shared" si="19"/>
        <v>0</v>
      </c>
      <c r="CB23" s="350">
        <f t="shared" si="19"/>
        <v>0</v>
      </c>
      <c r="CC23" s="648">
        <f t="shared" si="19"/>
        <v>0</v>
      </c>
      <c r="CD23" s="191">
        <f t="shared" si="85"/>
        <v>0</v>
      </c>
      <c r="CE23" s="191">
        <f t="shared" si="20"/>
        <v>0</v>
      </c>
      <c r="CF23" s="191">
        <f t="shared" si="20"/>
        <v>0</v>
      </c>
      <c r="CG23" s="381">
        <f t="shared" si="86"/>
        <v>0</v>
      </c>
      <c r="CH23" s="191">
        <f t="shared" si="86"/>
        <v>0</v>
      </c>
      <c r="CI23" s="382">
        <f t="shared" si="86"/>
        <v>0</v>
      </c>
      <c r="CJ23" s="379">
        <f t="shared" si="87"/>
        <v>0</v>
      </c>
      <c r="CK23" s="391">
        <f t="shared" si="22"/>
        <v>0</v>
      </c>
      <c r="CL23" s="391">
        <f t="shared" si="23"/>
        <v>0</v>
      </c>
      <c r="CM23" s="391">
        <f t="shared" si="23"/>
        <v>0</v>
      </c>
      <c r="CN23" s="391">
        <f t="shared" si="23"/>
        <v>0</v>
      </c>
      <c r="CO23" s="392">
        <f t="shared" si="46"/>
        <v>0</v>
      </c>
      <c r="CP23" s="190">
        <f t="shared" si="24"/>
        <v>0</v>
      </c>
      <c r="CQ23" s="190">
        <f t="shared" si="24"/>
        <v>0</v>
      </c>
      <c r="CR23" s="394">
        <f t="shared" si="24"/>
        <v>0</v>
      </c>
      <c r="CS23" s="191">
        <f t="shared" si="88"/>
        <v>0</v>
      </c>
      <c r="CT23" s="190">
        <f t="shared" si="25"/>
        <v>0</v>
      </c>
      <c r="CU23" s="190">
        <f t="shared" si="25"/>
        <v>0</v>
      </c>
      <c r="CV23" s="394">
        <f t="shared" si="25"/>
        <v>0</v>
      </c>
      <c r="CW23" s="402">
        <f>$DC23+'申込用紙 Ｂ'!$CW23</f>
        <v>0</v>
      </c>
      <c r="CX23" s="403"/>
      <c r="CY23" s="403">
        <f t="shared" si="47"/>
        <v>0</v>
      </c>
      <c r="CZ23" s="404">
        <f t="shared" si="48"/>
        <v>0</v>
      </c>
      <c r="DA23" s="431">
        <f t="shared" si="49"/>
        <v>0</v>
      </c>
      <c r="DB23" s="432">
        <f t="shared" si="50"/>
        <v>0</v>
      </c>
      <c r="DC23" s="433">
        <f t="shared" si="95"/>
        <v>0</v>
      </c>
      <c r="DD23" s="239">
        <f t="shared" si="51"/>
        <v>1</v>
      </c>
      <c r="DE23" s="239">
        <f t="shared" ca="1" si="26"/>
        <v>0</v>
      </c>
      <c r="DF23" s="239">
        <f t="shared" ca="1" si="52"/>
        <v>1</v>
      </c>
      <c r="DG23" s="434" t="str">
        <f t="shared" si="53"/>
        <v/>
      </c>
      <c r="DH23" s="239">
        <f t="shared" ca="1" si="89"/>
        <v>0</v>
      </c>
      <c r="DI23" s="239">
        <f t="shared" ca="1" si="27"/>
        <v>0</v>
      </c>
      <c r="DJ23" s="118" t="str">
        <f t="shared" si="28"/>
        <v/>
      </c>
      <c r="DK23" s="451">
        <f t="shared" si="54"/>
        <v>0</v>
      </c>
      <c r="DL23" s="451">
        <f t="shared" si="29"/>
        <v>0</v>
      </c>
      <c r="DM23" s="452">
        <f t="shared" si="55"/>
        <v>0</v>
      </c>
      <c r="DN23" s="453">
        <f t="shared" si="96"/>
        <v>-1</v>
      </c>
      <c r="DO23" s="454">
        <f t="shared" si="30"/>
        <v>1</v>
      </c>
      <c r="DP23" s="455" t="str">
        <f t="shared" si="57"/>
        <v>NO</v>
      </c>
      <c r="DQ23" s="455" t="str">
        <f t="shared" si="58"/>
        <v>Not!</v>
      </c>
      <c r="DR23" s="455" t="str">
        <f t="shared" si="59"/>
        <v>Not!</v>
      </c>
      <c r="DS23" s="478" t="str">
        <f t="shared" si="31"/>
        <v/>
      </c>
      <c r="DT23" s="451">
        <f t="shared" si="60"/>
        <v>0</v>
      </c>
      <c r="DU23" s="239">
        <f t="shared" si="90"/>
        <v>0</v>
      </c>
      <c r="DV23" s="480">
        <v>8</v>
      </c>
      <c r="DW23" s="281" t="str">
        <f t="shared" si="61"/>
        <v/>
      </c>
      <c r="DX23" s="239" t="str">
        <f t="shared" si="62"/>
        <v>Not!</v>
      </c>
      <c r="DY23" s="499">
        <f t="shared" si="91"/>
        <v>0</v>
      </c>
      <c r="DZ23" s="239" t="str">
        <f t="shared" si="63"/>
        <v>NO</v>
      </c>
      <c r="EA23" s="499">
        <f t="shared" si="32"/>
        <v>0</v>
      </c>
      <c r="EB23" s="239" t="str">
        <f t="shared" si="33"/>
        <v>女子Jr</v>
      </c>
      <c r="EC23" s="499">
        <f t="shared" si="34"/>
        <v>0</v>
      </c>
      <c r="ED23" s="500">
        <f t="shared" si="64"/>
        <v>0</v>
      </c>
      <c r="EE23" s="499">
        <f t="shared" si="65"/>
        <v>0</v>
      </c>
      <c r="EF23" s="239" t="str">
        <f t="shared" si="66"/>
        <v>N</v>
      </c>
      <c r="EG23" s="434" t="str">
        <f t="shared" si="67"/>
        <v/>
      </c>
      <c r="EH23" s="239" t="str">
        <f t="shared" si="68"/>
        <v/>
      </c>
      <c r="EI23" s="239" t="str">
        <f t="shared" ca="1" si="69"/>
        <v/>
      </c>
      <c r="EJ23" s="239" t="str">
        <f t="shared" si="70"/>
        <v/>
      </c>
      <c r="EK23" s="239">
        <f t="shared" si="71"/>
        <v>0</v>
      </c>
      <c r="EL23" s="239">
        <f t="shared" si="35"/>
        <v>0</v>
      </c>
      <c r="EM23" s="499">
        <f t="shared" si="72"/>
        <v>0</v>
      </c>
      <c r="EN23" s="239" t="str">
        <f t="shared" si="92"/>
        <v>N</v>
      </c>
      <c r="EO23" s="434" t="str">
        <f t="shared" si="73"/>
        <v/>
      </c>
      <c r="EP23" s="239" t="str">
        <f t="shared" si="36"/>
        <v/>
      </c>
      <c r="EQ23" s="239" t="str">
        <f t="shared" ca="1" si="74"/>
        <v/>
      </c>
      <c r="ER23" s="239" t="str">
        <f t="shared" si="75"/>
        <v/>
      </c>
      <c r="ES23" s="239">
        <f t="shared" si="37"/>
        <v>0</v>
      </c>
      <c r="ET23" s="239">
        <f t="shared" si="93"/>
        <v>0</v>
      </c>
      <c r="EU23" s="499">
        <f t="shared" si="76"/>
        <v>0</v>
      </c>
      <c r="EV23" s="434" t="str">
        <f t="shared" si="77"/>
        <v/>
      </c>
      <c r="EW23" s="512">
        <f t="shared" si="78"/>
        <v>0</v>
      </c>
      <c r="EX23" s="512">
        <f t="shared" si="79"/>
        <v>0</v>
      </c>
      <c r="EY23" s="512">
        <f t="shared" si="80"/>
        <v>0</v>
      </c>
      <c r="EZ23" s="119"/>
      <c r="FA23" s="258"/>
      <c r="FB23" s="259" t="str">
        <f t="shared" ca="1" si="81"/>
        <v/>
      </c>
      <c r="FC23" s="258"/>
      <c r="FD23" s="259" t="str">
        <f t="shared" si="82"/>
        <v/>
      </c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</row>
    <row r="24" spans="1:171" s="99" customFormat="1" x14ac:dyDescent="0.2">
      <c r="A24" s="141">
        <v>9</v>
      </c>
      <c r="B24" s="560"/>
      <c r="C24" s="557"/>
      <c r="D24" s="558"/>
      <c r="E24" s="241"/>
      <c r="F24" s="554"/>
      <c r="G24" s="559"/>
      <c r="H24" s="555"/>
      <c r="I24" s="190"/>
      <c r="J24" s="596"/>
      <c r="K24" s="597"/>
      <c r="L24" s="597"/>
      <c r="M24" s="598"/>
      <c r="N24" s="590" t="str">
        <f t="shared" si="38"/>
        <v/>
      </c>
      <c r="O24" s="557"/>
      <c r="P24" s="566"/>
      <c r="Q24" s="186" t="str">
        <f t="shared" si="6"/>
        <v/>
      </c>
      <c r="R24" s="195" t="str">
        <f t="shared" si="7"/>
        <v/>
      </c>
      <c r="S24" s="195" t="str">
        <f t="shared" si="8"/>
        <v/>
      </c>
      <c r="T24" s="195" t="str">
        <f t="shared" si="39"/>
        <v/>
      </c>
      <c r="U24" s="622" t="str">
        <f t="shared" si="40"/>
        <v/>
      </c>
      <c r="V24" s="623">
        <f t="shared" si="9"/>
        <v>0</v>
      </c>
      <c r="W24" s="190"/>
      <c r="X24" s="190"/>
      <c r="Y24" s="190"/>
      <c r="Z24" s="190"/>
      <c r="AA24" s="190"/>
      <c r="AB24" s="190"/>
      <c r="AC24" s="239"/>
      <c r="AD24" s="239"/>
      <c r="AE24" s="239"/>
      <c r="AF24" s="239"/>
      <c r="AG24" s="239"/>
      <c r="AH24" s="242"/>
      <c r="AI24" s="261">
        <f t="shared" si="94"/>
        <v>0</v>
      </c>
      <c r="AJ24"/>
      <c r="AK24"/>
      <c r="AL24" s="258"/>
      <c r="AM24" s="259" t="str">
        <f t="shared" ca="1" si="10"/>
        <v/>
      </c>
      <c r="AN24" s="258"/>
      <c r="AO24" s="259" t="str">
        <f t="shared" si="41"/>
        <v/>
      </c>
      <c r="AP24" s="119"/>
      <c r="AQ24" s="280" t="str">
        <f t="shared" si="11"/>
        <v/>
      </c>
      <c r="AR24" s="280" t="str">
        <f t="shared" si="12"/>
        <v/>
      </c>
      <c r="AS24" s="280" t="str">
        <f t="shared" si="13"/>
        <v/>
      </c>
      <c r="AT24" s="280" t="str">
        <f t="shared" ca="1" si="14"/>
        <v/>
      </c>
      <c r="AU24" s="637">
        <f t="shared" si="42"/>
        <v>0</v>
      </c>
      <c r="AV24" s="281" t="str">
        <f t="shared" si="15"/>
        <v/>
      </c>
      <c r="AW24" s="312">
        <f t="shared" si="16"/>
        <v>0</v>
      </c>
      <c r="AX24" s="312">
        <f t="shared" si="16"/>
        <v>0</v>
      </c>
      <c r="AY24" s="312">
        <f t="shared" si="16"/>
        <v>0</v>
      </c>
      <c r="AZ24" s="312">
        <f t="shared" si="16"/>
        <v>0</v>
      </c>
      <c r="BA24" s="312">
        <f t="shared" si="16"/>
        <v>0</v>
      </c>
      <c r="BB24" s="312">
        <f t="shared" si="16"/>
        <v>0</v>
      </c>
      <c r="BC24" s="313">
        <f t="shared" si="83"/>
        <v>0</v>
      </c>
      <c r="BD24" s="313">
        <f t="shared" si="84"/>
        <v>0</v>
      </c>
      <c r="BE24" s="340">
        <f t="shared" si="43"/>
        <v>0</v>
      </c>
      <c r="BF24" s="643">
        <f t="shared" si="43"/>
        <v>0</v>
      </c>
      <c r="BG24" s="643">
        <f t="shared" si="43"/>
        <v>0</v>
      </c>
      <c r="BH24" s="643">
        <f t="shared" si="43"/>
        <v>0</v>
      </c>
      <c r="BI24" s="643">
        <f t="shared" si="43"/>
        <v>0</v>
      </c>
      <c r="BJ24" s="348">
        <f t="shared" si="17"/>
        <v>0</v>
      </c>
      <c r="BK24" s="348">
        <f t="shared" si="17"/>
        <v>0</v>
      </c>
      <c r="BL24" s="348">
        <f t="shared" si="17"/>
        <v>0</v>
      </c>
      <c r="BM24" s="348">
        <f t="shared" si="17"/>
        <v>0</v>
      </c>
      <c r="BN24" s="348">
        <f t="shared" si="17"/>
        <v>0</v>
      </c>
      <c r="BO24" s="348">
        <f t="shared" si="18"/>
        <v>0</v>
      </c>
      <c r="BP24" s="348">
        <f t="shared" si="18"/>
        <v>0</v>
      </c>
      <c r="BQ24" s="348">
        <f t="shared" si="18"/>
        <v>0</v>
      </c>
      <c r="BR24" s="348">
        <f t="shared" si="18"/>
        <v>0</v>
      </c>
      <c r="BS24" s="348">
        <f t="shared" si="18"/>
        <v>0</v>
      </c>
      <c r="BT24" s="348">
        <f t="shared" si="44"/>
        <v>0</v>
      </c>
      <c r="BU24" s="348">
        <f t="shared" si="44"/>
        <v>0</v>
      </c>
      <c r="BV24" s="348">
        <f t="shared" si="44"/>
        <v>0</v>
      </c>
      <c r="BW24" s="348">
        <f t="shared" si="44"/>
        <v>0</v>
      </c>
      <c r="BX24" s="348">
        <f t="shared" si="45"/>
        <v>0</v>
      </c>
      <c r="BY24" s="348">
        <f t="shared" si="19"/>
        <v>0</v>
      </c>
      <c r="BZ24" s="348">
        <f t="shared" si="19"/>
        <v>0</v>
      </c>
      <c r="CA24" s="348">
        <f t="shared" si="19"/>
        <v>0</v>
      </c>
      <c r="CB24" s="350">
        <f t="shared" si="19"/>
        <v>0</v>
      </c>
      <c r="CC24" s="648">
        <f t="shared" si="19"/>
        <v>0</v>
      </c>
      <c r="CD24" s="191">
        <f t="shared" si="85"/>
        <v>0</v>
      </c>
      <c r="CE24" s="191">
        <f t="shared" si="20"/>
        <v>0</v>
      </c>
      <c r="CF24" s="191">
        <f t="shared" si="20"/>
        <v>0</v>
      </c>
      <c r="CG24" s="381">
        <f t="shared" si="86"/>
        <v>0</v>
      </c>
      <c r="CH24" s="191">
        <f t="shared" si="86"/>
        <v>0</v>
      </c>
      <c r="CI24" s="382">
        <f t="shared" si="86"/>
        <v>0</v>
      </c>
      <c r="CJ24" s="379">
        <f t="shared" si="87"/>
        <v>0</v>
      </c>
      <c r="CK24" s="391">
        <f t="shared" si="22"/>
        <v>0</v>
      </c>
      <c r="CL24" s="391">
        <f t="shared" si="23"/>
        <v>0</v>
      </c>
      <c r="CM24" s="391">
        <f t="shared" si="23"/>
        <v>0</v>
      </c>
      <c r="CN24" s="391">
        <f t="shared" si="23"/>
        <v>0</v>
      </c>
      <c r="CO24" s="392">
        <f t="shared" si="46"/>
        <v>0</v>
      </c>
      <c r="CP24" s="190">
        <f t="shared" si="24"/>
        <v>0</v>
      </c>
      <c r="CQ24" s="190">
        <f t="shared" si="24"/>
        <v>0</v>
      </c>
      <c r="CR24" s="394">
        <f t="shared" si="24"/>
        <v>0</v>
      </c>
      <c r="CS24" s="191">
        <f t="shared" si="88"/>
        <v>0</v>
      </c>
      <c r="CT24" s="190">
        <f t="shared" si="25"/>
        <v>0</v>
      </c>
      <c r="CU24" s="190">
        <f t="shared" si="25"/>
        <v>0</v>
      </c>
      <c r="CV24" s="394">
        <f t="shared" si="25"/>
        <v>0</v>
      </c>
      <c r="CW24" s="402">
        <f>$DC24+'申込用紙 Ｂ'!$CW24</f>
        <v>0</v>
      </c>
      <c r="CX24" s="403"/>
      <c r="CY24" s="403">
        <f t="shared" si="47"/>
        <v>0</v>
      </c>
      <c r="CZ24" s="404">
        <f t="shared" si="48"/>
        <v>0</v>
      </c>
      <c r="DA24" s="431">
        <f t="shared" si="49"/>
        <v>0</v>
      </c>
      <c r="DB24" s="432">
        <f t="shared" si="50"/>
        <v>0</v>
      </c>
      <c r="DC24" s="433">
        <f t="shared" si="95"/>
        <v>0</v>
      </c>
      <c r="DD24" s="239">
        <f t="shared" si="51"/>
        <v>1</v>
      </c>
      <c r="DE24" s="239">
        <f t="shared" ca="1" si="26"/>
        <v>0</v>
      </c>
      <c r="DF24" s="239">
        <f t="shared" ca="1" si="52"/>
        <v>1</v>
      </c>
      <c r="DG24" s="434" t="str">
        <f t="shared" si="53"/>
        <v/>
      </c>
      <c r="DH24" s="239">
        <f t="shared" ca="1" si="89"/>
        <v>0</v>
      </c>
      <c r="DI24" s="239">
        <f t="shared" ca="1" si="27"/>
        <v>0</v>
      </c>
      <c r="DJ24" s="118" t="str">
        <f t="shared" si="28"/>
        <v/>
      </c>
      <c r="DK24" s="451">
        <f t="shared" si="54"/>
        <v>0</v>
      </c>
      <c r="DL24" s="451">
        <f t="shared" si="29"/>
        <v>0</v>
      </c>
      <c r="DM24" s="452">
        <f t="shared" si="55"/>
        <v>0</v>
      </c>
      <c r="DN24" s="453">
        <f t="shared" si="96"/>
        <v>-1</v>
      </c>
      <c r="DO24" s="454">
        <f t="shared" si="30"/>
        <v>1</v>
      </c>
      <c r="DP24" s="455" t="str">
        <f t="shared" si="57"/>
        <v>NO</v>
      </c>
      <c r="DQ24" s="455" t="str">
        <f t="shared" si="58"/>
        <v>Not!</v>
      </c>
      <c r="DR24" s="455" t="str">
        <f t="shared" si="59"/>
        <v>Not!</v>
      </c>
      <c r="DS24" s="478" t="str">
        <f t="shared" si="31"/>
        <v/>
      </c>
      <c r="DT24" s="451">
        <f t="shared" si="60"/>
        <v>0</v>
      </c>
      <c r="DU24" s="239">
        <f t="shared" si="90"/>
        <v>0</v>
      </c>
      <c r="DV24" s="480">
        <v>9</v>
      </c>
      <c r="DW24" s="281" t="str">
        <f t="shared" si="61"/>
        <v/>
      </c>
      <c r="DX24" s="239" t="str">
        <f t="shared" si="62"/>
        <v>Not!</v>
      </c>
      <c r="DY24" s="499">
        <f t="shared" si="91"/>
        <v>0</v>
      </c>
      <c r="DZ24" s="239" t="str">
        <f t="shared" si="63"/>
        <v>NO</v>
      </c>
      <c r="EA24" s="499">
        <f t="shared" si="32"/>
        <v>0</v>
      </c>
      <c r="EB24" s="239" t="str">
        <f t="shared" si="33"/>
        <v>女子Jr</v>
      </c>
      <c r="EC24" s="499">
        <f t="shared" si="34"/>
        <v>0</v>
      </c>
      <c r="ED24" s="500">
        <f t="shared" si="64"/>
        <v>0</v>
      </c>
      <c r="EE24" s="499">
        <f t="shared" si="65"/>
        <v>0</v>
      </c>
      <c r="EF24" s="239" t="str">
        <f t="shared" si="66"/>
        <v>N</v>
      </c>
      <c r="EG24" s="434" t="str">
        <f t="shared" si="67"/>
        <v/>
      </c>
      <c r="EH24" s="239" t="str">
        <f t="shared" si="68"/>
        <v/>
      </c>
      <c r="EI24" s="239" t="str">
        <f t="shared" ca="1" si="69"/>
        <v/>
      </c>
      <c r="EJ24" s="239" t="str">
        <f t="shared" si="70"/>
        <v/>
      </c>
      <c r="EK24" s="239">
        <f t="shared" si="71"/>
        <v>0</v>
      </c>
      <c r="EL24" s="239">
        <f t="shared" si="35"/>
        <v>0</v>
      </c>
      <c r="EM24" s="499">
        <f t="shared" si="72"/>
        <v>0</v>
      </c>
      <c r="EN24" s="239" t="str">
        <f t="shared" si="92"/>
        <v>N</v>
      </c>
      <c r="EO24" s="434" t="str">
        <f t="shared" si="73"/>
        <v/>
      </c>
      <c r="EP24" s="239" t="str">
        <f t="shared" si="36"/>
        <v/>
      </c>
      <c r="EQ24" s="239" t="str">
        <f t="shared" ca="1" si="74"/>
        <v/>
      </c>
      <c r="ER24" s="239" t="str">
        <f t="shared" si="75"/>
        <v/>
      </c>
      <c r="ES24" s="239">
        <f t="shared" si="37"/>
        <v>0</v>
      </c>
      <c r="ET24" s="239">
        <f t="shared" si="93"/>
        <v>0</v>
      </c>
      <c r="EU24" s="499">
        <f t="shared" si="76"/>
        <v>0</v>
      </c>
      <c r="EV24" s="434" t="str">
        <f t="shared" si="77"/>
        <v/>
      </c>
      <c r="EW24" s="512">
        <f t="shared" si="78"/>
        <v>0</v>
      </c>
      <c r="EX24" s="512">
        <f t="shared" si="79"/>
        <v>0</v>
      </c>
      <c r="EY24" s="512">
        <f t="shared" si="80"/>
        <v>0</v>
      </c>
      <c r="EZ24" s="119"/>
      <c r="FA24" s="258"/>
      <c r="FB24" s="259" t="str">
        <f t="shared" ca="1" si="81"/>
        <v/>
      </c>
      <c r="FC24" s="258"/>
      <c r="FD24" s="259" t="str">
        <f t="shared" si="82"/>
        <v/>
      </c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</row>
    <row r="25" spans="1:171" s="99" customFormat="1" x14ac:dyDescent="0.2">
      <c r="A25" s="142">
        <v>10</v>
      </c>
      <c r="B25" s="560"/>
      <c r="C25" s="557"/>
      <c r="D25" s="558"/>
      <c r="E25" s="241"/>
      <c r="F25" s="554"/>
      <c r="G25" s="559"/>
      <c r="H25" s="555"/>
      <c r="I25" s="190"/>
      <c r="J25" s="596"/>
      <c r="K25" s="597"/>
      <c r="L25" s="597"/>
      <c r="M25" s="598"/>
      <c r="N25" s="590" t="str">
        <f t="shared" si="38"/>
        <v/>
      </c>
      <c r="O25" s="557"/>
      <c r="P25" s="566"/>
      <c r="Q25" s="186" t="str">
        <f t="shared" si="6"/>
        <v/>
      </c>
      <c r="R25" s="195" t="str">
        <f t="shared" si="7"/>
        <v/>
      </c>
      <c r="S25" s="195" t="str">
        <f t="shared" si="8"/>
        <v/>
      </c>
      <c r="T25" s="195" t="str">
        <f t="shared" si="39"/>
        <v/>
      </c>
      <c r="U25" s="622" t="str">
        <f t="shared" si="40"/>
        <v/>
      </c>
      <c r="V25" s="623">
        <f t="shared" si="9"/>
        <v>0</v>
      </c>
      <c r="W25" s="190"/>
      <c r="X25" s="190"/>
      <c r="Y25" s="190"/>
      <c r="Z25" s="190"/>
      <c r="AA25" s="190"/>
      <c r="AB25" s="190"/>
      <c r="AC25" s="239"/>
      <c r="AD25" s="239"/>
      <c r="AE25" s="239"/>
      <c r="AF25" s="239"/>
      <c r="AG25" s="239"/>
      <c r="AH25" s="242"/>
      <c r="AI25" s="261">
        <f t="shared" si="94"/>
        <v>0</v>
      </c>
      <c r="AJ25"/>
      <c r="AK25"/>
      <c r="AL25" s="258"/>
      <c r="AM25" s="259" t="str">
        <f t="shared" ca="1" si="10"/>
        <v/>
      </c>
      <c r="AN25" s="258"/>
      <c r="AO25" s="259" t="str">
        <f t="shared" si="41"/>
        <v/>
      </c>
      <c r="AP25" s="119"/>
      <c r="AQ25" s="280" t="str">
        <f t="shared" si="11"/>
        <v/>
      </c>
      <c r="AR25" s="280" t="str">
        <f t="shared" si="12"/>
        <v/>
      </c>
      <c r="AS25" s="280" t="str">
        <f t="shared" si="13"/>
        <v/>
      </c>
      <c r="AT25" s="280" t="str">
        <f t="shared" ca="1" si="14"/>
        <v/>
      </c>
      <c r="AU25" s="637">
        <f t="shared" si="42"/>
        <v>0</v>
      </c>
      <c r="AV25" s="281" t="str">
        <f t="shared" si="15"/>
        <v/>
      </c>
      <c r="AW25" s="312">
        <f t="shared" si="16"/>
        <v>0</v>
      </c>
      <c r="AX25" s="312">
        <f t="shared" si="16"/>
        <v>0</v>
      </c>
      <c r="AY25" s="312">
        <f t="shared" si="16"/>
        <v>0</v>
      </c>
      <c r="AZ25" s="312">
        <f t="shared" si="16"/>
        <v>0</v>
      </c>
      <c r="BA25" s="312">
        <f t="shared" si="16"/>
        <v>0</v>
      </c>
      <c r="BB25" s="312">
        <f t="shared" si="16"/>
        <v>0</v>
      </c>
      <c r="BC25" s="313">
        <f t="shared" si="83"/>
        <v>0</v>
      </c>
      <c r="BD25" s="313">
        <f t="shared" si="84"/>
        <v>0</v>
      </c>
      <c r="BE25" s="340">
        <f t="shared" si="43"/>
        <v>0</v>
      </c>
      <c r="BF25" s="643">
        <f t="shared" si="43"/>
        <v>0</v>
      </c>
      <c r="BG25" s="643">
        <f t="shared" si="43"/>
        <v>0</v>
      </c>
      <c r="BH25" s="643">
        <f t="shared" si="43"/>
        <v>0</v>
      </c>
      <c r="BI25" s="643">
        <f t="shared" si="43"/>
        <v>0</v>
      </c>
      <c r="BJ25" s="348">
        <f t="shared" si="17"/>
        <v>0</v>
      </c>
      <c r="BK25" s="348">
        <f t="shared" si="17"/>
        <v>0</v>
      </c>
      <c r="BL25" s="348">
        <f t="shared" si="17"/>
        <v>0</v>
      </c>
      <c r="BM25" s="348">
        <f t="shared" si="17"/>
        <v>0</v>
      </c>
      <c r="BN25" s="348">
        <f t="shared" si="17"/>
        <v>0</v>
      </c>
      <c r="BO25" s="348">
        <f t="shared" si="18"/>
        <v>0</v>
      </c>
      <c r="BP25" s="348">
        <f t="shared" si="18"/>
        <v>0</v>
      </c>
      <c r="BQ25" s="348">
        <f t="shared" si="18"/>
        <v>0</v>
      </c>
      <c r="BR25" s="348">
        <f t="shared" si="18"/>
        <v>0</v>
      </c>
      <c r="BS25" s="348">
        <f t="shared" si="18"/>
        <v>0</v>
      </c>
      <c r="BT25" s="348">
        <f t="shared" si="44"/>
        <v>0</v>
      </c>
      <c r="BU25" s="348">
        <f t="shared" si="44"/>
        <v>0</v>
      </c>
      <c r="BV25" s="348">
        <f t="shared" si="44"/>
        <v>0</v>
      </c>
      <c r="BW25" s="348">
        <f t="shared" si="44"/>
        <v>0</v>
      </c>
      <c r="BX25" s="348">
        <f t="shared" si="45"/>
        <v>0</v>
      </c>
      <c r="BY25" s="348">
        <f t="shared" si="19"/>
        <v>0</v>
      </c>
      <c r="BZ25" s="348">
        <f t="shared" si="19"/>
        <v>0</v>
      </c>
      <c r="CA25" s="348">
        <f t="shared" si="19"/>
        <v>0</v>
      </c>
      <c r="CB25" s="350">
        <f t="shared" si="19"/>
        <v>0</v>
      </c>
      <c r="CC25" s="648">
        <f t="shared" si="19"/>
        <v>0</v>
      </c>
      <c r="CD25" s="191">
        <f t="shared" si="85"/>
        <v>0</v>
      </c>
      <c r="CE25" s="191">
        <f t="shared" si="20"/>
        <v>0</v>
      </c>
      <c r="CF25" s="191">
        <f t="shared" si="20"/>
        <v>0</v>
      </c>
      <c r="CG25" s="381">
        <f t="shared" si="86"/>
        <v>0</v>
      </c>
      <c r="CH25" s="191">
        <f t="shared" si="86"/>
        <v>0</v>
      </c>
      <c r="CI25" s="382">
        <f t="shared" si="86"/>
        <v>0</v>
      </c>
      <c r="CJ25" s="379">
        <f t="shared" si="87"/>
        <v>0</v>
      </c>
      <c r="CK25" s="391">
        <f t="shared" si="22"/>
        <v>0</v>
      </c>
      <c r="CL25" s="391">
        <f t="shared" si="23"/>
        <v>0</v>
      </c>
      <c r="CM25" s="391">
        <f t="shared" si="23"/>
        <v>0</v>
      </c>
      <c r="CN25" s="391">
        <f t="shared" si="23"/>
        <v>0</v>
      </c>
      <c r="CO25" s="392">
        <f t="shared" si="46"/>
        <v>0</v>
      </c>
      <c r="CP25" s="190">
        <f t="shared" si="24"/>
        <v>0</v>
      </c>
      <c r="CQ25" s="190">
        <f t="shared" si="24"/>
        <v>0</v>
      </c>
      <c r="CR25" s="394">
        <f t="shared" si="24"/>
        <v>0</v>
      </c>
      <c r="CS25" s="191">
        <f t="shared" si="88"/>
        <v>0</v>
      </c>
      <c r="CT25" s="190">
        <f t="shared" si="25"/>
        <v>0</v>
      </c>
      <c r="CU25" s="190">
        <f t="shared" si="25"/>
        <v>0</v>
      </c>
      <c r="CV25" s="394">
        <f t="shared" si="25"/>
        <v>0</v>
      </c>
      <c r="CW25" s="402">
        <f>$DC25+'申込用紙 Ｂ'!$CW25</f>
        <v>0</v>
      </c>
      <c r="CX25" s="403"/>
      <c r="CY25" s="403">
        <f t="shared" si="47"/>
        <v>0</v>
      </c>
      <c r="CZ25" s="404">
        <f t="shared" si="48"/>
        <v>0</v>
      </c>
      <c r="DA25" s="431">
        <f t="shared" si="49"/>
        <v>0</v>
      </c>
      <c r="DB25" s="432">
        <f t="shared" si="50"/>
        <v>0</v>
      </c>
      <c r="DC25" s="433">
        <f t="shared" si="95"/>
        <v>0</v>
      </c>
      <c r="DD25" s="239">
        <f t="shared" si="51"/>
        <v>1</v>
      </c>
      <c r="DE25" s="239">
        <f t="shared" ca="1" si="26"/>
        <v>0</v>
      </c>
      <c r="DF25" s="239">
        <f t="shared" ca="1" si="52"/>
        <v>1</v>
      </c>
      <c r="DG25" s="434" t="str">
        <f t="shared" si="53"/>
        <v/>
      </c>
      <c r="DH25" s="239">
        <f t="shared" ca="1" si="89"/>
        <v>0</v>
      </c>
      <c r="DI25" s="239">
        <f t="shared" ca="1" si="27"/>
        <v>0</v>
      </c>
      <c r="DJ25" s="118" t="str">
        <f t="shared" si="28"/>
        <v/>
      </c>
      <c r="DK25" s="451">
        <f t="shared" si="54"/>
        <v>0</v>
      </c>
      <c r="DL25" s="451">
        <f t="shared" si="29"/>
        <v>0</v>
      </c>
      <c r="DM25" s="452">
        <f t="shared" si="55"/>
        <v>0</v>
      </c>
      <c r="DN25" s="453">
        <f t="shared" si="96"/>
        <v>-1</v>
      </c>
      <c r="DO25" s="454">
        <f t="shared" si="30"/>
        <v>1</v>
      </c>
      <c r="DP25" s="455" t="str">
        <f t="shared" si="57"/>
        <v>NO</v>
      </c>
      <c r="DQ25" s="455" t="str">
        <f t="shared" si="58"/>
        <v>Not!</v>
      </c>
      <c r="DR25" s="455" t="str">
        <f t="shared" si="59"/>
        <v>Not!</v>
      </c>
      <c r="DS25" s="478" t="str">
        <f t="shared" si="31"/>
        <v/>
      </c>
      <c r="DT25" s="451">
        <f t="shared" si="60"/>
        <v>0</v>
      </c>
      <c r="DU25" s="239">
        <f t="shared" si="90"/>
        <v>0</v>
      </c>
      <c r="DV25" s="482">
        <v>10</v>
      </c>
      <c r="DW25" s="281" t="str">
        <f t="shared" si="61"/>
        <v/>
      </c>
      <c r="DX25" s="239" t="str">
        <f t="shared" si="62"/>
        <v>Not!</v>
      </c>
      <c r="DY25" s="499">
        <f t="shared" si="91"/>
        <v>0</v>
      </c>
      <c r="DZ25" s="239" t="str">
        <f t="shared" si="63"/>
        <v>NO</v>
      </c>
      <c r="EA25" s="499">
        <f t="shared" si="32"/>
        <v>0</v>
      </c>
      <c r="EB25" s="239" t="str">
        <f t="shared" si="33"/>
        <v>女子Jr</v>
      </c>
      <c r="EC25" s="499">
        <f t="shared" si="34"/>
        <v>0</v>
      </c>
      <c r="ED25" s="500">
        <f t="shared" si="64"/>
        <v>0</v>
      </c>
      <c r="EE25" s="499">
        <f t="shared" si="65"/>
        <v>0</v>
      </c>
      <c r="EF25" s="239" t="str">
        <f t="shared" si="66"/>
        <v>N</v>
      </c>
      <c r="EG25" s="434" t="str">
        <f t="shared" si="67"/>
        <v/>
      </c>
      <c r="EH25" s="239" t="str">
        <f t="shared" si="68"/>
        <v/>
      </c>
      <c r="EI25" s="239" t="str">
        <f t="shared" ca="1" si="69"/>
        <v/>
      </c>
      <c r="EJ25" s="239" t="str">
        <f t="shared" si="70"/>
        <v/>
      </c>
      <c r="EK25" s="239">
        <f t="shared" si="71"/>
        <v>0</v>
      </c>
      <c r="EL25" s="239">
        <f t="shared" si="35"/>
        <v>0</v>
      </c>
      <c r="EM25" s="499">
        <f t="shared" si="72"/>
        <v>0</v>
      </c>
      <c r="EN25" s="239" t="str">
        <f t="shared" si="92"/>
        <v>N</v>
      </c>
      <c r="EO25" s="434" t="str">
        <f t="shared" si="73"/>
        <v/>
      </c>
      <c r="EP25" s="239" t="str">
        <f t="shared" si="36"/>
        <v/>
      </c>
      <c r="EQ25" s="239" t="str">
        <f t="shared" ca="1" si="74"/>
        <v/>
      </c>
      <c r="ER25" s="239" t="str">
        <f t="shared" si="75"/>
        <v/>
      </c>
      <c r="ES25" s="239">
        <f t="shared" si="37"/>
        <v>0</v>
      </c>
      <c r="ET25" s="239">
        <f t="shared" si="93"/>
        <v>0</v>
      </c>
      <c r="EU25" s="499">
        <f t="shared" si="76"/>
        <v>0</v>
      </c>
      <c r="EV25" s="434" t="str">
        <f t="shared" si="77"/>
        <v/>
      </c>
      <c r="EW25" s="512">
        <f t="shared" si="78"/>
        <v>0</v>
      </c>
      <c r="EX25" s="512">
        <f t="shared" si="79"/>
        <v>0</v>
      </c>
      <c r="EY25" s="512">
        <f t="shared" si="80"/>
        <v>0</v>
      </c>
      <c r="EZ25" s="119"/>
      <c r="FA25" s="258"/>
      <c r="FB25" s="259" t="str">
        <f t="shared" ca="1" si="81"/>
        <v/>
      </c>
      <c r="FC25" s="258"/>
      <c r="FD25" s="259" t="str">
        <f t="shared" si="82"/>
        <v/>
      </c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</row>
    <row r="26" spans="1:171" s="99" customFormat="1" x14ac:dyDescent="0.2">
      <c r="A26" s="143">
        <v>11</v>
      </c>
      <c r="B26" s="560"/>
      <c r="C26" s="557"/>
      <c r="D26" s="558"/>
      <c r="E26" s="241"/>
      <c r="F26" s="554"/>
      <c r="G26" s="559"/>
      <c r="H26" s="555"/>
      <c r="I26" s="190"/>
      <c r="J26" s="596"/>
      <c r="K26" s="597"/>
      <c r="L26" s="597"/>
      <c r="M26" s="598"/>
      <c r="N26" s="590" t="str">
        <f t="shared" si="38"/>
        <v/>
      </c>
      <c r="O26" s="557"/>
      <c r="P26" s="566"/>
      <c r="Q26" s="186" t="str">
        <f t="shared" si="6"/>
        <v/>
      </c>
      <c r="R26" s="195" t="str">
        <f t="shared" si="7"/>
        <v/>
      </c>
      <c r="S26" s="195" t="str">
        <f t="shared" si="8"/>
        <v/>
      </c>
      <c r="T26" s="195" t="str">
        <f t="shared" si="39"/>
        <v/>
      </c>
      <c r="U26" s="622" t="str">
        <f t="shared" si="40"/>
        <v/>
      </c>
      <c r="V26" s="623">
        <f t="shared" si="9"/>
        <v>0</v>
      </c>
      <c r="W26" s="190"/>
      <c r="X26" s="190"/>
      <c r="Y26" s="190"/>
      <c r="Z26" s="190"/>
      <c r="AA26" s="190"/>
      <c r="AB26" s="190"/>
      <c r="AC26" s="239"/>
      <c r="AD26" s="239"/>
      <c r="AE26" s="239"/>
      <c r="AF26" s="239"/>
      <c r="AG26" s="239"/>
      <c r="AH26" s="242"/>
      <c r="AI26" s="261">
        <f t="shared" si="94"/>
        <v>0</v>
      </c>
      <c r="AJ26"/>
      <c r="AK26"/>
      <c r="AL26" s="258"/>
      <c r="AM26" s="259" t="str">
        <f t="shared" ca="1" si="10"/>
        <v/>
      </c>
      <c r="AN26" s="258"/>
      <c r="AO26" s="259" t="str">
        <f t="shared" si="41"/>
        <v/>
      </c>
      <c r="AP26" s="119"/>
      <c r="AQ26" s="280" t="str">
        <f t="shared" si="11"/>
        <v/>
      </c>
      <c r="AR26" s="280" t="str">
        <f t="shared" si="12"/>
        <v/>
      </c>
      <c r="AS26" s="280" t="str">
        <f t="shared" si="13"/>
        <v/>
      </c>
      <c r="AT26" s="280" t="str">
        <f t="shared" ca="1" si="14"/>
        <v/>
      </c>
      <c r="AU26" s="637">
        <f t="shared" si="42"/>
        <v>0</v>
      </c>
      <c r="AV26" s="281" t="str">
        <f t="shared" si="15"/>
        <v/>
      </c>
      <c r="AW26" s="312">
        <f t="shared" ref="AW26:BB35" si="97">IF(AND($DY26=AW$12,$W26&gt;0),1,0)</f>
        <v>0</v>
      </c>
      <c r="AX26" s="312">
        <f t="shared" si="97"/>
        <v>0</v>
      </c>
      <c r="AY26" s="312">
        <f t="shared" si="97"/>
        <v>0</v>
      </c>
      <c r="AZ26" s="312">
        <f t="shared" si="97"/>
        <v>0</v>
      </c>
      <c r="BA26" s="312">
        <f t="shared" si="97"/>
        <v>0</v>
      </c>
      <c r="BB26" s="312">
        <f t="shared" si="97"/>
        <v>0</v>
      </c>
      <c r="BC26" s="313">
        <f t="shared" si="83"/>
        <v>0</v>
      </c>
      <c r="BD26" s="313">
        <f t="shared" si="84"/>
        <v>0</v>
      </c>
      <c r="BE26" s="340">
        <f t="shared" si="43"/>
        <v>0</v>
      </c>
      <c r="BF26" s="643">
        <f t="shared" si="43"/>
        <v>0</v>
      </c>
      <c r="BG26" s="643">
        <f t="shared" si="43"/>
        <v>0</v>
      </c>
      <c r="BH26" s="643">
        <f t="shared" si="43"/>
        <v>0</v>
      </c>
      <c r="BI26" s="643">
        <f t="shared" si="43"/>
        <v>0</v>
      </c>
      <c r="BJ26" s="348">
        <f t="shared" si="17"/>
        <v>0</v>
      </c>
      <c r="BK26" s="348">
        <f t="shared" si="17"/>
        <v>0</v>
      </c>
      <c r="BL26" s="348">
        <f t="shared" si="17"/>
        <v>0</v>
      </c>
      <c r="BM26" s="348">
        <f t="shared" si="17"/>
        <v>0</v>
      </c>
      <c r="BN26" s="348">
        <f t="shared" si="17"/>
        <v>0</v>
      </c>
      <c r="BO26" s="348">
        <f t="shared" si="18"/>
        <v>0</v>
      </c>
      <c r="BP26" s="348">
        <f t="shared" si="18"/>
        <v>0</v>
      </c>
      <c r="BQ26" s="348">
        <f t="shared" si="18"/>
        <v>0</v>
      </c>
      <c r="BR26" s="348">
        <f t="shared" si="18"/>
        <v>0</v>
      </c>
      <c r="BS26" s="348">
        <f t="shared" si="18"/>
        <v>0</v>
      </c>
      <c r="BT26" s="348">
        <f t="shared" si="44"/>
        <v>0</v>
      </c>
      <c r="BU26" s="348">
        <f t="shared" si="44"/>
        <v>0</v>
      </c>
      <c r="BV26" s="348">
        <f t="shared" si="44"/>
        <v>0</v>
      </c>
      <c r="BW26" s="348">
        <f t="shared" si="44"/>
        <v>0</v>
      </c>
      <c r="BX26" s="348">
        <f t="shared" si="45"/>
        <v>0</v>
      </c>
      <c r="BY26" s="348">
        <f t="shared" si="19"/>
        <v>0</v>
      </c>
      <c r="BZ26" s="348">
        <f t="shared" si="19"/>
        <v>0</v>
      </c>
      <c r="CA26" s="348">
        <f t="shared" si="19"/>
        <v>0</v>
      </c>
      <c r="CB26" s="350">
        <f t="shared" si="19"/>
        <v>0</v>
      </c>
      <c r="CC26" s="648">
        <f t="shared" si="19"/>
        <v>0</v>
      </c>
      <c r="CD26" s="191">
        <f t="shared" si="85"/>
        <v>0</v>
      </c>
      <c r="CE26" s="191">
        <f t="shared" si="20"/>
        <v>0</v>
      </c>
      <c r="CF26" s="191">
        <f t="shared" si="20"/>
        <v>0</v>
      </c>
      <c r="CG26" s="381">
        <f t="shared" si="86"/>
        <v>0</v>
      </c>
      <c r="CH26" s="191">
        <f t="shared" si="86"/>
        <v>0</v>
      </c>
      <c r="CI26" s="382">
        <f t="shared" si="86"/>
        <v>0</v>
      </c>
      <c r="CJ26" s="379">
        <f t="shared" si="87"/>
        <v>0</v>
      </c>
      <c r="CK26" s="391">
        <f t="shared" si="22"/>
        <v>0</v>
      </c>
      <c r="CL26" s="391">
        <f t="shared" si="23"/>
        <v>0</v>
      </c>
      <c r="CM26" s="391">
        <f t="shared" si="23"/>
        <v>0</v>
      </c>
      <c r="CN26" s="391">
        <f t="shared" si="23"/>
        <v>0</v>
      </c>
      <c r="CO26" s="392">
        <f t="shared" si="46"/>
        <v>0</v>
      </c>
      <c r="CP26" s="190">
        <f t="shared" si="24"/>
        <v>0</v>
      </c>
      <c r="CQ26" s="190">
        <f t="shared" si="24"/>
        <v>0</v>
      </c>
      <c r="CR26" s="394">
        <f t="shared" si="24"/>
        <v>0</v>
      </c>
      <c r="CS26" s="191">
        <f t="shared" si="88"/>
        <v>0</v>
      </c>
      <c r="CT26" s="190">
        <f t="shared" si="25"/>
        <v>0</v>
      </c>
      <c r="CU26" s="190">
        <f t="shared" si="25"/>
        <v>0</v>
      </c>
      <c r="CV26" s="394">
        <f t="shared" si="25"/>
        <v>0</v>
      </c>
      <c r="CW26" s="402">
        <f>$DC26+'申込用紙 Ｂ'!$CW26</f>
        <v>0</v>
      </c>
      <c r="CX26" s="403"/>
      <c r="CY26" s="403">
        <f t="shared" si="47"/>
        <v>0</v>
      </c>
      <c r="CZ26" s="404">
        <f t="shared" si="48"/>
        <v>0</v>
      </c>
      <c r="DA26" s="431">
        <f t="shared" si="49"/>
        <v>0</v>
      </c>
      <c r="DB26" s="432">
        <f t="shared" si="50"/>
        <v>0</v>
      </c>
      <c r="DC26" s="433">
        <f t="shared" si="95"/>
        <v>0</v>
      </c>
      <c r="DD26" s="239">
        <f t="shared" si="51"/>
        <v>1</v>
      </c>
      <c r="DE26" s="239">
        <f t="shared" ca="1" si="26"/>
        <v>0</v>
      </c>
      <c r="DF26" s="239">
        <f t="shared" ca="1" si="52"/>
        <v>1</v>
      </c>
      <c r="DG26" s="434" t="str">
        <f t="shared" si="53"/>
        <v/>
      </c>
      <c r="DH26" s="239">
        <f t="shared" ca="1" si="89"/>
        <v>0</v>
      </c>
      <c r="DI26" s="239">
        <f t="shared" ca="1" si="27"/>
        <v>0</v>
      </c>
      <c r="DJ26" s="118" t="str">
        <f t="shared" si="28"/>
        <v/>
      </c>
      <c r="DK26" s="451">
        <f t="shared" si="54"/>
        <v>0</v>
      </c>
      <c r="DL26" s="451">
        <f t="shared" si="29"/>
        <v>0</v>
      </c>
      <c r="DM26" s="452">
        <f t="shared" si="55"/>
        <v>0</v>
      </c>
      <c r="DN26" s="453">
        <f t="shared" si="96"/>
        <v>-1</v>
      </c>
      <c r="DO26" s="454">
        <f t="shared" si="30"/>
        <v>1</v>
      </c>
      <c r="DP26" s="455" t="str">
        <f t="shared" si="57"/>
        <v>NO</v>
      </c>
      <c r="DQ26" s="455" t="str">
        <f t="shared" si="58"/>
        <v>Not!</v>
      </c>
      <c r="DR26" s="455" t="str">
        <f t="shared" si="59"/>
        <v>Not!</v>
      </c>
      <c r="DS26" s="478" t="str">
        <f t="shared" si="31"/>
        <v/>
      </c>
      <c r="DT26" s="451">
        <f t="shared" si="60"/>
        <v>0</v>
      </c>
      <c r="DU26" s="239">
        <f t="shared" si="90"/>
        <v>0</v>
      </c>
      <c r="DV26" s="483">
        <v>11</v>
      </c>
      <c r="DW26" s="281" t="str">
        <f t="shared" si="61"/>
        <v/>
      </c>
      <c r="DX26" s="239" t="str">
        <f t="shared" si="62"/>
        <v>Not!</v>
      </c>
      <c r="DY26" s="499">
        <f t="shared" si="91"/>
        <v>0</v>
      </c>
      <c r="DZ26" s="239" t="str">
        <f t="shared" si="63"/>
        <v>NO</v>
      </c>
      <c r="EA26" s="499">
        <f t="shared" si="32"/>
        <v>0</v>
      </c>
      <c r="EB26" s="239" t="str">
        <f t="shared" si="33"/>
        <v>女子Jr</v>
      </c>
      <c r="EC26" s="499">
        <f t="shared" si="34"/>
        <v>0</v>
      </c>
      <c r="ED26" s="500">
        <f t="shared" si="64"/>
        <v>0</v>
      </c>
      <c r="EE26" s="499">
        <f t="shared" si="65"/>
        <v>0</v>
      </c>
      <c r="EF26" s="239" t="str">
        <f t="shared" si="66"/>
        <v>N</v>
      </c>
      <c r="EG26" s="434" t="str">
        <f t="shared" si="67"/>
        <v/>
      </c>
      <c r="EH26" s="239" t="str">
        <f t="shared" si="68"/>
        <v/>
      </c>
      <c r="EI26" s="239" t="str">
        <f t="shared" ca="1" si="69"/>
        <v/>
      </c>
      <c r="EJ26" s="239" t="str">
        <f t="shared" si="70"/>
        <v/>
      </c>
      <c r="EK26" s="239">
        <f t="shared" si="71"/>
        <v>0</v>
      </c>
      <c r="EL26" s="239">
        <f t="shared" si="35"/>
        <v>0</v>
      </c>
      <c r="EM26" s="499">
        <f t="shared" si="72"/>
        <v>0</v>
      </c>
      <c r="EN26" s="239" t="str">
        <f t="shared" si="92"/>
        <v>N</v>
      </c>
      <c r="EO26" s="434" t="str">
        <f t="shared" si="73"/>
        <v/>
      </c>
      <c r="EP26" s="239" t="str">
        <f t="shared" si="36"/>
        <v/>
      </c>
      <c r="EQ26" s="239" t="str">
        <f t="shared" ca="1" si="74"/>
        <v/>
      </c>
      <c r="ER26" s="239" t="str">
        <f t="shared" si="75"/>
        <v/>
      </c>
      <c r="ES26" s="239">
        <f t="shared" si="37"/>
        <v>0</v>
      </c>
      <c r="ET26" s="239">
        <f t="shared" si="93"/>
        <v>0</v>
      </c>
      <c r="EU26" s="499">
        <f t="shared" si="76"/>
        <v>0</v>
      </c>
      <c r="EV26" s="434" t="str">
        <f t="shared" si="77"/>
        <v/>
      </c>
      <c r="EW26" s="512">
        <f t="shared" si="78"/>
        <v>0</v>
      </c>
      <c r="EX26" s="512">
        <f t="shared" si="79"/>
        <v>0</v>
      </c>
      <c r="EY26" s="512">
        <f t="shared" si="80"/>
        <v>0</v>
      </c>
      <c r="EZ26" s="119"/>
      <c r="FA26" s="258"/>
      <c r="FB26" s="259" t="str">
        <f t="shared" ca="1" si="81"/>
        <v/>
      </c>
      <c r="FC26" s="258"/>
      <c r="FD26" s="259" t="str">
        <f t="shared" si="82"/>
        <v/>
      </c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</row>
    <row r="27" spans="1:171" s="99" customFormat="1" x14ac:dyDescent="0.2">
      <c r="A27" s="141">
        <v>12</v>
      </c>
      <c r="B27" s="560"/>
      <c r="C27" s="557"/>
      <c r="D27" s="558"/>
      <c r="E27" s="241"/>
      <c r="F27" s="554"/>
      <c r="G27" s="559"/>
      <c r="H27" s="555"/>
      <c r="I27" s="190"/>
      <c r="J27" s="596"/>
      <c r="K27" s="597"/>
      <c r="L27" s="597"/>
      <c r="M27" s="599"/>
      <c r="N27" s="590" t="str">
        <f t="shared" si="38"/>
        <v/>
      </c>
      <c r="O27" s="557"/>
      <c r="P27" s="566"/>
      <c r="Q27" s="186" t="str">
        <f t="shared" si="6"/>
        <v/>
      </c>
      <c r="R27" s="195" t="str">
        <f t="shared" si="7"/>
        <v/>
      </c>
      <c r="S27" s="195" t="str">
        <f t="shared" si="8"/>
        <v/>
      </c>
      <c r="T27" s="195" t="str">
        <f t="shared" si="39"/>
        <v/>
      </c>
      <c r="U27" s="622" t="str">
        <f t="shared" si="40"/>
        <v/>
      </c>
      <c r="V27" s="623">
        <f t="shared" si="9"/>
        <v>0</v>
      </c>
      <c r="W27" s="190"/>
      <c r="X27" s="190"/>
      <c r="Y27" s="190"/>
      <c r="Z27" s="190"/>
      <c r="AA27" s="190"/>
      <c r="AB27" s="190"/>
      <c r="AC27" s="239"/>
      <c r="AD27" s="239"/>
      <c r="AE27" s="239"/>
      <c r="AF27" s="239"/>
      <c r="AG27" s="239"/>
      <c r="AH27" s="242"/>
      <c r="AI27" s="261">
        <f t="shared" si="94"/>
        <v>0</v>
      </c>
      <c r="AJ27"/>
      <c r="AK27"/>
      <c r="AL27" s="258"/>
      <c r="AM27" s="259" t="str">
        <f t="shared" ca="1" si="10"/>
        <v/>
      </c>
      <c r="AN27" s="258"/>
      <c r="AO27" s="259" t="str">
        <f t="shared" si="41"/>
        <v/>
      </c>
      <c r="AP27" s="119"/>
      <c r="AQ27" s="280" t="str">
        <f t="shared" si="11"/>
        <v/>
      </c>
      <c r="AR27" s="280" t="str">
        <f t="shared" si="12"/>
        <v/>
      </c>
      <c r="AS27" s="280" t="str">
        <f t="shared" si="13"/>
        <v/>
      </c>
      <c r="AT27" s="280" t="str">
        <f t="shared" ca="1" si="14"/>
        <v/>
      </c>
      <c r="AU27" s="637">
        <f t="shared" si="42"/>
        <v>0</v>
      </c>
      <c r="AV27" s="281" t="str">
        <f t="shared" si="15"/>
        <v/>
      </c>
      <c r="AW27" s="312">
        <f t="shared" si="97"/>
        <v>0</v>
      </c>
      <c r="AX27" s="312">
        <f t="shared" si="97"/>
        <v>0</v>
      </c>
      <c r="AY27" s="312">
        <f t="shared" si="97"/>
        <v>0</v>
      </c>
      <c r="AZ27" s="312">
        <f t="shared" si="97"/>
        <v>0</v>
      </c>
      <c r="BA27" s="312">
        <f t="shared" si="97"/>
        <v>0</v>
      </c>
      <c r="BB27" s="312">
        <f t="shared" si="97"/>
        <v>0</v>
      </c>
      <c r="BC27" s="313">
        <f t="shared" si="83"/>
        <v>0</v>
      </c>
      <c r="BD27" s="313">
        <f t="shared" si="84"/>
        <v>0</v>
      </c>
      <c r="BE27" s="340">
        <f t="shared" si="43"/>
        <v>0</v>
      </c>
      <c r="BF27" s="643">
        <f t="shared" si="43"/>
        <v>0</v>
      </c>
      <c r="BG27" s="643">
        <f t="shared" si="43"/>
        <v>0</v>
      </c>
      <c r="BH27" s="643">
        <f t="shared" si="43"/>
        <v>0</v>
      </c>
      <c r="BI27" s="643">
        <f t="shared" si="43"/>
        <v>0</v>
      </c>
      <c r="BJ27" s="348">
        <f t="shared" si="17"/>
        <v>0</v>
      </c>
      <c r="BK27" s="348">
        <f t="shared" si="17"/>
        <v>0</v>
      </c>
      <c r="BL27" s="348">
        <f t="shared" si="17"/>
        <v>0</v>
      </c>
      <c r="BM27" s="348">
        <f t="shared" si="17"/>
        <v>0</v>
      </c>
      <c r="BN27" s="348">
        <f t="shared" si="17"/>
        <v>0</v>
      </c>
      <c r="BO27" s="348">
        <f t="shared" si="18"/>
        <v>0</v>
      </c>
      <c r="BP27" s="348">
        <f t="shared" si="18"/>
        <v>0</v>
      </c>
      <c r="BQ27" s="348">
        <f t="shared" si="18"/>
        <v>0</v>
      </c>
      <c r="BR27" s="348">
        <f t="shared" si="18"/>
        <v>0</v>
      </c>
      <c r="BS27" s="348">
        <f t="shared" si="18"/>
        <v>0</v>
      </c>
      <c r="BT27" s="348">
        <f t="shared" si="44"/>
        <v>0</v>
      </c>
      <c r="BU27" s="348">
        <f t="shared" si="44"/>
        <v>0</v>
      </c>
      <c r="BV27" s="348">
        <f t="shared" si="44"/>
        <v>0</v>
      </c>
      <c r="BW27" s="348">
        <f t="shared" si="44"/>
        <v>0</v>
      </c>
      <c r="BX27" s="348">
        <f t="shared" si="45"/>
        <v>0</v>
      </c>
      <c r="BY27" s="348">
        <f t="shared" si="19"/>
        <v>0</v>
      </c>
      <c r="BZ27" s="348">
        <f t="shared" si="19"/>
        <v>0</v>
      </c>
      <c r="CA27" s="348">
        <f t="shared" si="19"/>
        <v>0</v>
      </c>
      <c r="CB27" s="350">
        <f t="shared" si="19"/>
        <v>0</v>
      </c>
      <c r="CC27" s="648">
        <f t="shared" si="19"/>
        <v>0</v>
      </c>
      <c r="CD27" s="191">
        <f t="shared" si="85"/>
        <v>0</v>
      </c>
      <c r="CE27" s="191">
        <f t="shared" si="20"/>
        <v>0</v>
      </c>
      <c r="CF27" s="191">
        <f t="shared" si="20"/>
        <v>0</v>
      </c>
      <c r="CG27" s="381">
        <f t="shared" si="86"/>
        <v>0</v>
      </c>
      <c r="CH27" s="191">
        <f t="shared" si="86"/>
        <v>0</v>
      </c>
      <c r="CI27" s="382">
        <f t="shared" si="86"/>
        <v>0</v>
      </c>
      <c r="CJ27" s="379">
        <f t="shared" si="87"/>
        <v>0</v>
      </c>
      <c r="CK27" s="391">
        <f t="shared" si="22"/>
        <v>0</v>
      </c>
      <c r="CL27" s="391">
        <f t="shared" si="23"/>
        <v>0</v>
      </c>
      <c r="CM27" s="391">
        <f t="shared" si="23"/>
        <v>0</v>
      </c>
      <c r="CN27" s="391">
        <f t="shared" si="23"/>
        <v>0</v>
      </c>
      <c r="CO27" s="392">
        <f t="shared" si="46"/>
        <v>0</v>
      </c>
      <c r="CP27" s="190">
        <f t="shared" si="24"/>
        <v>0</v>
      </c>
      <c r="CQ27" s="190">
        <f t="shared" si="24"/>
        <v>0</v>
      </c>
      <c r="CR27" s="394">
        <f t="shared" si="24"/>
        <v>0</v>
      </c>
      <c r="CS27" s="191">
        <f t="shared" si="88"/>
        <v>0</v>
      </c>
      <c r="CT27" s="190">
        <f t="shared" si="25"/>
        <v>0</v>
      </c>
      <c r="CU27" s="190">
        <f t="shared" si="25"/>
        <v>0</v>
      </c>
      <c r="CV27" s="394">
        <f t="shared" si="25"/>
        <v>0</v>
      </c>
      <c r="CW27" s="402">
        <f>$DC27+'申込用紙 Ｂ'!$CW27</f>
        <v>0</v>
      </c>
      <c r="CX27" s="403"/>
      <c r="CY27" s="403">
        <f t="shared" si="47"/>
        <v>0</v>
      </c>
      <c r="CZ27" s="404">
        <f t="shared" si="48"/>
        <v>0</v>
      </c>
      <c r="DA27" s="431">
        <f t="shared" si="49"/>
        <v>0</v>
      </c>
      <c r="DB27" s="432">
        <f t="shared" si="50"/>
        <v>0</v>
      </c>
      <c r="DC27" s="433">
        <f t="shared" si="95"/>
        <v>0</v>
      </c>
      <c r="DD27" s="239">
        <f t="shared" si="51"/>
        <v>1</v>
      </c>
      <c r="DE27" s="239">
        <f t="shared" ca="1" si="26"/>
        <v>0</v>
      </c>
      <c r="DF27" s="239">
        <f t="shared" ca="1" si="52"/>
        <v>1</v>
      </c>
      <c r="DG27" s="434" t="str">
        <f t="shared" si="53"/>
        <v/>
      </c>
      <c r="DH27" s="239">
        <f t="shared" ca="1" si="89"/>
        <v>0</v>
      </c>
      <c r="DI27" s="239">
        <f t="shared" ref="DI27:DI58" ca="1" si="98">IF(OR($DA27=0,AND($AH27=0)),0,1-($DF27&lt;0))-DH27</f>
        <v>0</v>
      </c>
      <c r="DJ27" s="118" t="str">
        <f t="shared" si="28"/>
        <v/>
      </c>
      <c r="DK27" s="451">
        <f t="shared" si="54"/>
        <v>0</v>
      </c>
      <c r="DL27" s="451">
        <f t="shared" si="29"/>
        <v>0</v>
      </c>
      <c r="DM27" s="452">
        <f t="shared" si="55"/>
        <v>0</v>
      </c>
      <c r="DN27" s="453">
        <f t="shared" si="96"/>
        <v>-1</v>
      </c>
      <c r="DO27" s="454">
        <f t="shared" si="30"/>
        <v>1</v>
      </c>
      <c r="DP27" s="455" t="str">
        <f t="shared" si="57"/>
        <v>NO</v>
      </c>
      <c r="DQ27" s="455" t="str">
        <f t="shared" si="58"/>
        <v>Not!</v>
      </c>
      <c r="DR27" s="455" t="str">
        <f t="shared" si="59"/>
        <v>Not!</v>
      </c>
      <c r="DS27" s="478" t="str">
        <f t="shared" si="31"/>
        <v/>
      </c>
      <c r="DT27" s="451">
        <f t="shared" si="60"/>
        <v>0</v>
      </c>
      <c r="DU27" s="239">
        <f t="shared" si="90"/>
        <v>0</v>
      </c>
      <c r="DV27" s="480">
        <v>12</v>
      </c>
      <c r="DW27" s="281" t="str">
        <f t="shared" si="61"/>
        <v/>
      </c>
      <c r="DX27" s="239" t="str">
        <f t="shared" si="62"/>
        <v>Not!</v>
      </c>
      <c r="DY27" s="499">
        <f t="shared" si="91"/>
        <v>0</v>
      </c>
      <c r="DZ27" s="239" t="str">
        <f t="shared" si="63"/>
        <v>NO</v>
      </c>
      <c r="EA27" s="499">
        <f t="shared" si="32"/>
        <v>0</v>
      </c>
      <c r="EB27" s="239" t="str">
        <f t="shared" si="33"/>
        <v>女子Jr</v>
      </c>
      <c r="EC27" s="499">
        <f t="shared" si="34"/>
        <v>0</v>
      </c>
      <c r="ED27" s="500">
        <f t="shared" si="64"/>
        <v>0</v>
      </c>
      <c r="EE27" s="499">
        <f t="shared" si="65"/>
        <v>0</v>
      </c>
      <c r="EF27" s="239" t="str">
        <f t="shared" si="66"/>
        <v>N</v>
      </c>
      <c r="EG27" s="434" t="str">
        <f t="shared" si="67"/>
        <v/>
      </c>
      <c r="EH27" s="239" t="str">
        <f t="shared" si="68"/>
        <v/>
      </c>
      <c r="EI27" s="239" t="str">
        <f t="shared" ca="1" si="69"/>
        <v/>
      </c>
      <c r="EJ27" s="239" t="str">
        <f t="shared" si="70"/>
        <v/>
      </c>
      <c r="EK27" s="239">
        <f t="shared" si="71"/>
        <v>0</v>
      </c>
      <c r="EL27" s="239">
        <f t="shared" si="35"/>
        <v>0</v>
      </c>
      <c r="EM27" s="499">
        <f t="shared" si="72"/>
        <v>0</v>
      </c>
      <c r="EN27" s="239" t="str">
        <f t="shared" si="92"/>
        <v>N</v>
      </c>
      <c r="EO27" s="434" t="str">
        <f t="shared" si="73"/>
        <v/>
      </c>
      <c r="EP27" s="239" t="str">
        <f t="shared" si="36"/>
        <v/>
      </c>
      <c r="EQ27" s="239" t="str">
        <f t="shared" ca="1" si="74"/>
        <v/>
      </c>
      <c r="ER27" s="239" t="str">
        <f t="shared" si="75"/>
        <v/>
      </c>
      <c r="ES27" s="239">
        <f t="shared" si="37"/>
        <v>0</v>
      </c>
      <c r="ET27" s="239">
        <f t="shared" si="93"/>
        <v>0</v>
      </c>
      <c r="EU27" s="499">
        <f t="shared" si="76"/>
        <v>0</v>
      </c>
      <c r="EV27" s="434" t="str">
        <f t="shared" si="77"/>
        <v/>
      </c>
      <c r="EW27" s="512">
        <f t="shared" si="78"/>
        <v>0</v>
      </c>
      <c r="EX27" s="512">
        <f t="shared" si="79"/>
        <v>0</v>
      </c>
      <c r="EY27" s="512">
        <f t="shared" si="80"/>
        <v>0</v>
      </c>
      <c r="EZ27" s="119"/>
      <c r="FA27" s="258"/>
      <c r="FB27" s="259" t="str">
        <f t="shared" ca="1" si="81"/>
        <v/>
      </c>
      <c r="FC27" s="258"/>
      <c r="FD27" s="259" t="str">
        <f t="shared" si="82"/>
        <v/>
      </c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</row>
    <row r="28" spans="1:171" s="99" customFormat="1" x14ac:dyDescent="0.2">
      <c r="A28" s="141">
        <v>13</v>
      </c>
      <c r="B28" s="560"/>
      <c r="C28" s="561"/>
      <c r="D28" s="558"/>
      <c r="E28" s="241"/>
      <c r="F28" s="554"/>
      <c r="G28" s="559"/>
      <c r="H28" s="555"/>
      <c r="I28" s="190"/>
      <c r="J28" s="596"/>
      <c r="K28" s="597"/>
      <c r="L28" s="597"/>
      <c r="M28" s="599"/>
      <c r="N28" s="590" t="str">
        <f t="shared" si="38"/>
        <v/>
      </c>
      <c r="O28" s="557"/>
      <c r="P28" s="566"/>
      <c r="Q28" s="186" t="str">
        <f t="shared" si="6"/>
        <v/>
      </c>
      <c r="R28" s="195" t="str">
        <f t="shared" si="7"/>
        <v/>
      </c>
      <c r="S28" s="195" t="str">
        <f t="shared" si="8"/>
        <v/>
      </c>
      <c r="T28" s="195" t="str">
        <f t="shared" si="39"/>
        <v/>
      </c>
      <c r="U28" s="622" t="str">
        <f t="shared" si="40"/>
        <v/>
      </c>
      <c r="V28" s="623">
        <f t="shared" si="9"/>
        <v>0</v>
      </c>
      <c r="W28" s="190"/>
      <c r="X28" s="190"/>
      <c r="Y28" s="190"/>
      <c r="Z28" s="190"/>
      <c r="AA28" s="190"/>
      <c r="AB28" s="190"/>
      <c r="AC28" s="239"/>
      <c r="AD28" s="239"/>
      <c r="AE28" s="239"/>
      <c r="AF28" s="239"/>
      <c r="AG28" s="239"/>
      <c r="AH28" s="242"/>
      <c r="AI28" s="261">
        <f t="shared" si="94"/>
        <v>0</v>
      </c>
      <c r="AJ28"/>
      <c r="AK28"/>
      <c r="AL28" s="258"/>
      <c r="AM28" s="259" t="str">
        <f t="shared" ca="1" si="10"/>
        <v/>
      </c>
      <c r="AN28" s="258"/>
      <c r="AO28" s="259" t="str">
        <f t="shared" si="41"/>
        <v/>
      </c>
      <c r="AP28" s="119"/>
      <c r="AQ28" s="280" t="str">
        <f t="shared" si="11"/>
        <v/>
      </c>
      <c r="AR28" s="280" t="str">
        <f t="shared" si="12"/>
        <v/>
      </c>
      <c r="AS28" s="280" t="str">
        <f t="shared" si="13"/>
        <v/>
      </c>
      <c r="AT28" s="280" t="str">
        <f t="shared" ca="1" si="14"/>
        <v/>
      </c>
      <c r="AU28" s="637">
        <f t="shared" si="42"/>
        <v>0</v>
      </c>
      <c r="AV28" s="281" t="str">
        <f t="shared" si="15"/>
        <v/>
      </c>
      <c r="AW28" s="312">
        <f t="shared" si="97"/>
        <v>0</v>
      </c>
      <c r="AX28" s="312">
        <f t="shared" si="97"/>
        <v>0</v>
      </c>
      <c r="AY28" s="312">
        <f t="shared" si="97"/>
        <v>0</v>
      </c>
      <c r="AZ28" s="312">
        <f t="shared" si="97"/>
        <v>0</v>
      </c>
      <c r="BA28" s="312">
        <f t="shared" si="97"/>
        <v>0</v>
      </c>
      <c r="BB28" s="312">
        <f t="shared" si="97"/>
        <v>0</v>
      </c>
      <c r="BC28" s="313">
        <f t="shared" si="83"/>
        <v>0</v>
      </c>
      <c r="BD28" s="313">
        <f t="shared" si="84"/>
        <v>0</v>
      </c>
      <c r="BE28" s="340">
        <f t="shared" si="43"/>
        <v>0</v>
      </c>
      <c r="BF28" s="643">
        <f t="shared" si="43"/>
        <v>0</v>
      </c>
      <c r="BG28" s="643">
        <f t="shared" si="43"/>
        <v>0</v>
      </c>
      <c r="BH28" s="643">
        <f t="shared" si="43"/>
        <v>0</v>
      </c>
      <c r="BI28" s="643">
        <f t="shared" si="43"/>
        <v>0</v>
      </c>
      <c r="BJ28" s="348">
        <f t="shared" si="17"/>
        <v>0</v>
      </c>
      <c r="BK28" s="348">
        <f t="shared" si="17"/>
        <v>0</v>
      </c>
      <c r="BL28" s="348">
        <f t="shared" si="17"/>
        <v>0</v>
      </c>
      <c r="BM28" s="348">
        <f t="shared" si="17"/>
        <v>0</v>
      </c>
      <c r="BN28" s="348">
        <f t="shared" si="17"/>
        <v>0</v>
      </c>
      <c r="BO28" s="348">
        <f t="shared" si="18"/>
        <v>0</v>
      </c>
      <c r="BP28" s="348">
        <f t="shared" si="18"/>
        <v>0</v>
      </c>
      <c r="BQ28" s="348">
        <f t="shared" si="18"/>
        <v>0</v>
      </c>
      <c r="BR28" s="348">
        <f t="shared" si="18"/>
        <v>0</v>
      </c>
      <c r="BS28" s="348">
        <f t="shared" si="18"/>
        <v>0</v>
      </c>
      <c r="BT28" s="348">
        <f t="shared" si="44"/>
        <v>0</v>
      </c>
      <c r="BU28" s="348">
        <f t="shared" si="44"/>
        <v>0</v>
      </c>
      <c r="BV28" s="348">
        <f t="shared" si="44"/>
        <v>0</v>
      </c>
      <c r="BW28" s="348">
        <f t="shared" si="44"/>
        <v>0</v>
      </c>
      <c r="BX28" s="348">
        <f t="shared" si="45"/>
        <v>0</v>
      </c>
      <c r="BY28" s="348">
        <f t="shared" si="19"/>
        <v>0</v>
      </c>
      <c r="BZ28" s="348">
        <f t="shared" si="19"/>
        <v>0</v>
      </c>
      <c r="CA28" s="348">
        <f t="shared" si="19"/>
        <v>0</v>
      </c>
      <c r="CB28" s="350">
        <f t="shared" si="19"/>
        <v>0</v>
      </c>
      <c r="CC28" s="648">
        <f t="shared" si="19"/>
        <v>0</v>
      </c>
      <c r="CD28" s="191">
        <f t="shared" si="85"/>
        <v>0</v>
      </c>
      <c r="CE28" s="191">
        <f t="shared" si="20"/>
        <v>0</v>
      </c>
      <c r="CF28" s="191">
        <f t="shared" si="20"/>
        <v>0</v>
      </c>
      <c r="CG28" s="381">
        <f t="shared" si="86"/>
        <v>0</v>
      </c>
      <c r="CH28" s="191">
        <f t="shared" si="86"/>
        <v>0</v>
      </c>
      <c r="CI28" s="382">
        <f t="shared" si="86"/>
        <v>0</v>
      </c>
      <c r="CJ28" s="379">
        <f t="shared" si="87"/>
        <v>0</v>
      </c>
      <c r="CK28" s="391">
        <f t="shared" si="22"/>
        <v>0</v>
      </c>
      <c r="CL28" s="391">
        <f t="shared" si="23"/>
        <v>0</v>
      </c>
      <c r="CM28" s="391">
        <f t="shared" si="23"/>
        <v>0</v>
      </c>
      <c r="CN28" s="391">
        <f t="shared" si="23"/>
        <v>0</v>
      </c>
      <c r="CO28" s="392">
        <f t="shared" si="46"/>
        <v>0</v>
      </c>
      <c r="CP28" s="190">
        <f t="shared" si="24"/>
        <v>0</v>
      </c>
      <c r="CQ28" s="190">
        <f t="shared" si="24"/>
        <v>0</v>
      </c>
      <c r="CR28" s="394">
        <f t="shared" si="24"/>
        <v>0</v>
      </c>
      <c r="CS28" s="191">
        <f t="shared" si="88"/>
        <v>0</v>
      </c>
      <c r="CT28" s="190">
        <f t="shared" si="25"/>
        <v>0</v>
      </c>
      <c r="CU28" s="190">
        <f t="shared" si="25"/>
        <v>0</v>
      </c>
      <c r="CV28" s="394">
        <f t="shared" si="25"/>
        <v>0</v>
      </c>
      <c r="CW28" s="402">
        <f>$DC28+'申込用紙 Ｂ'!$CW28</f>
        <v>0</v>
      </c>
      <c r="CX28" s="403"/>
      <c r="CY28" s="403">
        <f t="shared" si="47"/>
        <v>0</v>
      </c>
      <c r="CZ28" s="404">
        <f t="shared" si="48"/>
        <v>0</v>
      </c>
      <c r="DA28" s="431">
        <f t="shared" si="49"/>
        <v>0</v>
      </c>
      <c r="DB28" s="432">
        <f t="shared" si="50"/>
        <v>0</v>
      </c>
      <c r="DC28" s="433">
        <f t="shared" si="95"/>
        <v>0</v>
      </c>
      <c r="DD28" s="239">
        <f t="shared" si="51"/>
        <v>1</v>
      </c>
      <c r="DE28" s="239">
        <f t="shared" ca="1" si="26"/>
        <v>0</v>
      </c>
      <c r="DF28" s="239">
        <f t="shared" ca="1" si="52"/>
        <v>1</v>
      </c>
      <c r="DG28" s="434" t="str">
        <f t="shared" si="53"/>
        <v/>
      </c>
      <c r="DH28" s="239">
        <f t="shared" ca="1" si="89"/>
        <v>0</v>
      </c>
      <c r="DI28" s="239">
        <f t="shared" ca="1" si="98"/>
        <v>0</v>
      </c>
      <c r="DJ28" s="118" t="str">
        <f t="shared" si="28"/>
        <v/>
      </c>
      <c r="DK28" s="451">
        <f t="shared" si="54"/>
        <v>0</v>
      </c>
      <c r="DL28" s="451">
        <f t="shared" si="29"/>
        <v>0</v>
      </c>
      <c r="DM28" s="452">
        <f t="shared" si="55"/>
        <v>0</v>
      </c>
      <c r="DN28" s="453">
        <f t="shared" si="96"/>
        <v>-1</v>
      </c>
      <c r="DO28" s="454">
        <f t="shared" si="30"/>
        <v>1</v>
      </c>
      <c r="DP28" s="455" t="str">
        <f t="shared" si="57"/>
        <v>NO</v>
      </c>
      <c r="DQ28" s="455" t="str">
        <f t="shared" si="58"/>
        <v>Not!</v>
      </c>
      <c r="DR28" s="455" t="str">
        <f t="shared" si="59"/>
        <v>Not!</v>
      </c>
      <c r="DS28" s="478" t="str">
        <f t="shared" si="31"/>
        <v/>
      </c>
      <c r="DT28" s="451">
        <f t="shared" si="60"/>
        <v>0</v>
      </c>
      <c r="DU28" s="239">
        <f t="shared" si="90"/>
        <v>0</v>
      </c>
      <c r="DV28" s="480">
        <v>13</v>
      </c>
      <c r="DW28" s="281" t="str">
        <f t="shared" si="61"/>
        <v/>
      </c>
      <c r="DX28" s="239" t="str">
        <f t="shared" si="62"/>
        <v>Not!</v>
      </c>
      <c r="DY28" s="499">
        <f t="shared" si="91"/>
        <v>0</v>
      </c>
      <c r="DZ28" s="239" t="str">
        <f t="shared" si="63"/>
        <v>NO</v>
      </c>
      <c r="EA28" s="499">
        <f t="shared" si="32"/>
        <v>0</v>
      </c>
      <c r="EB28" s="239" t="str">
        <f t="shared" si="33"/>
        <v>女子Jr</v>
      </c>
      <c r="EC28" s="499">
        <f t="shared" si="34"/>
        <v>0</v>
      </c>
      <c r="ED28" s="500">
        <f t="shared" si="64"/>
        <v>0</v>
      </c>
      <c r="EE28" s="499">
        <f t="shared" si="65"/>
        <v>0</v>
      </c>
      <c r="EF28" s="239" t="str">
        <f t="shared" si="66"/>
        <v>N</v>
      </c>
      <c r="EG28" s="434" t="str">
        <f t="shared" si="67"/>
        <v/>
      </c>
      <c r="EH28" s="239" t="str">
        <f t="shared" si="68"/>
        <v/>
      </c>
      <c r="EI28" s="239" t="str">
        <f t="shared" ca="1" si="69"/>
        <v/>
      </c>
      <c r="EJ28" s="239" t="str">
        <f t="shared" si="70"/>
        <v/>
      </c>
      <c r="EK28" s="239">
        <f t="shared" si="71"/>
        <v>0</v>
      </c>
      <c r="EL28" s="239">
        <f t="shared" si="35"/>
        <v>0</v>
      </c>
      <c r="EM28" s="499">
        <f t="shared" si="72"/>
        <v>0</v>
      </c>
      <c r="EN28" s="239" t="str">
        <f t="shared" si="92"/>
        <v>N</v>
      </c>
      <c r="EO28" s="434" t="str">
        <f t="shared" si="73"/>
        <v/>
      </c>
      <c r="EP28" s="239" t="str">
        <f t="shared" si="36"/>
        <v/>
      </c>
      <c r="EQ28" s="239" t="str">
        <f t="shared" ca="1" si="74"/>
        <v/>
      </c>
      <c r="ER28" s="239" t="str">
        <f t="shared" si="75"/>
        <v/>
      </c>
      <c r="ES28" s="239">
        <f t="shared" si="37"/>
        <v>0</v>
      </c>
      <c r="ET28" s="239">
        <f t="shared" si="93"/>
        <v>0</v>
      </c>
      <c r="EU28" s="499">
        <f t="shared" si="76"/>
        <v>0</v>
      </c>
      <c r="EV28" s="434" t="str">
        <f t="shared" si="77"/>
        <v/>
      </c>
      <c r="EW28" s="512">
        <f t="shared" si="78"/>
        <v>0</v>
      </c>
      <c r="EX28" s="512">
        <f t="shared" si="79"/>
        <v>0</v>
      </c>
      <c r="EY28" s="512">
        <f t="shared" si="80"/>
        <v>0</v>
      </c>
      <c r="EZ28" s="119"/>
      <c r="FA28" s="258"/>
      <c r="FB28" s="259" t="str">
        <f t="shared" ca="1" si="81"/>
        <v/>
      </c>
      <c r="FC28" s="258"/>
      <c r="FD28" s="259" t="str">
        <f t="shared" si="82"/>
        <v/>
      </c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19"/>
    </row>
    <row r="29" spans="1:171" s="99" customFormat="1" x14ac:dyDescent="0.2">
      <c r="A29" s="141">
        <v>14</v>
      </c>
      <c r="B29" s="560"/>
      <c r="C29" s="561"/>
      <c r="D29" s="558"/>
      <c r="E29" s="241"/>
      <c r="F29" s="554"/>
      <c r="G29" s="559"/>
      <c r="H29" s="555"/>
      <c r="I29" s="190"/>
      <c r="J29" s="596"/>
      <c r="K29" s="597"/>
      <c r="L29" s="597"/>
      <c r="M29" s="599"/>
      <c r="N29" s="590" t="str">
        <f t="shared" si="38"/>
        <v/>
      </c>
      <c r="O29" s="557"/>
      <c r="P29" s="566"/>
      <c r="Q29" s="186" t="str">
        <f t="shared" si="6"/>
        <v/>
      </c>
      <c r="R29" s="195" t="str">
        <f t="shared" si="7"/>
        <v/>
      </c>
      <c r="S29" s="195" t="str">
        <f t="shared" si="8"/>
        <v/>
      </c>
      <c r="T29" s="195" t="str">
        <f t="shared" si="39"/>
        <v/>
      </c>
      <c r="U29" s="622" t="str">
        <f t="shared" si="40"/>
        <v/>
      </c>
      <c r="V29" s="623">
        <f t="shared" si="9"/>
        <v>0</v>
      </c>
      <c r="W29" s="190"/>
      <c r="X29" s="190"/>
      <c r="Y29" s="190"/>
      <c r="Z29" s="190"/>
      <c r="AA29" s="190"/>
      <c r="AB29" s="190"/>
      <c r="AC29" s="239"/>
      <c r="AD29" s="239"/>
      <c r="AE29" s="239"/>
      <c r="AF29" s="239"/>
      <c r="AG29" s="239"/>
      <c r="AH29" s="242"/>
      <c r="AI29" s="261">
        <f t="shared" si="94"/>
        <v>0</v>
      </c>
      <c r="AJ29"/>
      <c r="AK29"/>
      <c r="AL29" s="258"/>
      <c r="AM29" s="259" t="str">
        <f t="shared" ca="1" si="10"/>
        <v/>
      </c>
      <c r="AN29" s="258"/>
      <c r="AO29" s="259" t="str">
        <f t="shared" si="41"/>
        <v/>
      </c>
      <c r="AP29" s="119"/>
      <c r="AQ29" s="280" t="str">
        <f t="shared" si="11"/>
        <v/>
      </c>
      <c r="AR29" s="280" t="str">
        <f t="shared" si="12"/>
        <v/>
      </c>
      <c r="AS29" s="280" t="str">
        <f t="shared" si="13"/>
        <v/>
      </c>
      <c r="AT29" s="280" t="str">
        <f t="shared" ca="1" si="14"/>
        <v/>
      </c>
      <c r="AU29" s="637">
        <f t="shared" si="42"/>
        <v>0</v>
      </c>
      <c r="AV29" s="281" t="str">
        <f t="shared" si="15"/>
        <v/>
      </c>
      <c r="AW29" s="312">
        <f t="shared" si="97"/>
        <v>0</v>
      </c>
      <c r="AX29" s="312">
        <f t="shared" si="97"/>
        <v>0</v>
      </c>
      <c r="AY29" s="312">
        <f t="shared" si="97"/>
        <v>0</v>
      </c>
      <c r="AZ29" s="312">
        <f t="shared" si="97"/>
        <v>0</v>
      </c>
      <c r="BA29" s="312">
        <f t="shared" si="97"/>
        <v>0</v>
      </c>
      <c r="BB29" s="312">
        <f t="shared" si="97"/>
        <v>0</v>
      </c>
      <c r="BC29" s="313">
        <f t="shared" si="83"/>
        <v>0</v>
      </c>
      <c r="BD29" s="313">
        <f t="shared" si="84"/>
        <v>0</v>
      </c>
      <c r="BE29" s="340">
        <f t="shared" si="43"/>
        <v>0</v>
      </c>
      <c r="BF29" s="643">
        <f t="shared" si="43"/>
        <v>0</v>
      </c>
      <c r="BG29" s="643">
        <f t="shared" si="43"/>
        <v>0</v>
      </c>
      <c r="BH29" s="643">
        <f t="shared" si="43"/>
        <v>0</v>
      </c>
      <c r="BI29" s="643">
        <f t="shared" si="43"/>
        <v>0</v>
      </c>
      <c r="BJ29" s="348">
        <f t="shared" si="17"/>
        <v>0</v>
      </c>
      <c r="BK29" s="348">
        <f t="shared" si="17"/>
        <v>0</v>
      </c>
      <c r="BL29" s="348">
        <f t="shared" si="17"/>
        <v>0</v>
      </c>
      <c r="BM29" s="348">
        <f t="shared" si="17"/>
        <v>0</v>
      </c>
      <c r="BN29" s="348">
        <f t="shared" si="17"/>
        <v>0</v>
      </c>
      <c r="BO29" s="348">
        <f t="shared" si="18"/>
        <v>0</v>
      </c>
      <c r="BP29" s="348">
        <f t="shared" si="18"/>
        <v>0</v>
      </c>
      <c r="BQ29" s="348">
        <f t="shared" si="18"/>
        <v>0</v>
      </c>
      <c r="BR29" s="348">
        <f t="shared" si="18"/>
        <v>0</v>
      </c>
      <c r="BS29" s="348">
        <f t="shared" si="18"/>
        <v>0</v>
      </c>
      <c r="BT29" s="348">
        <f t="shared" si="44"/>
        <v>0</v>
      </c>
      <c r="BU29" s="348">
        <f t="shared" si="44"/>
        <v>0</v>
      </c>
      <c r="BV29" s="348">
        <f t="shared" si="44"/>
        <v>0</v>
      </c>
      <c r="BW29" s="348">
        <f t="shared" si="44"/>
        <v>0</v>
      </c>
      <c r="BX29" s="348">
        <f t="shared" si="45"/>
        <v>0</v>
      </c>
      <c r="BY29" s="348">
        <f t="shared" si="19"/>
        <v>0</v>
      </c>
      <c r="BZ29" s="348">
        <f t="shared" si="19"/>
        <v>0</v>
      </c>
      <c r="CA29" s="348">
        <f t="shared" si="19"/>
        <v>0</v>
      </c>
      <c r="CB29" s="350">
        <f t="shared" si="19"/>
        <v>0</v>
      </c>
      <c r="CC29" s="648">
        <f t="shared" si="19"/>
        <v>0</v>
      </c>
      <c r="CD29" s="191">
        <f t="shared" si="85"/>
        <v>0</v>
      </c>
      <c r="CE29" s="191">
        <f t="shared" si="20"/>
        <v>0</v>
      </c>
      <c r="CF29" s="191">
        <f t="shared" si="20"/>
        <v>0</v>
      </c>
      <c r="CG29" s="381">
        <f t="shared" si="86"/>
        <v>0</v>
      </c>
      <c r="CH29" s="191">
        <f t="shared" si="86"/>
        <v>0</v>
      </c>
      <c r="CI29" s="382">
        <f t="shared" si="86"/>
        <v>0</v>
      </c>
      <c r="CJ29" s="379">
        <f t="shared" si="87"/>
        <v>0</v>
      </c>
      <c r="CK29" s="391">
        <f t="shared" si="22"/>
        <v>0</v>
      </c>
      <c r="CL29" s="391">
        <f t="shared" si="23"/>
        <v>0</v>
      </c>
      <c r="CM29" s="391">
        <f t="shared" si="23"/>
        <v>0</v>
      </c>
      <c r="CN29" s="391">
        <f t="shared" si="23"/>
        <v>0</v>
      </c>
      <c r="CO29" s="392">
        <f t="shared" si="46"/>
        <v>0</v>
      </c>
      <c r="CP29" s="190">
        <f t="shared" si="24"/>
        <v>0</v>
      </c>
      <c r="CQ29" s="190">
        <f t="shared" si="24"/>
        <v>0</v>
      </c>
      <c r="CR29" s="394">
        <f t="shared" si="24"/>
        <v>0</v>
      </c>
      <c r="CS29" s="191">
        <f t="shared" si="88"/>
        <v>0</v>
      </c>
      <c r="CT29" s="190">
        <f t="shared" si="25"/>
        <v>0</v>
      </c>
      <c r="CU29" s="190">
        <f t="shared" si="25"/>
        <v>0</v>
      </c>
      <c r="CV29" s="394">
        <f t="shared" si="25"/>
        <v>0</v>
      </c>
      <c r="CW29" s="402">
        <f>$DC29+'申込用紙 Ｂ'!$CW29</f>
        <v>0</v>
      </c>
      <c r="CX29" s="403"/>
      <c r="CY29" s="403">
        <f t="shared" si="47"/>
        <v>0</v>
      </c>
      <c r="CZ29" s="404">
        <f t="shared" si="48"/>
        <v>0</v>
      </c>
      <c r="DA29" s="431">
        <f t="shared" si="49"/>
        <v>0</v>
      </c>
      <c r="DB29" s="432">
        <f t="shared" si="50"/>
        <v>0</v>
      </c>
      <c r="DC29" s="433">
        <f t="shared" si="95"/>
        <v>0</v>
      </c>
      <c r="DD29" s="239">
        <f t="shared" si="51"/>
        <v>1</v>
      </c>
      <c r="DE29" s="239">
        <f t="shared" ca="1" si="26"/>
        <v>0</v>
      </c>
      <c r="DF29" s="239">
        <f t="shared" ca="1" si="52"/>
        <v>1</v>
      </c>
      <c r="DG29" s="434" t="str">
        <f t="shared" si="53"/>
        <v/>
      </c>
      <c r="DH29" s="239">
        <f t="shared" ca="1" si="89"/>
        <v>0</v>
      </c>
      <c r="DI29" s="239">
        <f t="shared" ca="1" si="98"/>
        <v>0</v>
      </c>
      <c r="DJ29" s="118" t="str">
        <f t="shared" si="28"/>
        <v/>
      </c>
      <c r="DK29" s="451">
        <f t="shared" si="54"/>
        <v>0</v>
      </c>
      <c r="DL29" s="451">
        <f t="shared" si="29"/>
        <v>0</v>
      </c>
      <c r="DM29" s="452">
        <f t="shared" si="55"/>
        <v>0</v>
      </c>
      <c r="DN29" s="453">
        <f t="shared" si="96"/>
        <v>-1</v>
      </c>
      <c r="DO29" s="454">
        <f t="shared" si="30"/>
        <v>1</v>
      </c>
      <c r="DP29" s="455" t="str">
        <f t="shared" si="57"/>
        <v>NO</v>
      </c>
      <c r="DQ29" s="455" t="str">
        <f t="shared" si="58"/>
        <v>Not!</v>
      </c>
      <c r="DR29" s="455" t="str">
        <f t="shared" si="59"/>
        <v>Not!</v>
      </c>
      <c r="DS29" s="478" t="str">
        <f t="shared" si="31"/>
        <v/>
      </c>
      <c r="DT29" s="451">
        <f t="shared" si="60"/>
        <v>0</v>
      </c>
      <c r="DU29" s="239">
        <f t="shared" si="90"/>
        <v>0</v>
      </c>
      <c r="DV29" s="480">
        <v>14</v>
      </c>
      <c r="DW29" s="281" t="str">
        <f t="shared" si="61"/>
        <v/>
      </c>
      <c r="DX29" s="239" t="str">
        <f t="shared" si="62"/>
        <v>Not!</v>
      </c>
      <c r="DY29" s="499">
        <f t="shared" si="91"/>
        <v>0</v>
      </c>
      <c r="DZ29" s="239" t="str">
        <f t="shared" si="63"/>
        <v>NO</v>
      </c>
      <c r="EA29" s="499">
        <f t="shared" si="32"/>
        <v>0</v>
      </c>
      <c r="EB29" s="239" t="str">
        <f t="shared" si="33"/>
        <v>女子Jr</v>
      </c>
      <c r="EC29" s="499">
        <f t="shared" si="34"/>
        <v>0</v>
      </c>
      <c r="ED29" s="500">
        <f t="shared" si="64"/>
        <v>0</v>
      </c>
      <c r="EE29" s="499">
        <f t="shared" si="65"/>
        <v>0</v>
      </c>
      <c r="EF29" s="239" t="str">
        <f t="shared" si="66"/>
        <v>N</v>
      </c>
      <c r="EG29" s="434" t="str">
        <f t="shared" si="67"/>
        <v/>
      </c>
      <c r="EH29" s="239" t="str">
        <f t="shared" si="68"/>
        <v/>
      </c>
      <c r="EI29" s="239" t="str">
        <f t="shared" ca="1" si="69"/>
        <v/>
      </c>
      <c r="EJ29" s="239" t="str">
        <f t="shared" si="70"/>
        <v/>
      </c>
      <c r="EK29" s="239">
        <f t="shared" si="71"/>
        <v>0</v>
      </c>
      <c r="EL29" s="239">
        <f t="shared" si="35"/>
        <v>0</v>
      </c>
      <c r="EM29" s="499">
        <f t="shared" si="72"/>
        <v>0</v>
      </c>
      <c r="EN29" s="239" t="str">
        <f t="shared" si="92"/>
        <v>N</v>
      </c>
      <c r="EO29" s="434" t="str">
        <f t="shared" si="73"/>
        <v/>
      </c>
      <c r="EP29" s="239" t="str">
        <f t="shared" si="36"/>
        <v/>
      </c>
      <c r="EQ29" s="239" t="str">
        <f t="shared" ca="1" si="74"/>
        <v/>
      </c>
      <c r="ER29" s="239" t="str">
        <f t="shared" si="75"/>
        <v/>
      </c>
      <c r="ES29" s="239">
        <f t="shared" si="37"/>
        <v>0</v>
      </c>
      <c r="ET29" s="239">
        <f t="shared" si="93"/>
        <v>0</v>
      </c>
      <c r="EU29" s="499">
        <f t="shared" si="76"/>
        <v>0</v>
      </c>
      <c r="EV29" s="434" t="str">
        <f t="shared" si="77"/>
        <v/>
      </c>
      <c r="EW29" s="512">
        <f t="shared" si="78"/>
        <v>0</v>
      </c>
      <c r="EX29" s="512">
        <f t="shared" si="79"/>
        <v>0</v>
      </c>
      <c r="EY29" s="512">
        <f t="shared" si="80"/>
        <v>0</v>
      </c>
      <c r="EZ29" s="119"/>
      <c r="FA29" s="258"/>
      <c r="FB29" s="259" t="str">
        <f t="shared" ca="1" si="81"/>
        <v/>
      </c>
      <c r="FC29" s="258"/>
      <c r="FD29" s="259" t="str">
        <f t="shared" si="82"/>
        <v/>
      </c>
      <c r="FE29" s="119"/>
      <c r="FF29" s="119"/>
      <c r="FG29" s="119"/>
      <c r="FH29" s="119"/>
      <c r="FI29" s="119"/>
      <c r="FJ29" s="119"/>
      <c r="FK29" s="119"/>
      <c r="FL29" s="119"/>
      <c r="FM29" s="119"/>
      <c r="FN29" s="119"/>
      <c r="FO29" s="119"/>
    </row>
    <row r="30" spans="1:171" s="99" customFormat="1" x14ac:dyDescent="0.2">
      <c r="A30" s="141">
        <v>15</v>
      </c>
      <c r="B30" s="560"/>
      <c r="C30" s="561"/>
      <c r="D30" s="558"/>
      <c r="E30" s="241"/>
      <c r="F30" s="554"/>
      <c r="G30" s="559"/>
      <c r="H30" s="555"/>
      <c r="I30" s="190"/>
      <c r="J30" s="596"/>
      <c r="K30" s="597"/>
      <c r="L30" s="597"/>
      <c r="M30" s="599"/>
      <c r="N30" s="590" t="str">
        <f t="shared" si="38"/>
        <v/>
      </c>
      <c r="O30" s="557"/>
      <c r="P30" s="566"/>
      <c r="Q30" s="186" t="str">
        <f t="shared" si="6"/>
        <v/>
      </c>
      <c r="R30" s="195" t="str">
        <f t="shared" si="7"/>
        <v/>
      </c>
      <c r="S30" s="195" t="str">
        <f t="shared" si="8"/>
        <v/>
      </c>
      <c r="T30" s="195" t="str">
        <f t="shared" si="39"/>
        <v/>
      </c>
      <c r="U30" s="622" t="str">
        <f t="shared" si="40"/>
        <v/>
      </c>
      <c r="V30" s="623">
        <f t="shared" si="9"/>
        <v>0</v>
      </c>
      <c r="W30" s="190"/>
      <c r="X30" s="190"/>
      <c r="Y30" s="190"/>
      <c r="Z30" s="190"/>
      <c r="AA30" s="190"/>
      <c r="AB30" s="190"/>
      <c r="AC30" s="239"/>
      <c r="AD30" s="239"/>
      <c r="AE30" s="239"/>
      <c r="AF30" s="239"/>
      <c r="AG30" s="239"/>
      <c r="AH30" s="242"/>
      <c r="AI30" s="261">
        <f t="shared" si="94"/>
        <v>0</v>
      </c>
      <c r="AJ30"/>
      <c r="AK30"/>
      <c r="AL30" s="258"/>
      <c r="AM30" s="259" t="str">
        <f t="shared" ca="1" si="10"/>
        <v/>
      </c>
      <c r="AN30" s="258"/>
      <c r="AO30" s="259" t="str">
        <f t="shared" si="41"/>
        <v/>
      </c>
      <c r="AP30" s="119"/>
      <c r="AQ30" s="280" t="str">
        <f t="shared" si="11"/>
        <v/>
      </c>
      <c r="AR30" s="280" t="str">
        <f t="shared" si="12"/>
        <v/>
      </c>
      <c r="AS30" s="280" t="str">
        <f t="shared" si="13"/>
        <v/>
      </c>
      <c r="AT30" s="280" t="str">
        <f t="shared" ca="1" si="14"/>
        <v/>
      </c>
      <c r="AU30" s="637">
        <f t="shared" si="42"/>
        <v>0</v>
      </c>
      <c r="AV30" s="281" t="str">
        <f t="shared" si="15"/>
        <v/>
      </c>
      <c r="AW30" s="312">
        <f t="shared" si="97"/>
        <v>0</v>
      </c>
      <c r="AX30" s="312">
        <f t="shared" si="97"/>
        <v>0</v>
      </c>
      <c r="AY30" s="312">
        <f t="shared" si="97"/>
        <v>0</v>
      </c>
      <c r="AZ30" s="312">
        <f t="shared" si="97"/>
        <v>0</v>
      </c>
      <c r="BA30" s="312">
        <f t="shared" si="97"/>
        <v>0</v>
      </c>
      <c r="BB30" s="312">
        <f t="shared" si="97"/>
        <v>0</v>
      </c>
      <c r="BC30" s="313">
        <f t="shared" si="83"/>
        <v>0</v>
      </c>
      <c r="BD30" s="313">
        <f t="shared" si="84"/>
        <v>0</v>
      </c>
      <c r="BE30" s="340">
        <f t="shared" si="43"/>
        <v>0</v>
      </c>
      <c r="BF30" s="643">
        <f t="shared" si="43"/>
        <v>0</v>
      </c>
      <c r="BG30" s="643">
        <f t="shared" si="43"/>
        <v>0</v>
      </c>
      <c r="BH30" s="643">
        <f t="shared" si="43"/>
        <v>0</v>
      </c>
      <c r="BI30" s="643">
        <f t="shared" si="43"/>
        <v>0</v>
      </c>
      <c r="BJ30" s="348">
        <f t="shared" si="17"/>
        <v>0</v>
      </c>
      <c r="BK30" s="348">
        <f t="shared" si="17"/>
        <v>0</v>
      </c>
      <c r="BL30" s="348">
        <f t="shared" si="17"/>
        <v>0</v>
      </c>
      <c r="BM30" s="348">
        <f t="shared" si="17"/>
        <v>0</v>
      </c>
      <c r="BN30" s="348">
        <f t="shared" si="17"/>
        <v>0</v>
      </c>
      <c r="BO30" s="348">
        <f t="shared" si="18"/>
        <v>0</v>
      </c>
      <c r="BP30" s="348">
        <f t="shared" si="18"/>
        <v>0</v>
      </c>
      <c r="BQ30" s="348">
        <f t="shared" si="18"/>
        <v>0</v>
      </c>
      <c r="BR30" s="348">
        <f t="shared" si="18"/>
        <v>0</v>
      </c>
      <c r="BS30" s="348">
        <f t="shared" si="18"/>
        <v>0</v>
      </c>
      <c r="BT30" s="348">
        <f t="shared" si="44"/>
        <v>0</v>
      </c>
      <c r="BU30" s="348">
        <f t="shared" si="44"/>
        <v>0</v>
      </c>
      <c r="BV30" s="348">
        <f t="shared" si="44"/>
        <v>0</v>
      </c>
      <c r="BW30" s="348">
        <f t="shared" si="44"/>
        <v>0</v>
      </c>
      <c r="BX30" s="348">
        <f t="shared" si="45"/>
        <v>0</v>
      </c>
      <c r="BY30" s="348">
        <f t="shared" si="19"/>
        <v>0</v>
      </c>
      <c r="BZ30" s="348">
        <f t="shared" si="19"/>
        <v>0</v>
      </c>
      <c r="CA30" s="348">
        <f t="shared" si="19"/>
        <v>0</v>
      </c>
      <c r="CB30" s="350">
        <f t="shared" si="19"/>
        <v>0</v>
      </c>
      <c r="CC30" s="648">
        <f t="shared" si="19"/>
        <v>0</v>
      </c>
      <c r="CD30" s="191">
        <f t="shared" si="85"/>
        <v>0</v>
      </c>
      <c r="CE30" s="191">
        <f t="shared" si="20"/>
        <v>0</v>
      </c>
      <c r="CF30" s="191">
        <f t="shared" si="20"/>
        <v>0</v>
      </c>
      <c r="CG30" s="381">
        <f t="shared" si="86"/>
        <v>0</v>
      </c>
      <c r="CH30" s="191">
        <f t="shared" si="86"/>
        <v>0</v>
      </c>
      <c r="CI30" s="382">
        <f t="shared" si="86"/>
        <v>0</v>
      </c>
      <c r="CJ30" s="379">
        <f t="shared" si="87"/>
        <v>0</v>
      </c>
      <c r="CK30" s="391">
        <f t="shared" si="22"/>
        <v>0</v>
      </c>
      <c r="CL30" s="391">
        <f t="shared" si="23"/>
        <v>0</v>
      </c>
      <c r="CM30" s="391">
        <f t="shared" si="23"/>
        <v>0</v>
      </c>
      <c r="CN30" s="391">
        <f t="shared" si="23"/>
        <v>0</v>
      </c>
      <c r="CO30" s="392">
        <f t="shared" si="46"/>
        <v>0</v>
      </c>
      <c r="CP30" s="190">
        <f t="shared" si="24"/>
        <v>0</v>
      </c>
      <c r="CQ30" s="190">
        <f t="shared" si="24"/>
        <v>0</v>
      </c>
      <c r="CR30" s="394">
        <f t="shared" si="24"/>
        <v>0</v>
      </c>
      <c r="CS30" s="191">
        <f t="shared" si="88"/>
        <v>0</v>
      </c>
      <c r="CT30" s="190">
        <f t="shared" si="25"/>
        <v>0</v>
      </c>
      <c r="CU30" s="190">
        <f t="shared" si="25"/>
        <v>0</v>
      </c>
      <c r="CV30" s="394">
        <f t="shared" si="25"/>
        <v>0</v>
      </c>
      <c r="CW30" s="402">
        <f>$DC30+'申込用紙 Ｂ'!$CW30</f>
        <v>0</v>
      </c>
      <c r="CX30" s="403"/>
      <c r="CY30" s="403">
        <f t="shared" si="47"/>
        <v>0</v>
      </c>
      <c r="CZ30" s="404">
        <f t="shared" si="48"/>
        <v>0</v>
      </c>
      <c r="DA30" s="431">
        <f t="shared" si="49"/>
        <v>0</v>
      </c>
      <c r="DB30" s="432">
        <f t="shared" si="50"/>
        <v>0</v>
      </c>
      <c r="DC30" s="433">
        <f t="shared" si="95"/>
        <v>0</v>
      </c>
      <c r="DD30" s="239">
        <f t="shared" si="51"/>
        <v>1</v>
      </c>
      <c r="DE30" s="239">
        <f t="shared" ca="1" si="26"/>
        <v>0</v>
      </c>
      <c r="DF30" s="239">
        <f t="shared" ca="1" si="52"/>
        <v>1</v>
      </c>
      <c r="DG30" s="434" t="str">
        <f t="shared" si="53"/>
        <v/>
      </c>
      <c r="DH30" s="239">
        <f t="shared" ca="1" si="89"/>
        <v>0</v>
      </c>
      <c r="DI30" s="239">
        <f t="shared" ca="1" si="98"/>
        <v>0</v>
      </c>
      <c r="DJ30" s="118" t="str">
        <f t="shared" si="28"/>
        <v/>
      </c>
      <c r="DK30" s="451">
        <f t="shared" si="54"/>
        <v>0</v>
      </c>
      <c r="DL30" s="451">
        <f t="shared" si="29"/>
        <v>0</v>
      </c>
      <c r="DM30" s="452">
        <f t="shared" si="55"/>
        <v>0</v>
      </c>
      <c r="DN30" s="453">
        <f t="shared" si="96"/>
        <v>-1</v>
      </c>
      <c r="DO30" s="454">
        <f t="shared" si="30"/>
        <v>1</v>
      </c>
      <c r="DP30" s="455" t="str">
        <f t="shared" si="57"/>
        <v>NO</v>
      </c>
      <c r="DQ30" s="455" t="str">
        <f t="shared" si="58"/>
        <v>Not!</v>
      </c>
      <c r="DR30" s="455" t="str">
        <f t="shared" si="59"/>
        <v>Not!</v>
      </c>
      <c r="DS30" s="478" t="str">
        <f t="shared" si="31"/>
        <v/>
      </c>
      <c r="DT30" s="451">
        <f t="shared" si="60"/>
        <v>0</v>
      </c>
      <c r="DU30" s="239">
        <f t="shared" si="90"/>
        <v>0</v>
      </c>
      <c r="DV30" s="480">
        <v>15</v>
      </c>
      <c r="DW30" s="281" t="str">
        <f t="shared" si="61"/>
        <v/>
      </c>
      <c r="DX30" s="239" t="str">
        <f t="shared" si="62"/>
        <v>Not!</v>
      </c>
      <c r="DY30" s="499">
        <f t="shared" si="91"/>
        <v>0</v>
      </c>
      <c r="DZ30" s="239" t="str">
        <f t="shared" si="63"/>
        <v>NO</v>
      </c>
      <c r="EA30" s="499">
        <f t="shared" si="32"/>
        <v>0</v>
      </c>
      <c r="EB30" s="239" t="str">
        <f t="shared" si="33"/>
        <v>女子Jr</v>
      </c>
      <c r="EC30" s="499">
        <f t="shared" si="34"/>
        <v>0</v>
      </c>
      <c r="ED30" s="500">
        <f t="shared" si="64"/>
        <v>0</v>
      </c>
      <c r="EE30" s="499">
        <f t="shared" si="65"/>
        <v>0</v>
      </c>
      <c r="EF30" s="239" t="str">
        <f t="shared" si="66"/>
        <v>N</v>
      </c>
      <c r="EG30" s="434" t="str">
        <f t="shared" si="67"/>
        <v/>
      </c>
      <c r="EH30" s="239" t="str">
        <f t="shared" si="68"/>
        <v/>
      </c>
      <c r="EI30" s="239" t="str">
        <f t="shared" ca="1" si="69"/>
        <v/>
      </c>
      <c r="EJ30" s="239" t="str">
        <f t="shared" si="70"/>
        <v/>
      </c>
      <c r="EK30" s="239">
        <f t="shared" si="71"/>
        <v>0</v>
      </c>
      <c r="EL30" s="239">
        <f t="shared" si="35"/>
        <v>0</v>
      </c>
      <c r="EM30" s="499">
        <f t="shared" si="72"/>
        <v>0</v>
      </c>
      <c r="EN30" s="239" t="str">
        <f t="shared" si="92"/>
        <v>N</v>
      </c>
      <c r="EO30" s="434" t="str">
        <f t="shared" si="73"/>
        <v/>
      </c>
      <c r="EP30" s="239" t="str">
        <f t="shared" si="36"/>
        <v/>
      </c>
      <c r="EQ30" s="239" t="str">
        <f t="shared" ca="1" si="74"/>
        <v/>
      </c>
      <c r="ER30" s="239" t="str">
        <f t="shared" si="75"/>
        <v/>
      </c>
      <c r="ES30" s="239">
        <f t="shared" si="37"/>
        <v>0</v>
      </c>
      <c r="ET30" s="239">
        <f t="shared" si="93"/>
        <v>0</v>
      </c>
      <c r="EU30" s="499">
        <f t="shared" si="76"/>
        <v>0</v>
      </c>
      <c r="EV30" s="434" t="str">
        <f t="shared" si="77"/>
        <v/>
      </c>
      <c r="EW30" s="512">
        <f t="shared" si="78"/>
        <v>0</v>
      </c>
      <c r="EX30" s="512">
        <f t="shared" si="79"/>
        <v>0</v>
      </c>
      <c r="EY30" s="512">
        <f t="shared" si="80"/>
        <v>0</v>
      </c>
      <c r="EZ30" s="119"/>
      <c r="FA30" s="258"/>
      <c r="FB30" s="259" t="str">
        <f t="shared" ca="1" si="81"/>
        <v/>
      </c>
      <c r="FC30" s="258"/>
      <c r="FD30" s="259" t="str">
        <f t="shared" si="82"/>
        <v/>
      </c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</row>
    <row r="31" spans="1:171" s="99" customFormat="1" x14ac:dyDescent="0.2">
      <c r="A31" s="141">
        <v>16</v>
      </c>
      <c r="B31" s="560"/>
      <c r="C31" s="557"/>
      <c r="D31" s="558"/>
      <c r="E31" s="241"/>
      <c r="F31" s="554"/>
      <c r="G31" s="559"/>
      <c r="H31" s="555"/>
      <c r="I31" s="190"/>
      <c r="J31" s="596"/>
      <c r="K31" s="597"/>
      <c r="L31" s="597"/>
      <c r="M31" s="599"/>
      <c r="N31" s="590" t="str">
        <f t="shared" si="38"/>
        <v/>
      </c>
      <c r="O31" s="557"/>
      <c r="P31" s="566"/>
      <c r="Q31" s="186" t="str">
        <f t="shared" si="6"/>
        <v/>
      </c>
      <c r="R31" s="195" t="str">
        <f t="shared" si="7"/>
        <v/>
      </c>
      <c r="S31" s="195" t="str">
        <f t="shared" si="8"/>
        <v/>
      </c>
      <c r="T31" s="195" t="str">
        <f t="shared" si="39"/>
        <v/>
      </c>
      <c r="U31" s="622" t="str">
        <f t="shared" si="40"/>
        <v/>
      </c>
      <c r="V31" s="623">
        <f t="shared" si="9"/>
        <v>0</v>
      </c>
      <c r="W31" s="190"/>
      <c r="X31" s="190"/>
      <c r="Y31" s="190"/>
      <c r="Z31" s="190"/>
      <c r="AA31" s="190"/>
      <c r="AB31" s="190"/>
      <c r="AC31" s="239"/>
      <c r="AD31" s="239"/>
      <c r="AE31" s="239"/>
      <c r="AF31" s="239"/>
      <c r="AG31" s="239"/>
      <c r="AH31" s="242"/>
      <c r="AI31" s="261">
        <f t="shared" si="94"/>
        <v>0</v>
      </c>
      <c r="AJ31"/>
      <c r="AK31"/>
      <c r="AL31" s="258"/>
      <c r="AM31" s="259" t="str">
        <f t="shared" ca="1" si="10"/>
        <v/>
      </c>
      <c r="AN31" s="258"/>
      <c r="AO31" s="259" t="str">
        <f t="shared" si="41"/>
        <v/>
      </c>
      <c r="AP31" s="119"/>
      <c r="AQ31" s="280" t="str">
        <f t="shared" si="11"/>
        <v/>
      </c>
      <c r="AR31" s="280" t="str">
        <f t="shared" si="12"/>
        <v/>
      </c>
      <c r="AS31" s="280" t="str">
        <f t="shared" si="13"/>
        <v/>
      </c>
      <c r="AT31" s="280" t="str">
        <f t="shared" ca="1" si="14"/>
        <v/>
      </c>
      <c r="AU31" s="637">
        <f t="shared" si="42"/>
        <v>0</v>
      </c>
      <c r="AV31" s="281" t="str">
        <f t="shared" si="15"/>
        <v/>
      </c>
      <c r="AW31" s="312">
        <f t="shared" si="97"/>
        <v>0</v>
      </c>
      <c r="AX31" s="312">
        <f t="shared" si="97"/>
        <v>0</v>
      </c>
      <c r="AY31" s="312">
        <f t="shared" si="97"/>
        <v>0</v>
      </c>
      <c r="AZ31" s="312">
        <f t="shared" si="97"/>
        <v>0</v>
      </c>
      <c r="BA31" s="312">
        <f t="shared" si="97"/>
        <v>0</v>
      </c>
      <c r="BB31" s="312">
        <f t="shared" si="97"/>
        <v>0</v>
      </c>
      <c r="BC31" s="313">
        <f t="shared" si="83"/>
        <v>0</v>
      </c>
      <c r="BD31" s="313">
        <f t="shared" si="84"/>
        <v>0</v>
      </c>
      <c r="BE31" s="340">
        <f t="shared" si="43"/>
        <v>0</v>
      </c>
      <c r="BF31" s="643">
        <f t="shared" si="43"/>
        <v>0</v>
      </c>
      <c r="BG31" s="643">
        <f t="shared" si="43"/>
        <v>0</v>
      </c>
      <c r="BH31" s="643">
        <f t="shared" si="43"/>
        <v>0</v>
      </c>
      <c r="BI31" s="643">
        <f t="shared" si="43"/>
        <v>0</v>
      </c>
      <c r="BJ31" s="348">
        <f t="shared" si="17"/>
        <v>0</v>
      </c>
      <c r="BK31" s="348">
        <f t="shared" si="17"/>
        <v>0</v>
      </c>
      <c r="BL31" s="348">
        <f t="shared" si="17"/>
        <v>0</v>
      </c>
      <c r="BM31" s="348">
        <f t="shared" si="17"/>
        <v>0</v>
      </c>
      <c r="BN31" s="348">
        <f t="shared" si="17"/>
        <v>0</v>
      </c>
      <c r="BO31" s="348">
        <f t="shared" si="18"/>
        <v>0</v>
      </c>
      <c r="BP31" s="348">
        <f t="shared" si="18"/>
        <v>0</v>
      </c>
      <c r="BQ31" s="348">
        <f t="shared" si="18"/>
        <v>0</v>
      </c>
      <c r="BR31" s="348">
        <f t="shared" si="18"/>
        <v>0</v>
      </c>
      <c r="BS31" s="348">
        <f t="shared" si="18"/>
        <v>0</v>
      </c>
      <c r="BT31" s="348">
        <f t="shared" si="44"/>
        <v>0</v>
      </c>
      <c r="BU31" s="348">
        <f t="shared" si="44"/>
        <v>0</v>
      </c>
      <c r="BV31" s="348">
        <f t="shared" si="44"/>
        <v>0</v>
      </c>
      <c r="BW31" s="348">
        <f t="shared" si="44"/>
        <v>0</v>
      </c>
      <c r="BX31" s="348">
        <f t="shared" si="45"/>
        <v>0</v>
      </c>
      <c r="BY31" s="348">
        <f t="shared" si="19"/>
        <v>0</v>
      </c>
      <c r="BZ31" s="348">
        <f t="shared" si="19"/>
        <v>0</v>
      </c>
      <c r="CA31" s="348">
        <f t="shared" si="19"/>
        <v>0</v>
      </c>
      <c r="CB31" s="350">
        <f t="shared" si="19"/>
        <v>0</v>
      </c>
      <c r="CC31" s="648">
        <f t="shared" si="19"/>
        <v>0</v>
      </c>
      <c r="CD31" s="191">
        <f t="shared" si="85"/>
        <v>0</v>
      </c>
      <c r="CE31" s="191">
        <f t="shared" si="20"/>
        <v>0</v>
      </c>
      <c r="CF31" s="191">
        <f t="shared" si="20"/>
        <v>0</v>
      </c>
      <c r="CG31" s="381">
        <f t="shared" si="86"/>
        <v>0</v>
      </c>
      <c r="CH31" s="191">
        <f t="shared" si="86"/>
        <v>0</v>
      </c>
      <c r="CI31" s="382">
        <f t="shared" si="86"/>
        <v>0</v>
      </c>
      <c r="CJ31" s="379">
        <f t="shared" si="87"/>
        <v>0</v>
      </c>
      <c r="CK31" s="391">
        <f t="shared" si="22"/>
        <v>0</v>
      </c>
      <c r="CL31" s="391">
        <f t="shared" si="23"/>
        <v>0</v>
      </c>
      <c r="CM31" s="391">
        <f t="shared" si="23"/>
        <v>0</v>
      </c>
      <c r="CN31" s="391">
        <f t="shared" si="23"/>
        <v>0</v>
      </c>
      <c r="CO31" s="392">
        <f t="shared" si="46"/>
        <v>0</v>
      </c>
      <c r="CP31" s="190">
        <f t="shared" si="24"/>
        <v>0</v>
      </c>
      <c r="CQ31" s="190">
        <f t="shared" si="24"/>
        <v>0</v>
      </c>
      <c r="CR31" s="394">
        <f t="shared" si="24"/>
        <v>0</v>
      </c>
      <c r="CS31" s="191">
        <f t="shared" si="88"/>
        <v>0</v>
      </c>
      <c r="CT31" s="190">
        <f t="shared" si="25"/>
        <v>0</v>
      </c>
      <c r="CU31" s="190">
        <f t="shared" si="25"/>
        <v>0</v>
      </c>
      <c r="CV31" s="394">
        <f t="shared" si="25"/>
        <v>0</v>
      </c>
      <c r="CW31" s="402">
        <f>$DC31+'申込用紙 Ｂ'!$CW31</f>
        <v>0</v>
      </c>
      <c r="CX31" s="403"/>
      <c r="CY31" s="403">
        <f t="shared" si="47"/>
        <v>0</v>
      </c>
      <c r="CZ31" s="404">
        <f t="shared" si="48"/>
        <v>0</v>
      </c>
      <c r="DA31" s="431">
        <f t="shared" si="49"/>
        <v>0</v>
      </c>
      <c r="DB31" s="432">
        <f t="shared" si="50"/>
        <v>0</v>
      </c>
      <c r="DC31" s="433">
        <f t="shared" si="95"/>
        <v>0</v>
      </c>
      <c r="DD31" s="239">
        <f t="shared" si="51"/>
        <v>1</v>
      </c>
      <c r="DE31" s="239">
        <f t="shared" ca="1" si="26"/>
        <v>0</v>
      </c>
      <c r="DF31" s="239">
        <f t="shared" ca="1" si="52"/>
        <v>1</v>
      </c>
      <c r="DG31" s="434" t="str">
        <f t="shared" si="53"/>
        <v/>
      </c>
      <c r="DH31" s="239">
        <f t="shared" ca="1" si="89"/>
        <v>0</v>
      </c>
      <c r="DI31" s="239">
        <f t="shared" ca="1" si="98"/>
        <v>0</v>
      </c>
      <c r="DJ31" s="118" t="str">
        <f t="shared" si="28"/>
        <v/>
      </c>
      <c r="DK31" s="451">
        <f t="shared" si="54"/>
        <v>0</v>
      </c>
      <c r="DL31" s="451">
        <f t="shared" si="29"/>
        <v>0</v>
      </c>
      <c r="DM31" s="452">
        <f t="shared" si="55"/>
        <v>0</v>
      </c>
      <c r="DN31" s="453">
        <f t="shared" si="96"/>
        <v>-1</v>
      </c>
      <c r="DO31" s="454">
        <f t="shared" si="30"/>
        <v>1</v>
      </c>
      <c r="DP31" s="455" t="str">
        <f t="shared" si="57"/>
        <v>NO</v>
      </c>
      <c r="DQ31" s="455" t="str">
        <f t="shared" si="58"/>
        <v>Not!</v>
      </c>
      <c r="DR31" s="455" t="str">
        <f t="shared" si="59"/>
        <v>Not!</v>
      </c>
      <c r="DS31" s="478" t="str">
        <f t="shared" si="31"/>
        <v/>
      </c>
      <c r="DT31" s="451">
        <f t="shared" si="60"/>
        <v>0</v>
      </c>
      <c r="DU31" s="239">
        <f t="shared" si="90"/>
        <v>0</v>
      </c>
      <c r="DV31" s="480">
        <v>16</v>
      </c>
      <c r="DW31" s="281" t="str">
        <f t="shared" si="61"/>
        <v/>
      </c>
      <c r="DX31" s="239" t="str">
        <f t="shared" si="62"/>
        <v>Not!</v>
      </c>
      <c r="DY31" s="499">
        <f t="shared" si="91"/>
        <v>0</v>
      </c>
      <c r="DZ31" s="239" t="str">
        <f t="shared" si="63"/>
        <v>NO</v>
      </c>
      <c r="EA31" s="499">
        <f t="shared" si="32"/>
        <v>0</v>
      </c>
      <c r="EB31" s="239" t="str">
        <f t="shared" si="33"/>
        <v>女子Jr</v>
      </c>
      <c r="EC31" s="499">
        <f t="shared" si="34"/>
        <v>0</v>
      </c>
      <c r="ED31" s="500">
        <f t="shared" si="64"/>
        <v>0</v>
      </c>
      <c r="EE31" s="499">
        <f t="shared" si="65"/>
        <v>0</v>
      </c>
      <c r="EF31" s="239" t="str">
        <f t="shared" si="66"/>
        <v>N</v>
      </c>
      <c r="EG31" s="434" t="str">
        <f t="shared" si="67"/>
        <v/>
      </c>
      <c r="EH31" s="239" t="str">
        <f t="shared" si="68"/>
        <v/>
      </c>
      <c r="EI31" s="239" t="str">
        <f t="shared" ca="1" si="69"/>
        <v/>
      </c>
      <c r="EJ31" s="239" t="str">
        <f t="shared" si="70"/>
        <v/>
      </c>
      <c r="EK31" s="239">
        <f t="shared" si="71"/>
        <v>0</v>
      </c>
      <c r="EL31" s="239">
        <f t="shared" si="35"/>
        <v>0</v>
      </c>
      <c r="EM31" s="499">
        <f t="shared" si="72"/>
        <v>0</v>
      </c>
      <c r="EN31" s="239" t="str">
        <f t="shared" si="92"/>
        <v>N</v>
      </c>
      <c r="EO31" s="434" t="str">
        <f t="shared" si="73"/>
        <v/>
      </c>
      <c r="EP31" s="239" t="str">
        <f t="shared" si="36"/>
        <v/>
      </c>
      <c r="EQ31" s="239" t="str">
        <f t="shared" ca="1" si="74"/>
        <v/>
      </c>
      <c r="ER31" s="239" t="str">
        <f t="shared" si="75"/>
        <v/>
      </c>
      <c r="ES31" s="239">
        <f t="shared" si="37"/>
        <v>0</v>
      </c>
      <c r="ET31" s="239">
        <f t="shared" si="93"/>
        <v>0</v>
      </c>
      <c r="EU31" s="499">
        <f t="shared" si="76"/>
        <v>0</v>
      </c>
      <c r="EV31" s="434" t="str">
        <f t="shared" si="77"/>
        <v/>
      </c>
      <c r="EW31" s="512">
        <f t="shared" si="78"/>
        <v>0</v>
      </c>
      <c r="EX31" s="512">
        <f t="shared" si="79"/>
        <v>0</v>
      </c>
      <c r="EY31" s="512">
        <f t="shared" si="80"/>
        <v>0</v>
      </c>
      <c r="EZ31" s="119"/>
      <c r="FA31" s="258"/>
      <c r="FB31" s="259" t="str">
        <f t="shared" ca="1" si="81"/>
        <v/>
      </c>
      <c r="FC31" s="258"/>
      <c r="FD31" s="259" t="str">
        <f t="shared" si="82"/>
        <v/>
      </c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</row>
    <row r="32" spans="1:171" s="99" customFormat="1" x14ac:dyDescent="0.2">
      <c r="A32" s="141">
        <v>17</v>
      </c>
      <c r="B32" s="560"/>
      <c r="C32" s="557"/>
      <c r="D32" s="558"/>
      <c r="E32" s="241"/>
      <c r="F32" s="554"/>
      <c r="G32" s="559"/>
      <c r="H32" s="555"/>
      <c r="I32" s="190"/>
      <c r="J32" s="596"/>
      <c r="K32" s="597"/>
      <c r="L32" s="597"/>
      <c r="M32" s="599"/>
      <c r="N32" s="590" t="str">
        <f t="shared" si="38"/>
        <v/>
      </c>
      <c r="O32" s="557"/>
      <c r="P32" s="566"/>
      <c r="Q32" s="186" t="str">
        <f t="shared" si="6"/>
        <v/>
      </c>
      <c r="R32" s="195" t="str">
        <f t="shared" si="7"/>
        <v/>
      </c>
      <c r="S32" s="195" t="str">
        <f t="shared" si="8"/>
        <v/>
      </c>
      <c r="T32" s="195" t="str">
        <f t="shared" si="39"/>
        <v/>
      </c>
      <c r="U32" s="622" t="str">
        <f t="shared" si="40"/>
        <v/>
      </c>
      <c r="V32" s="623">
        <f t="shared" si="9"/>
        <v>0</v>
      </c>
      <c r="W32" s="190"/>
      <c r="X32" s="190"/>
      <c r="Y32" s="190"/>
      <c r="Z32" s="190"/>
      <c r="AA32" s="190"/>
      <c r="AB32" s="190"/>
      <c r="AC32" s="239"/>
      <c r="AD32" s="239"/>
      <c r="AE32" s="239"/>
      <c r="AF32" s="239"/>
      <c r="AG32" s="239"/>
      <c r="AH32" s="242"/>
      <c r="AI32" s="261">
        <f t="shared" si="94"/>
        <v>0</v>
      </c>
      <c r="AJ32"/>
      <c r="AK32"/>
      <c r="AL32" s="258"/>
      <c r="AM32" s="259" t="str">
        <f t="shared" ca="1" si="10"/>
        <v/>
      </c>
      <c r="AN32" s="258"/>
      <c r="AO32" s="259" t="str">
        <f t="shared" si="41"/>
        <v/>
      </c>
      <c r="AP32" s="119"/>
      <c r="AQ32" s="280" t="str">
        <f t="shared" si="11"/>
        <v/>
      </c>
      <c r="AR32" s="280" t="str">
        <f t="shared" si="12"/>
        <v/>
      </c>
      <c r="AS32" s="280" t="str">
        <f t="shared" si="13"/>
        <v/>
      </c>
      <c r="AT32" s="280" t="str">
        <f t="shared" ca="1" si="14"/>
        <v/>
      </c>
      <c r="AU32" s="637">
        <f t="shared" si="42"/>
        <v>0</v>
      </c>
      <c r="AV32" s="281" t="str">
        <f t="shared" si="15"/>
        <v/>
      </c>
      <c r="AW32" s="312">
        <f t="shared" si="97"/>
        <v>0</v>
      </c>
      <c r="AX32" s="312">
        <f t="shared" si="97"/>
        <v>0</v>
      </c>
      <c r="AY32" s="312">
        <f t="shared" si="97"/>
        <v>0</v>
      </c>
      <c r="AZ32" s="312">
        <f t="shared" si="97"/>
        <v>0</v>
      </c>
      <c r="BA32" s="312">
        <f t="shared" si="97"/>
        <v>0</v>
      </c>
      <c r="BB32" s="312">
        <f t="shared" si="97"/>
        <v>0</v>
      </c>
      <c r="BC32" s="313">
        <f t="shared" si="83"/>
        <v>0</v>
      </c>
      <c r="BD32" s="313">
        <f t="shared" si="84"/>
        <v>0</v>
      </c>
      <c r="BE32" s="340">
        <f t="shared" si="43"/>
        <v>0</v>
      </c>
      <c r="BF32" s="643">
        <f t="shared" si="43"/>
        <v>0</v>
      </c>
      <c r="BG32" s="643">
        <f t="shared" si="43"/>
        <v>0</v>
      </c>
      <c r="BH32" s="643">
        <f t="shared" si="43"/>
        <v>0</v>
      </c>
      <c r="BI32" s="643">
        <f t="shared" si="43"/>
        <v>0</v>
      </c>
      <c r="BJ32" s="348">
        <f t="shared" si="17"/>
        <v>0</v>
      </c>
      <c r="BK32" s="348">
        <f t="shared" si="17"/>
        <v>0</v>
      </c>
      <c r="BL32" s="348">
        <f t="shared" si="17"/>
        <v>0</v>
      </c>
      <c r="BM32" s="348">
        <f t="shared" si="17"/>
        <v>0</v>
      </c>
      <c r="BN32" s="348">
        <f t="shared" si="17"/>
        <v>0</v>
      </c>
      <c r="BO32" s="348">
        <f t="shared" si="18"/>
        <v>0</v>
      </c>
      <c r="BP32" s="348">
        <f t="shared" si="18"/>
        <v>0</v>
      </c>
      <c r="BQ32" s="348">
        <f t="shared" si="18"/>
        <v>0</v>
      </c>
      <c r="BR32" s="348">
        <f t="shared" si="18"/>
        <v>0</v>
      </c>
      <c r="BS32" s="348">
        <f t="shared" si="18"/>
        <v>0</v>
      </c>
      <c r="BT32" s="348">
        <f t="shared" si="44"/>
        <v>0</v>
      </c>
      <c r="BU32" s="348">
        <f t="shared" si="44"/>
        <v>0</v>
      </c>
      <c r="BV32" s="348">
        <f t="shared" si="44"/>
        <v>0</v>
      </c>
      <c r="BW32" s="348">
        <f t="shared" si="44"/>
        <v>0</v>
      </c>
      <c r="BX32" s="348">
        <f t="shared" si="45"/>
        <v>0</v>
      </c>
      <c r="BY32" s="348">
        <f t="shared" si="19"/>
        <v>0</v>
      </c>
      <c r="BZ32" s="348">
        <f t="shared" si="19"/>
        <v>0</v>
      </c>
      <c r="CA32" s="348">
        <f t="shared" si="19"/>
        <v>0</v>
      </c>
      <c r="CB32" s="350">
        <f t="shared" si="19"/>
        <v>0</v>
      </c>
      <c r="CC32" s="648">
        <f t="shared" si="19"/>
        <v>0</v>
      </c>
      <c r="CD32" s="191">
        <f t="shared" si="85"/>
        <v>0</v>
      </c>
      <c r="CE32" s="191">
        <f t="shared" si="85"/>
        <v>0</v>
      </c>
      <c r="CF32" s="191">
        <f t="shared" si="85"/>
        <v>0</v>
      </c>
      <c r="CG32" s="381">
        <f t="shared" si="86"/>
        <v>0</v>
      </c>
      <c r="CH32" s="191">
        <f t="shared" si="86"/>
        <v>0</v>
      </c>
      <c r="CI32" s="382">
        <f t="shared" si="86"/>
        <v>0</v>
      </c>
      <c r="CJ32" s="379">
        <f t="shared" si="87"/>
        <v>0</v>
      </c>
      <c r="CK32" s="391">
        <f t="shared" si="22"/>
        <v>0</v>
      </c>
      <c r="CL32" s="391">
        <f>IF(AND($DY32=CL$12,$W32&gt;0,$E32=2),1,0)</f>
        <v>0</v>
      </c>
      <c r="CM32" s="391">
        <f>IF(AND($DY32=CM$12,$W32&gt;0,$E32=2),1,0)</f>
        <v>0</v>
      </c>
      <c r="CN32" s="391">
        <f>IF(AND($DY32=CN$12,$W32&gt;0,$E32=2),1,0)</f>
        <v>0</v>
      </c>
      <c r="CO32" s="392">
        <f t="shared" si="46"/>
        <v>0</v>
      </c>
      <c r="CP32" s="190">
        <f>IF(AND($DY32=CP$12,$X32&gt;0,$E32=2),1,0)</f>
        <v>0</v>
      </c>
      <c r="CQ32" s="190">
        <f>IF(AND($DY32=CQ$12,$X32&gt;0,$E32=2),1,0)</f>
        <v>0</v>
      </c>
      <c r="CR32" s="394">
        <f>IF(AND($DY32=CR$12,$X32&gt;0,$E32=2),1,0)</f>
        <v>0</v>
      </c>
      <c r="CS32" s="191">
        <f t="shared" si="88"/>
        <v>0</v>
      </c>
      <c r="CT32" s="190">
        <f t="shared" si="88"/>
        <v>0</v>
      </c>
      <c r="CU32" s="190">
        <f t="shared" si="88"/>
        <v>0</v>
      </c>
      <c r="CV32" s="394">
        <f t="shared" si="88"/>
        <v>0</v>
      </c>
      <c r="CW32" s="402">
        <f>$DC32+'申込用紙 Ｂ'!$CW32</f>
        <v>0</v>
      </c>
      <c r="CX32" s="403"/>
      <c r="CY32" s="403">
        <f t="shared" si="47"/>
        <v>0</v>
      </c>
      <c r="CZ32" s="404">
        <f t="shared" si="48"/>
        <v>0</v>
      </c>
      <c r="DA32" s="431">
        <f t="shared" si="49"/>
        <v>0</v>
      </c>
      <c r="DB32" s="432">
        <f t="shared" si="50"/>
        <v>0</v>
      </c>
      <c r="DC32" s="433">
        <f t="shared" si="95"/>
        <v>0</v>
      </c>
      <c r="DD32" s="239">
        <f t="shared" si="51"/>
        <v>1</v>
      </c>
      <c r="DE32" s="239">
        <f t="shared" ca="1" si="26"/>
        <v>0</v>
      </c>
      <c r="DF32" s="239">
        <f t="shared" ca="1" si="52"/>
        <v>1</v>
      </c>
      <c r="DG32" s="434" t="str">
        <f t="shared" si="53"/>
        <v/>
      </c>
      <c r="DH32" s="239">
        <f t="shared" ca="1" si="89"/>
        <v>0</v>
      </c>
      <c r="DI32" s="239">
        <f t="shared" ca="1" si="98"/>
        <v>0</v>
      </c>
      <c r="DJ32" s="118" t="str">
        <f t="shared" si="28"/>
        <v/>
      </c>
      <c r="DK32" s="451">
        <f t="shared" si="54"/>
        <v>0</v>
      </c>
      <c r="DL32" s="451">
        <f t="shared" si="29"/>
        <v>0</v>
      </c>
      <c r="DM32" s="452">
        <f t="shared" si="55"/>
        <v>0</v>
      </c>
      <c r="DN32" s="453">
        <f t="shared" si="96"/>
        <v>-1</v>
      </c>
      <c r="DO32" s="454">
        <f t="shared" si="30"/>
        <v>1</v>
      </c>
      <c r="DP32" s="455" t="str">
        <f t="shared" si="57"/>
        <v>NO</v>
      </c>
      <c r="DQ32" s="455" t="str">
        <f t="shared" si="58"/>
        <v>Not!</v>
      </c>
      <c r="DR32" s="455" t="str">
        <f t="shared" si="59"/>
        <v>Not!</v>
      </c>
      <c r="DS32" s="478" t="str">
        <f t="shared" si="31"/>
        <v/>
      </c>
      <c r="DT32" s="451">
        <f t="shared" si="60"/>
        <v>0</v>
      </c>
      <c r="DU32" s="239">
        <f t="shared" si="90"/>
        <v>0</v>
      </c>
      <c r="DV32" s="480">
        <v>17</v>
      </c>
      <c r="DW32" s="281" t="str">
        <f t="shared" si="61"/>
        <v/>
      </c>
      <c r="DX32" s="239" t="str">
        <f t="shared" si="62"/>
        <v>Not!</v>
      </c>
      <c r="DY32" s="499">
        <f t="shared" si="91"/>
        <v>0</v>
      </c>
      <c r="DZ32" s="239" t="str">
        <f t="shared" si="63"/>
        <v>NO</v>
      </c>
      <c r="EA32" s="499">
        <f t="shared" si="32"/>
        <v>0</v>
      </c>
      <c r="EB32" s="239" t="str">
        <f t="shared" si="33"/>
        <v>女子Jr</v>
      </c>
      <c r="EC32" s="499">
        <f t="shared" si="34"/>
        <v>0</v>
      </c>
      <c r="ED32" s="500">
        <f t="shared" si="64"/>
        <v>0</v>
      </c>
      <c r="EE32" s="499">
        <f t="shared" si="65"/>
        <v>0</v>
      </c>
      <c r="EF32" s="239" t="str">
        <f t="shared" si="66"/>
        <v>N</v>
      </c>
      <c r="EG32" s="434" t="str">
        <f t="shared" si="67"/>
        <v/>
      </c>
      <c r="EH32" s="239" t="str">
        <f t="shared" si="68"/>
        <v/>
      </c>
      <c r="EI32" s="239" t="str">
        <f t="shared" ca="1" si="69"/>
        <v/>
      </c>
      <c r="EJ32" s="239" t="str">
        <f t="shared" si="70"/>
        <v/>
      </c>
      <c r="EK32" s="239">
        <f t="shared" si="71"/>
        <v>0</v>
      </c>
      <c r="EL32" s="239">
        <f t="shared" si="35"/>
        <v>0</v>
      </c>
      <c r="EM32" s="499">
        <f t="shared" si="72"/>
        <v>0</v>
      </c>
      <c r="EN32" s="239" t="str">
        <f t="shared" si="92"/>
        <v>N</v>
      </c>
      <c r="EO32" s="434" t="str">
        <f t="shared" si="73"/>
        <v/>
      </c>
      <c r="EP32" s="239" t="str">
        <f t="shared" si="36"/>
        <v/>
      </c>
      <c r="EQ32" s="239" t="str">
        <f t="shared" ca="1" si="74"/>
        <v/>
      </c>
      <c r="ER32" s="239" t="str">
        <f t="shared" si="75"/>
        <v/>
      </c>
      <c r="ES32" s="239">
        <f t="shared" si="37"/>
        <v>0</v>
      </c>
      <c r="ET32" s="239">
        <f t="shared" si="93"/>
        <v>0</v>
      </c>
      <c r="EU32" s="499">
        <f t="shared" si="76"/>
        <v>0</v>
      </c>
      <c r="EV32" s="434" t="str">
        <f t="shared" si="77"/>
        <v/>
      </c>
      <c r="EW32" s="512">
        <f t="shared" si="78"/>
        <v>0</v>
      </c>
      <c r="EX32" s="512">
        <f t="shared" si="79"/>
        <v>0</v>
      </c>
      <c r="EY32" s="512">
        <f t="shared" si="80"/>
        <v>0</v>
      </c>
      <c r="EZ32" s="119"/>
      <c r="FA32" s="258"/>
      <c r="FB32" s="259" t="str">
        <f t="shared" ca="1" si="81"/>
        <v/>
      </c>
      <c r="FC32" s="258"/>
      <c r="FD32" s="259" t="str">
        <f t="shared" si="82"/>
        <v/>
      </c>
      <c r="FE32" s="119"/>
      <c r="FF32" s="119"/>
      <c r="FG32" s="119"/>
      <c r="FH32" s="119"/>
      <c r="FI32" s="119"/>
      <c r="FJ32" s="119"/>
      <c r="FK32" s="119"/>
      <c r="FL32" s="119"/>
      <c r="FM32" s="119"/>
      <c r="FN32" s="119"/>
      <c r="FO32" s="119"/>
    </row>
    <row r="33" spans="1:171" s="99" customFormat="1" x14ac:dyDescent="0.2">
      <c r="A33" s="141">
        <v>18</v>
      </c>
      <c r="B33" s="558"/>
      <c r="C33" s="561"/>
      <c r="D33" s="558"/>
      <c r="E33" s="241"/>
      <c r="F33" s="554"/>
      <c r="G33" s="559"/>
      <c r="H33" s="555"/>
      <c r="I33" s="190"/>
      <c r="J33" s="596"/>
      <c r="K33" s="597"/>
      <c r="L33" s="597"/>
      <c r="M33" s="599"/>
      <c r="N33" s="590" t="str">
        <f t="shared" si="38"/>
        <v/>
      </c>
      <c r="O33" s="557"/>
      <c r="P33" s="566"/>
      <c r="Q33" s="186" t="str">
        <f t="shared" si="6"/>
        <v/>
      </c>
      <c r="R33" s="195" t="str">
        <f t="shared" si="7"/>
        <v/>
      </c>
      <c r="S33" s="195" t="str">
        <f t="shared" si="8"/>
        <v/>
      </c>
      <c r="T33" s="195" t="str">
        <f t="shared" si="39"/>
        <v/>
      </c>
      <c r="U33" s="622" t="str">
        <f t="shared" si="40"/>
        <v/>
      </c>
      <c r="V33" s="623">
        <f t="shared" si="9"/>
        <v>0</v>
      </c>
      <c r="W33" s="190"/>
      <c r="X33" s="190"/>
      <c r="Y33" s="190"/>
      <c r="Z33" s="190"/>
      <c r="AA33" s="190"/>
      <c r="AB33" s="190"/>
      <c r="AC33" s="239"/>
      <c r="AD33" s="239"/>
      <c r="AE33" s="239"/>
      <c r="AF33" s="239"/>
      <c r="AG33" s="239"/>
      <c r="AH33" s="242"/>
      <c r="AI33" s="261">
        <f t="shared" si="94"/>
        <v>0</v>
      </c>
      <c r="AJ33"/>
      <c r="AK33"/>
      <c r="AL33" s="258"/>
      <c r="AM33" s="259" t="str">
        <f t="shared" ca="1" si="10"/>
        <v/>
      </c>
      <c r="AN33" s="258"/>
      <c r="AO33" s="259" t="str">
        <f t="shared" si="41"/>
        <v/>
      </c>
      <c r="AP33" s="119"/>
      <c r="AQ33" s="280" t="str">
        <f t="shared" si="11"/>
        <v/>
      </c>
      <c r="AR33" s="280" t="str">
        <f t="shared" si="12"/>
        <v/>
      </c>
      <c r="AS33" s="280" t="str">
        <f t="shared" si="13"/>
        <v/>
      </c>
      <c r="AT33" s="280" t="str">
        <f t="shared" ca="1" si="14"/>
        <v/>
      </c>
      <c r="AU33" s="637">
        <f t="shared" si="42"/>
        <v>0</v>
      </c>
      <c r="AV33" s="281" t="str">
        <f t="shared" si="15"/>
        <v/>
      </c>
      <c r="AW33" s="312">
        <f t="shared" si="97"/>
        <v>0</v>
      </c>
      <c r="AX33" s="312">
        <f t="shared" si="97"/>
        <v>0</v>
      </c>
      <c r="AY33" s="312">
        <f t="shared" si="97"/>
        <v>0</v>
      </c>
      <c r="AZ33" s="312">
        <f t="shared" si="97"/>
        <v>0</v>
      </c>
      <c r="BA33" s="312">
        <f t="shared" si="97"/>
        <v>0</v>
      </c>
      <c r="BB33" s="312">
        <f t="shared" si="97"/>
        <v>0</v>
      </c>
      <c r="BC33" s="313">
        <f t="shared" si="83"/>
        <v>0</v>
      </c>
      <c r="BD33" s="313">
        <f t="shared" si="84"/>
        <v>0</v>
      </c>
      <c r="BE33" s="340">
        <f t="shared" si="43"/>
        <v>0</v>
      </c>
      <c r="BF33" s="643">
        <f t="shared" si="43"/>
        <v>0</v>
      </c>
      <c r="BG33" s="643">
        <f t="shared" si="43"/>
        <v>0</v>
      </c>
      <c r="BH33" s="643">
        <f t="shared" si="43"/>
        <v>0</v>
      </c>
      <c r="BI33" s="643">
        <f t="shared" si="43"/>
        <v>0</v>
      </c>
      <c r="BJ33" s="348">
        <f t="shared" si="17"/>
        <v>0</v>
      </c>
      <c r="BK33" s="348">
        <f t="shared" si="17"/>
        <v>0</v>
      </c>
      <c r="BL33" s="348">
        <f t="shared" si="17"/>
        <v>0</v>
      </c>
      <c r="BM33" s="348">
        <f t="shared" si="17"/>
        <v>0</v>
      </c>
      <c r="BN33" s="348">
        <f t="shared" si="17"/>
        <v>0</v>
      </c>
      <c r="BO33" s="348">
        <f t="shared" si="18"/>
        <v>0</v>
      </c>
      <c r="BP33" s="348">
        <f t="shared" si="18"/>
        <v>0</v>
      </c>
      <c r="BQ33" s="348">
        <f t="shared" si="18"/>
        <v>0</v>
      </c>
      <c r="BR33" s="348">
        <f t="shared" si="18"/>
        <v>0</v>
      </c>
      <c r="BS33" s="348">
        <f t="shared" si="18"/>
        <v>0</v>
      </c>
      <c r="BT33" s="348">
        <f t="shared" si="44"/>
        <v>0</v>
      </c>
      <c r="BU33" s="348">
        <f t="shared" si="44"/>
        <v>0</v>
      </c>
      <c r="BV33" s="348">
        <f t="shared" si="44"/>
        <v>0</v>
      </c>
      <c r="BW33" s="348">
        <f t="shared" si="44"/>
        <v>0</v>
      </c>
      <c r="BX33" s="348">
        <f t="shared" si="45"/>
        <v>0</v>
      </c>
      <c r="BY33" s="348">
        <f t="shared" si="19"/>
        <v>0</v>
      </c>
      <c r="BZ33" s="348">
        <f t="shared" si="19"/>
        <v>0</v>
      </c>
      <c r="CA33" s="348">
        <f t="shared" si="19"/>
        <v>0</v>
      </c>
      <c r="CB33" s="350">
        <f t="shared" si="19"/>
        <v>0</v>
      </c>
      <c r="CC33" s="648">
        <f t="shared" si="19"/>
        <v>0</v>
      </c>
      <c r="CD33" s="191">
        <f t="shared" si="85"/>
        <v>0</v>
      </c>
      <c r="CE33" s="191">
        <f t="shared" si="85"/>
        <v>0</v>
      </c>
      <c r="CF33" s="191">
        <f t="shared" si="85"/>
        <v>0</v>
      </c>
      <c r="CG33" s="381">
        <f t="shared" si="86"/>
        <v>0</v>
      </c>
      <c r="CH33" s="191">
        <f t="shared" si="86"/>
        <v>0</v>
      </c>
      <c r="CI33" s="382">
        <f t="shared" si="86"/>
        <v>0</v>
      </c>
      <c r="CJ33" s="379">
        <f t="shared" si="87"/>
        <v>0</v>
      </c>
      <c r="CK33" s="391">
        <f t="shared" ref="CK33:CN96" si="99">IF(AND($DY33=CK$12,$W33&gt;0,$E33=2),1,0)</f>
        <v>0</v>
      </c>
      <c r="CL33" s="391">
        <f t="shared" si="99"/>
        <v>0</v>
      </c>
      <c r="CM33" s="391">
        <f t="shared" si="99"/>
        <v>0</v>
      </c>
      <c r="CN33" s="391">
        <f t="shared" si="99"/>
        <v>0</v>
      </c>
      <c r="CO33" s="392">
        <f t="shared" ref="CO33:CR96" si="100">IF(AND($DY33=CO$12,$X33&gt;0,$E33=2),1,0)</f>
        <v>0</v>
      </c>
      <c r="CP33" s="190">
        <f t="shared" si="100"/>
        <v>0</v>
      </c>
      <c r="CQ33" s="190">
        <f t="shared" si="100"/>
        <v>0</v>
      </c>
      <c r="CR33" s="394">
        <f t="shared" si="100"/>
        <v>0</v>
      </c>
      <c r="CS33" s="191">
        <f t="shared" si="88"/>
        <v>0</v>
      </c>
      <c r="CT33" s="190">
        <f t="shared" si="88"/>
        <v>0</v>
      </c>
      <c r="CU33" s="190">
        <f t="shared" si="88"/>
        <v>0</v>
      </c>
      <c r="CV33" s="394">
        <f t="shared" si="88"/>
        <v>0</v>
      </c>
      <c r="CW33" s="402">
        <f>$DC33+'申込用紙 Ｂ'!$CW33</f>
        <v>0</v>
      </c>
      <c r="CX33" s="403"/>
      <c r="CY33" s="403">
        <f t="shared" si="47"/>
        <v>0</v>
      </c>
      <c r="CZ33" s="404">
        <f t="shared" si="48"/>
        <v>0</v>
      </c>
      <c r="DA33" s="431">
        <f t="shared" si="49"/>
        <v>0</v>
      </c>
      <c r="DB33" s="432">
        <f t="shared" si="50"/>
        <v>0</v>
      </c>
      <c r="DC33" s="433">
        <f t="shared" si="95"/>
        <v>0</v>
      </c>
      <c r="DD33" s="239">
        <f t="shared" si="51"/>
        <v>1</v>
      </c>
      <c r="DE33" s="239">
        <f t="shared" ca="1" si="26"/>
        <v>0</v>
      </c>
      <c r="DF33" s="239">
        <f t="shared" ca="1" si="52"/>
        <v>1</v>
      </c>
      <c r="DG33" s="434" t="str">
        <f t="shared" si="53"/>
        <v/>
      </c>
      <c r="DH33" s="239">
        <f t="shared" ca="1" si="89"/>
        <v>0</v>
      </c>
      <c r="DI33" s="239">
        <f t="shared" ca="1" si="98"/>
        <v>0</v>
      </c>
      <c r="DJ33" s="118" t="str">
        <f t="shared" si="28"/>
        <v/>
      </c>
      <c r="DK33" s="451">
        <f t="shared" si="54"/>
        <v>0</v>
      </c>
      <c r="DL33" s="451">
        <f t="shared" si="29"/>
        <v>0</v>
      </c>
      <c r="DM33" s="452">
        <f t="shared" si="55"/>
        <v>0</v>
      </c>
      <c r="DN33" s="453">
        <f t="shared" si="96"/>
        <v>-1</v>
      </c>
      <c r="DO33" s="454">
        <f t="shared" si="30"/>
        <v>1</v>
      </c>
      <c r="DP33" s="455" t="str">
        <f t="shared" si="57"/>
        <v>NO</v>
      </c>
      <c r="DQ33" s="455" t="str">
        <f t="shared" si="58"/>
        <v>Not!</v>
      </c>
      <c r="DR33" s="455" t="str">
        <f t="shared" si="59"/>
        <v>Not!</v>
      </c>
      <c r="DS33" s="478" t="str">
        <f t="shared" si="31"/>
        <v/>
      </c>
      <c r="DT33" s="451">
        <f t="shared" si="60"/>
        <v>0</v>
      </c>
      <c r="DU33" s="239">
        <f t="shared" si="90"/>
        <v>0</v>
      </c>
      <c r="DV33" s="480">
        <v>18</v>
      </c>
      <c r="DW33" s="281" t="str">
        <f t="shared" si="61"/>
        <v/>
      </c>
      <c r="DX33" s="239" t="str">
        <f t="shared" si="62"/>
        <v>Not!</v>
      </c>
      <c r="DY33" s="499">
        <f t="shared" si="91"/>
        <v>0</v>
      </c>
      <c r="DZ33" s="239" t="str">
        <f t="shared" si="63"/>
        <v>NO</v>
      </c>
      <c r="EA33" s="499">
        <f t="shared" si="32"/>
        <v>0</v>
      </c>
      <c r="EB33" s="239" t="str">
        <f t="shared" si="33"/>
        <v>女子Jr</v>
      </c>
      <c r="EC33" s="499">
        <f t="shared" si="34"/>
        <v>0</v>
      </c>
      <c r="ED33" s="500">
        <f t="shared" si="64"/>
        <v>0</v>
      </c>
      <c r="EE33" s="499">
        <f t="shared" si="65"/>
        <v>0</v>
      </c>
      <c r="EF33" s="239" t="str">
        <f t="shared" si="66"/>
        <v>N</v>
      </c>
      <c r="EG33" s="434" t="str">
        <f t="shared" si="67"/>
        <v/>
      </c>
      <c r="EH33" s="239" t="str">
        <f t="shared" si="68"/>
        <v/>
      </c>
      <c r="EI33" s="239" t="str">
        <f t="shared" ca="1" si="69"/>
        <v/>
      </c>
      <c r="EJ33" s="239" t="str">
        <f t="shared" si="70"/>
        <v/>
      </c>
      <c r="EK33" s="239">
        <f t="shared" si="71"/>
        <v>0</v>
      </c>
      <c r="EL33" s="239">
        <f t="shared" si="35"/>
        <v>0</v>
      </c>
      <c r="EM33" s="499">
        <f t="shared" si="72"/>
        <v>0</v>
      </c>
      <c r="EN33" s="239" t="str">
        <f t="shared" si="92"/>
        <v>N</v>
      </c>
      <c r="EO33" s="434" t="str">
        <f t="shared" si="73"/>
        <v/>
      </c>
      <c r="EP33" s="239" t="str">
        <f t="shared" si="36"/>
        <v/>
      </c>
      <c r="EQ33" s="239" t="str">
        <f t="shared" ca="1" si="74"/>
        <v/>
      </c>
      <c r="ER33" s="239" t="str">
        <f t="shared" si="75"/>
        <v/>
      </c>
      <c r="ES33" s="239">
        <f t="shared" si="37"/>
        <v>0</v>
      </c>
      <c r="ET33" s="239">
        <f t="shared" si="93"/>
        <v>0</v>
      </c>
      <c r="EU33" s="499">
        <f t="shared" si="76"/>
        <v>0</v>
      </c>
      <c r="EV33" s="434" t="str">
        <f t="shared" si="77"/>
        <v/>
      </c>
      <c r="EW33" s="512">
        <f t="shared" si="78"/>
        <v>0</v>
      </c>
      <c r="EX33" s="512">
        <f t="shared" si="79"/>
        <v>0</v>
      </c>
      <c r="EY33" s="512">
        <f t="shared" si="80"/>
        <v>0</v>
      </c>
      <c r="EZ33" s="119"/>
      <c r="FA33" s="258"/>
      <c r="FB33" s="259" t="str">
        <f t="shared" ca="1" si="81"/>
        <v/>
      </c>
      <c r="FC33" s="258"/>
      <c r="FD33" s="259" t="str">
        <f t="shared" si="82"/>
        <v/>
      </c>
      <c r="FE33" s="119"/>
      <c r="FF33" s="119"/>
      <c r="FG33" s="119"/>
      <c r="FH33" s="119"/>
      <c r="FI33" s="119"/>
      <c r="FJ33" s="119"/>
      <c r="FK33" s="119"/>
      <c r="FL33" s="119"/>
      <c r="FM33" s="119"/>
      <c r="FN33" s="119"/>
      <c r="FO33" s="119"/>
    </row>
    <row r="34" spans="1:171" s="99" customFormat="1" x14ac:dyDescent="0.2">
      <c r="A34" s="141">
        <v>19</v>
      </c>
      <c r="B34" s="558"/>
      <c r="C34" s="561"/>
      <c r="D34" s="558"/>
      <c r="E34" s="241"/>
      <c r="F34" s="554"/>
      <c r="G34" s="559"/>
      <c r="H34" s="555"/>
      <c r="I34" s="190"/>
      <c r="J34" s="596"/>
      <c r="K34" s="597"/>
      <c r="L34" s="597"/>
      <c r="M34" s="599"/>
      <c r="N34" s="590" t="str">
        <f t="shared" si="38"/>
        <v/>
      </c>
      <c r="O34" s="557"/>
      <c r="P34" s="566"/>
      <c r="Q34" s="186" t="str">
        <f t="shared" si="6"/>
        <v/>
      </c>
      <c r="R34" s="195" t="str">
        <f t="shared" si="7"/>
        <v/>
      </c>
      <c r="S34" s="195" t="str">
        <f t="shared" si="8"/>
        <v/>
      </c>
      <c r="T34" s="195" t="str">
        <f t="shared" si="39"/>
        <v/>
      </c>
      <c r="U34" s="622" t="str">
        <f t="shared" si="40"/>
        <v/>
      </c>
      <c r="V34" s="623">
        <f t="shared" si="9"/>
        <v>0</v>
      </c>
      <c r="W34" s="190"/>
      <c r="X34" s="190"/>
      <c r="Y34" s="190"/>
      <c r="Z34" s="190"/>
      <c r="AA34" s="190"/>
      <c r="AB34" s="190"/>
      <c r="AC34" s="239"/>
      <c r="AD34" s="239"/>
      <c r="AE34" s="239"/>
      <c r="AF34" s="239"/>
      <c r="AG34" s="239"/>
      <c r="AH34" s="242"/>
      <c r="AI34" s="261">
        <f t="shared" si="94"/>
        <v>0</v>
      </c>
      <c r="AJ34"/>
      <c r="AK34"/>
      <c r="AL34" s="258"/>
      <c r="AM34" s="259" t="str">
        <f t="shared" ca="1" si="10"/>
        <v/>
      </c>
      <c r="AN34" s="258"/>
      <c r="AO34" s="259" t="str">
        <f t="shared" si="41"/>
        <v/>
      </c>
      <c r="AP34" s="119"/>
      <c r="AQ34" s="280" t="str">
        <f t="shared" si="11"/>
        <v/>
      </c>
      <c r="AR34" s="280" t="str">
        <f t="shared" si="12"/>
        <v/>
      </c>
      <c r="AS34" s="280" t="str">
        <f t="shared" si="13"/>
        <v/>
      </c>
      <c r="AT34" s="280" t="str">
        <f t="shared" ca="1" si="14"/>
        <v/>
      </c>
      <c r="AU34" s="637">
        <f t="shared" si="42"/>
        <v>0</v>
      </c>
      <c r="AV34" s="281" t="str">
        <f t="shared" si="15"/>
        <v/>
      </c>
      <c r="AW34" s="312">
        <f t="shared" si="97"/>
        <v>0</v>
      </c>
      <c r="AX34" s="312">
        <f t="shared" si="97"/>
        <v>0</v>
      </c>
      <c r="AY34" s="312">
        <f t="shared" si="97"/>
        <v>0</v>
      </c>
      <c r="AZ34" s="312">
        <f t="shared" si="97"/>
        <v>0</v>
      </c>
      <c r="BA34" s="312">
        <f t="shared" si="97"/>
        <v>0</v>
      </c>
      <c r="BB34" s="312">
        <f t="shared" si="97"/>
        <v>0</v>
      </c>
      <c r="BC34" s="313">
        <f t="shared" si="83"/>
        <v>0</v>
      </c>
      <c r="BD34" s="313">
        <f t="shared" si="84"/>
        <v>0</v>
      </c>
      <c r="BE34" s="340">
        <f t="shared" si="43"/>
        <v>0</v>
      </c>
      <c r="BF34" s="643">
        <f t="shared" si="43"/>
        <v>0</v>
      </c>
      <c r="BG34" s="643">
        <f t="shared" si="43"/>
        <v>0</v>
      </c>
      <c r="BH34" s="643">
        <f t="shared" si="43"/>
        <v>0</v>
      </c>
      <c r="BI34" s="643">
        <f t="shared" si="43"/>
        <v>0</v>
      </c>
      <c r="BJ34" s="348">
        <f t="shared" si="17"/>
        <v>0</v>
      </c>
      <c r="BK34" s="348">
        <f t="shared" si="17"/>
        <v>0</v>
      </c>
      <c r="BL34" s="348">
        <f t="shared" si="17"/>
        <v>0</v>
      </c>
      <c r="BM34" s="348">
        <f t="shared" si="17"/>
        <v>0</v>
      </c>
      <c r="BN34" s="348">
        <f t="shared" si="17"/>
        <v>0</v>
      </c>
      <c r="BO34" s="348">
        <f t="shared" si="18"/>
        <v>0</v>
      </c>
      <c r="BP34" s="348">
        <f t="shared" si="18"/>
        <v>0</v>
      </c>
      <c r="BQ34" s="348">
        <f t="shared" si="18"/>
        <v>0</v>
      </c>
      <c r="BR34" s="348">
        <f t="shared" si="18"/>
        <v>0</v>
      </c>
      <c r="BS34" s="348">
        <f t="shared" si="18"/>
        <v>0</v>
      </c>
      <c r="BT34" s="348">
        <f t="shared" si="44"/>
        <v>0</v>
      </c>
      <c r="BU34" s="348">
        <f t="shared" si="44"/>
        <v>0</v>
      </c>
      <c r="BV34" s="348">
        <f t="shared" si="44"/>
        <v>0</v>
      </c>
      <c r="BW34" s="348">
        <f t="shared" si="44"/>
        <v>0</v>
      </c>
      <c r="BX34" s="348">
        <f t="shared" si="45"/>
        <v>0</v>
      </c>
      <c r="BY34" s="348">
        <f t="shared" si="19"/>
        <v>0</v>
      </c>
      <c r="BZ34" s="348">
        <f t="shared" si="19"/>
        <v>0</v>
      </c>
      <c r="CA34" s="348">
        <f t="shared" si="19"/>
        <v>0</v>
      </c>
      <c r="CB34" s="350">
        <f t="shared" si="19"/>
        <v>0</v>
      </c>
      <c r="CC34" s="648">
        <f t="shared" si="19"/>
        <v>0</v>
      </c>
      <c r="CD34" s="191">
        <f t="shared" si="85"/>
        <v>0</v>
      </c>
      <c r="CE34" s="191">
        <f t="shared" si="85"/>
        <v>0</v>
      </c>
      <c r="CF34" s="191">
        <f t="shared" si="85"/>
        <v>0</v>
      </c>
      <c r="CG34" s="381">
        <f t="shared" si="86"/>
        <v>0</v>
      </c>
      <c r="CH34" s="191">
        <f t="shared" si="86"/>
        <v>0</v>
      </c>
      <c r="CI34" s="382">
        <f t="shared" si="86"/>
        <v>0</v>
      </c>
      <c r="CJ34" s="379">
        <f t="shared" si="87"/>
        <v>0</v>
      </c>
      <c r="CK34" s="391">
        <f t="shared" si="99"/>
        <v>0</v>
      </c>
      <c r="CL34" s="391">
        <f t="shared" si="99"/>
        <v>0</v>
      </c>
      <c r="CM34" s="391">
        <f t="shared" si="99"/>
        <v>0</v>
      </c>
      <c r="CN34" s="391">
        <f t="shared" si="99"/>
        <v>0</v>
      </c>
      <c r="CO34" s="392">
        <f t="shared" si="100"/>
        <v>0</v>
      </c>
      <c r="CP34" s="190">
        <f t="shared" si="100"/>
        <v>0</v>
      </c>
      <c r="CQ34" s="190">
        <f t="shared" si="100"/>
        <v>0</v>
      </c>
      <c r="CR34" s="394">
        <f t="shared" si="100"/>
        <v>0</v>
      </c>
      <c r="CS34" s="191">
        <f t="shared" si="88"/>
        <v>0</v>
      </c>
      <c r="CT34" s="190">
        <f t="shared" si="88"/>
        <v>0</v>
      </c>
      <c r="CU34" s="190">
        <f t="shared" si="88"/>
        <v>0</v>
      </c>
      <c r="CV34" s="394">
        <f t="shared" si="88"/>
        <v>0</v>
      </c>
      <c r="CW34" s="402">
        <f>$DC34+'申込用紙 Ｂ'!$CW34</f>
        <v>0</v>
      </c>
      <c r="CX34" s="403"/>
      <c r="CY34" s="403">
        <f t="shared" si="47"/>
        <v>0</v>
      </c>
      <c r="CZ34" s="404">
        <f t="shared" si="48"/>
        <v>0</v>
      </c>
      <c r="DA34" s="431">
        <f t="shared" si="49"/>
        <v>0</v>
      </c>
      <c r="DB34" s="432">
        <f t="shared" si="50"/>
        <v>0</v>
      </c>
      <c r="DC34" s="433">
        <f t="shared" si="95"/>
        <v>0</v>
      </c>
      <c r="DD34" s="239">
        <f t="shared" si="51"/>
        <v>1</v>
      </c>
      <c r="DE34" s="239">
        <f t="shared" ca="1" si="26"/>
        <v>0</v>
      </c>
      <c r="DF34" s="239">
        <f t="shared" ca="1" si="52"/>
        <v>1</v>
      </c>
      <c r="DG34" s="434" t="str">
        <f t="shared" si="53"/>
        <v/>
      </c>
      <c r="DH34" s="239">
        <f t="shared" ca="1" si="89"/>
        <v>0</v>
      </c>
      <c r="DI34" s="239">
        <f t="shared" ca="1" si="98"/>
        <v>0</v>
      </c>
      <c r="DJ34" s="118" t="str">
        <f t="shared" si="28"/>
        <v/>
      </c>
      <c r="DK34" s="451">
        <f t="shared" si="54"/>
        <v>0</v>
      </c>
      <c r="DL34" s="451">
        <f t="shared" si="29"/>
        <v>0</v>
      </c>
      <c r="DM34" s="452">
        <f t="shared" si="55"/>
        <v>0</v>
      </c>
      <c r="DN34" s="453">
        <f t="shared" si="96"/>
        <v>-1</v>
      </c>
      <c r="DO34" s="454">
        <f t="shared" si="30"/>
        <v>1</v>
      </c>
      <c r="DP34" s="455" t="str">
        <f t="shared" si="57"/>
        <v>NO</v>
      </c>
      <c r="DQ34" s="455" t="str">
        <f t="shared" si="58"/>
        <v>Not!</v>
      </c>
      <c r="DR34" s="455" t="str">
        <f t="shared" si="59"/>
        <v>Not!</v>
      </c>
      <c r="DS34" s="478" t="str">
        <f t="shared" si="31"/>
        <v/>
      </c>
      <c r="DT34" s="451">
        <f t="shared" si="60"/>
        <v>0</v>
      </c>
      <c r="DU34" s="239">
        <f t="shared" si="90"/>
        <v>0</v>
      </c>
      <c r="DV34" s="480">
        <v>19</v>
      </c>
      <c r="DW34" s="281" t="str">
        <f t="shared" si="61"/>
        <v/>
      </c>
      <c r="DX34" s="239" t="str">
        <f t="shared" si="62"/>
        <v>Not!</v>
      </c>
      <c r="DY34" s="499">
        <f t="shared" si="91"/>
        <v>0</v>
      </c>
      <c r="DZ34" s="239" t="str">
        <f t="shared" si="63"/>
        <v>NO</v>
      </c>
      <c r="EA34" s="499">
        <f t="shared" si="32"/>
        <v>0</v>
      </c>
      <c r="EB34" s="239" t="str">
        <f t="shared" si="33"/>
        <v>女子Jr</v>
      </c>
      <c r="EC34" s="499">
        <f t="shared" si="34"/>
        <v>0</v>
      </c>
      <c r="ED34" s="500">
        <f t="shared" si="64"/>
        <v>0</v>
      </c>
      <c r="EE34" s="499">
        <f t="shared" si="65"/>
        <v>0</v>
      </c>
      <c r="EF34" s="239" t="str">
        <f t="shared" si="66"/>
        <v>N</v>
      </c>
      <c r="EG34" s="434" t="str">
        <f t="shared" si="67"/>
        <v/>
      </c>
      <c r="EH34" s="239" t="str">
        <f t="shared" si="68"/>
        <v/>
      </c>
      <c r="EI34" s="239" t="str">
        <f t="shared" ca="1" si="69"/>
        <v/>
      </c>
      <c r="EJ34" s="239" t="str">
        <f t="shared" si="70"/>
        <v/>
      </c>
      <c r="EK34" s="239">
        <f t="shared" si="71"/>
        <v>0</v>
      </c>
      <c r="EL34" s="239">
        <f t="shared" si="35"/>
        <v>0</v>
      </c>
      <c r="EM34" s="499">
        <f t="shared" si="72"/>
        <v>0</v>
      </c>
      <c r="EN34" s="239" t="str">
        <f t="shared" si="92"/>
        <v>N</v>
      </c>
      <c r="EO34" s="434" t="str">
        <f t="shared" si="73"/>
        <v/>
      </c>
      <c r="EP34" s="239" t="str">
        <f t="shared" si="36"/>
        <v/>
      </c>
      <c r="EQ34" s="239" t="str">
        <f t="shared" ca="1" si="74"/>
        <v/>
      </c>
      <c r="ER34" s="239" t="str">
        <f t="shared" si="75"/>
        <v/>
      </c>
      <c r="ES34" s="239">
        <f t="shared" si="37"/>
        <v>0</v>
      </c>
      <c r="ET34" s="239">
        <f t="shared" si="93"/>
        <v>0</v>
      </c>
      <c r="EU34" s="499">
        <f t="shared" si="76"/>
        <v>0</v>
      </c>
      <c r="EV34" s="434" t="str">
        <f t="shared" si="77"/>
        <v/>
      </c>
      <c r="EW34" s="512">
        <f t="shared" si="78"/>
        <v>0</v>
      </c>
      <c r="EX34" s="512">
        <f t="shared" si="79"/>
        <v>0</v>
      </c>
      <c r="EY34" s="512">
        <f t="shared" si="80"/>
        <v>0</v>
      </c>
      <c r="EZ34" s="119"/>
      <c r="FA34" s="258"/>
      <c r="FB34" s="259" t="str">
        <f t="shared" ca="1" si="81"/>
        <v/>
      </c>
      <c r="FC34" s="258"/>
      <c r="FD34" s="259" t="str">
        <f t="shared" si="82"/>
        <v/>
      </c>
      <c r="FE34" s="119"/>
      <c r="FF34" s="119"/>
      <c r="FG34" s="119"/>
      <c r="FH34" s="119"/>
      <c r="FI34" s="119"/>
      <c r="FJ34" s="119"/>
      <c r="FK34" s="119"/>
      <c r="FL34" s="119"/>
      <c r="FM34" s="119"/>
      <c r="FN34" s="119"/>
      <c r="FO34" s="119"/>
    </row>
    <row r="35" spans="1:171" s="99" customFormat="1" x14ac:dyDescent="0.2">
      <c r="A35" s="142">
        <v>20</v>
      </c>
      <c r="B35" s="558"/>
      <c r="C35" s="561"/>
      <c r="D35" s="558"/>
      <c r="E35" s="241"/>
      <c r="F35" s="554"/>
      <c r="G35" s="559"/>
      <c r="H35" s="555"/>
      <c r="I35" s="190"/>
      <c r="J35" s="596"/>
      <c r="K35" s="597"/>
      <c r="L35" s="597"/>
      <c r="M35" s="599"/>
      <c r="N35" s="590" t="str">
        <f t="shared" si="38"/>
        <v/>
      </c>
      <c r="O35" s="557"/>
      <c r="P35" s="566"/>
      <c r="Q35" s="186" t="str">
        <f t="shared" si="6"/>
        <v/>
      </c>
      <c r="R35" s="195" t="str">
        <f t="shared" si="7"/>
        <v/>
      </c>
      <c r="S35" s="195" t="str">
        <f t="shared" si="8"/>
        <v/>
      </c>
      <c r="T35" s="195" t="str">
        <f t="shared" si="39"/>
        <v/>
      </c>
      <c r="U35" s="622" t="str">
        <f t="shared" si="40"/>
        <v/>
      </c>
      <c r="V35" s="623">
        <f t="shared" si="9"/>
        <v>0</v>
      </c>
      <c r="W35" s="190"/>
      <c r="X35" s="190"/>
      <c r="Y35" s="190"/>
      <c r="Z35" s="190"/>
      <c r="AA35" s="190"/>
      <c r="AB35" s="190"/>
      <c r="AC35" s="239"/>
      <c r="AD35" s="239"/>
      <c r="AE35" s="239"/>
      <c r="AF35" s="239"/>
      <c r="AG35" s="239"/>
      <c r="AH35" s="242"/>
      <c r="AI35" s="261">
        <f t="shared" si="94"/>
        <v>0</v>
      </c>
      <c r="AJ35"/>
      <c r="AK35"/>
      <c r="AL35" s="258"/>
      <c r="AM35" s="259" t="str">
        <f t="shared" ca="1" si="10"/>
        <v/>
      </c>
      <c r="AN35" s="258"/>
      <c r="AO35" s="259" t="str">
        <f t="shared" si="41"/>
        <v/>
      </c>
      <c r="AP35" s="119"/>
      <c r="AQ35" s="280" t="str">
        <f t="shared" si="11"/>
        <v/>
      </c>
      <c r="AR35" s="280" t="str">
        <f t="shared" si="12"/>
        <v/>
      </c>
      <c r="AS35" s="280" t="str">
        <f t="shared" si="13"/>
        <v/>
      </c>
      <c r="AT35" s="280" t="str">
        <f t="shared" ca="1" si="14"/>
        <v/>
      </c>
      <c r="AU35" s="637">
        <f t="shared" si="42"/>
        <v>0</v>
      </c>
      <c r="AV35" s="281" t="str">
        <f t="shared" si="15"/>
        <v/>
      </c>
      <c r="AW35" s="312">
        <f t="shared" si="97"/>
        <v>0</v>
      </c>
      <c r="AX35" s="312">
        <f t="shared" si="97"/>
        <v>0</v>
      </c>
      <c r="AY35" s="312">
        <f t="shared" si="97"/>
        <v>0</v>
      </c>
      <c r="AZ35" s="312">
        <f t="shared" si="97"/>
        <v>0</v>
      </c>
      <c r="BA35" s="312">
        <f t="shared" si="97"/>
        <v>0</v>
      </c>
      <c r="BB35" s="312">
        <f t="shared" si="97"/>
        <v>0</v>
      </c>
      <c r="BC35" s="313">
        <f t="shared" si="83"/>
        <v>0</v>
      </c>
      <c r="BD35" s="313">
        <f t="shared" si="84"/>
        <v>0</v>
      </c>
      <c r="BE35" s="340">
        <f t="shared" si="43"/>
        <v>0</v>
      </c>
      <c r="BF35" s="643">
        <f t="shared" si="43"/>
        <v>0</v>
      </c>
      <c r="BG35" s="643">
        <f t="shared" si="43"/>
        <v>0</v>
      </c>
      <c r="BH35" s="643">
        <f t="shared" si="43"/>
        <v>0</v>
      </c>
      <c r="BI35" s="643">
        <f t="shared" si="43"/>
        <v>0</v>
      </c>
      <c r="BJ35" s="348">
        <f t="shared" si="17"/>
        <v>0</v>
      </c>
      <c r="BK35" s="348">
        <f t="shared" si="17"/>
        <v>0</v>
      </c>
      <c r="BL35" s="348">
        <f t="shared" si="17"/>
        <v>0</v>
      </c>
      <c r="BM35" s="348">
        <f t="shared" si="17"/>
        <v>0</v>
      </c>
      <c r="BN35" s="348">
        <f t="shared" si="17"/>
        <v>0</v>
      </c>
      <c r="BO35" s="348">
        <f t="shared" si="18"/>
        <v>0</v>
      </c>
      <c r="BP35" s="348">
        <f t="shared" si="18"/>
        <v>0</v>
      </c>
      <c r="BQ35" s="348">
        <f t="shared" si="18"/>
        <v>0</v>
      </c>
      <c r="BR35" s="348">
        <f t="shared" si="18"/>
        <v>0</v>
      </c>
      <c r="BS35" s="348">
        <f t="shared" si="18"/>
        <v>0</v>
      </c>
      <c r="BT35" s="348">
        <f t="shared" si="44"/>
        <v>0</v>
      </c>
      <c r="BU35" s="348">
        <f t="shared" si="44"/>
        <v>0</v>
      </c>
      <c r="BV35" s="348">
        <f t="shared" si="44"/>
        <v>0</v>
      </c>
      <c r="BW35" s="348">
        <f t="shared" si="44"/>
        <v>0</v>
      </c>
      <c r="BX35" s="348">
        <f t="shared" si="45"/>
        <v>0</v>
      </c>
      <c r="BY35" s="348">
        <f t="shared" si="19"/>
        <v>0</v>
      </c>
      <c r="BZ35" s="348">
        <f t="shared" si="19"/>
        <v>0</v>
      </c>
      <c r="CA35" s="348">
        <f t="shared" si="19"/>
        <v>0</v>
      </c>
      <c r="CB35" s="350">
        <f t="shared" si="19"/>
        <v>0</v>
      </c>
      <c r="CC35" s="648">
        <f t="shared" si="19"/>
        <v>0</v>
      </c>
      <c r="CD35" s="191">
        <f t="shared" si="85"/>
        <v>0</v>
      </c>
      <c r="CE35" s="191">
        <f t="shared" si="85"/>
        <v>0</v>
      </c>
      <c r="CF35" s="191">
        <f t="shared" si="85"/>
        <v>0</v>
      </c>
      <c r="CG35" s="381">
        <f t="shared" si="86"/>
        <v>0</v>
      </c>
      <c r="CH35" s="191">
        <f t="shared" si="86"/>
        <v>0</v>
      </c>
      <c r="CI35" s="382">
        <f t="shared" si="86"/>
        <v>0</v>
      </c>
      <c r="CJ35" s="379">
        <f t="shared" si="87"/>
        <v>0</v>
      </c>
      <c r="CK35" s="391">
        <f t="shared" si="99"/>
        <v>0</v>
      </c>
      <c r="CL35" s="391">
        <f t="shared" si="99"/>
        <v>0</v>
      </c>
      <c r="CM35" s="391">
        <f t="shared" si="99"/>
        <v>0</v>
      </c>
      <c r="CN35" s="391">
        <f t="shared" si="99"/>
        <v>0</v>
      </c>
      <c r="CO35" s="392">
        <f t="shared" si="100"/>
        <v>0</v>
      </c>
      <c r="CP35" s="190">
        <f t="shared" si="100"/>
        <v>0</v>
      </c>
      <c r="CQ35" s="190">
        <f t="shared" si="100"/>
        <v>0</v>
      </c>
      <c r="CR35" s="394">
        <f t="shared" si="100"/>
        <v>0</v>
      </c>
      <c r="CS35" s="191">
        <f t="shared" si="88"/>
        <v>0</v>
      </c>
      <c r="CT35" s="190">
        <f t="shared" si="88"/>
        <v>0</v>
      </c>
      <c r="CU35" s="190">
        <f t="shared" si="88"/>
        <v>0</v>
      </c>
      <c r="CV35" s="394">
        <f t="shared" si="88"/>
        <v>0</v>
      </c>
      <c r="CW35" s="402">
        <f>$DC35+'申込用紙 Ｂ'!$CW35</f>
        <v>0</v>
      </c>
      <c r="CX35" s="403"/>
      <c r="CY35" s="403">
        <f t="shared" si="47"/>
        <v>0</v>
      </c>
      <c r="CZ35" s="404">
        <f t="shared" si="48"/>
        <v>0</v>
      </c>
      <c r="DA35" s="431">
        <f t="shared" si="49"/>
        <v>0</v>
      </c>
      <c r="DB35" s="432">
        <f t="shared" si="50"/>
        <v>0</v>
      </c>
      <c r="DC35" s="433">
        <f t="shared" si="95"/>
        <v>0</v>
      </c>
      <c r="DD35" s="239">
        <f t="shared" si="51"/>
        <v>1</v>
      </c>
      <c r="DE35" s="239">
        <f t="shared" ca="1" si="26"/>
        <v>0</v>
      </c>
      <c r="DF35" s="239">
        <f t="shared" ca="1" si="52"/>
        <v>1</v>
      </c>
      <c r="DG35" s="434" t="str">
        <f t="shared" si="53"/>
        <v/>
      </c>
      <c r="DH35" s="239">
        <f t="shared" ca="1" si="89"/>
        <v>0</v>
      </c>
      <c r="DI35" s="239">
        <f t="shared" ca="1" si="98"/>
        <v>0</v>
      </c>
      <c r="DJ35" s="118" t="str">
        <f t="shared" si="28"/>
        <v/>
      </c>
      <c r="DK35" s="451">
        <f t="shared" si="54"/>
        <v>0</v>
      </c>
      <c r="DL35" s="451">
        <f t="shared" si="29"/>
        <v>0</v>
      </c>
      <c r="DM35" s="452">
        <f t="shared" si="55"/>
        <v>0</v>
      </c>
      <c r="DN35" s="453">
        <f t="shared" si="96"/>
        <v>-1</v>
      </c>
      <c r="DO35" s="454">
        <f t="shared" si="30"/>
        <v>1</v>
      </c>
      <c r="DP35" s="455" t="str">
        <f t="shared" si="57"/>
        <v>NO</v>
      </c>
      <c r="DQ35" s="455" t="str">
        <f t="shared" si="58"/>
        <v>Not!</v>
      </c>
      <c r="DR35" s="455" t="str">
        <f t="shared" si="59"/>
        <v>Not!</v>
      </c>
      <c r="DS35" s="478" t="str">
        <f t="shared" si="31"/>
        <v/>
      </c>
      <c r="DT35" s="451">
        <f t="shared" si="60"/>
        <v>0</v>
      </c>
      <c r="DU35" s="239">
        <f t="shared" si="90"/>
        <v>0</v>
      </c>
      <c r="DV35" s="482">
        <v>20</v>
      </c>
      <c r="DW35" s="281" t="str">
        <f t="shared" si="61"/>
        <v/>
      </c>
      <c r="DX35" s="239" t="str">
        <f t="shared" si="62"/>
        <v>Not!</v>
      </c>
      <c r="DY35" s="499">
        <f t="shared" si="91"/>
        <v>0</v>
      </c>
      <c r="DZ35" s="239" t="str">
        <f t="shared" si="63"/>
        <v>NO</v>
      </c>
      <c r="EA35" s="499">
        <f t="shared" si="32"/>
        <v>0</v>
      </c>
      <c r="EB35" s="239" t="str">
        <f t="shared" si="33"/>
        <v>女子Jr</v>
      </c>
      <c r="EC35" s="499">
        <f t="shared" si="34"/>
        <v>0</v>
      </c>
      <c r="ED35" s="500">
        <f t="shared" si="64"/>
        <v>0</v>
      </c>
      <c r="EE35" s="499">
        <f t="shared" si="65"/>
        <v>0</v>
      </c>
      <c r="EF35" s="239" t="str">
        <f t="shared" si="66"/>
        <v>N</v>
      </c>
      <c r="EG35" s="434" t="str">
        <f t="shared" si="67"/>
        <v/>
      </c>
      <c r="EH35" s="239" t="str">
        <f t="shared" si="68"/>
        <v/>
      </c>
      <c r="EI35" s="239" t="str">
        <f t="shared" ca="1" si="69"/>
        <v/>
      </c>
      <c r="EJ35" s="239" t="str">
        <f t="shared" si="70"/>
        <v/>
      </c>
      <c r="EK35" s="239">
        <f t="shared" si="71"/>
        <v>0</v>
      </c>
      <c r="EL35" s="239">
        <f t="shared" si="35"/>
        <v>0</v>
      </c>
      <c r="EM35" s="499">
        <f t="shared" si="72"/>
        <v>0</v>
      </c>
      <c r="EN35" s="239" t="str">
        <f t="shared" si="92"/>
        <v>N</v>
      </c>
      <c r="EO35" s="434" t="str">
        <f t="shared" si="73"/>
        <v/>
      </c>
      <c r="EP35" s="239" t="str">
        <f t="shared" si="36"/>
        <v/>
      </c>
      <c r="EQ35" s="239" t="str">
        <f t="shared" ca="1" si="74"/>
        <v/>
      </c>
      <c r="ER35" s="239" t="str">
        <f t="shared" si="75"/>
        <v/>
      </c>
      <c r="ES35" s="239">
        <f t="shared" si="37"/>
        <v>0</v>
      </c>
      <c r="ET35" s="239">
        <f t="shared" si="93"/>
        <v>0</v>
      </c>
      <c r="EU35" s="499">
        <f t="shared" si="76"/>
        <v>0</v>
      </c>
      <c r="EV35" s="434" t="str">
        <f t="shared" si="77"/>
        <v/>
      </c>
      <c r="EW35" s="512">
        <f t="shared" si="78"/>
        <v>0</v>
      </c>
      <c r="EX35" s="512">
        <f t="shared" si="79"/>
        <v>0</v>
      </c>
      <c r="EY35" s="512">
        <f t="shared" si="80"/>
        <v>0</v>
      </c>
      <c r="EZ35" s="119"/>
      <c r="FA35" s="258"/>
      <c r="FB35" s="259" t="str">
        <f t="shared" ca="1" si="81"/>
        <v/>
      </c>
      <c r="FC35" s="258"/>
      <c r="FD35" s="259" t="str">
        <f t="shared" si="82"/>
        <v/>
      </c>
      <c r="FE35" s="119"/>
      <c r="FF35" s="119"/>
      <c r="FG35" s="119"/>
      <c r="FH35" s="119"/>
      <c r="FI35" s="119"/>
      <c r="FJ35" s="119"/>
      <c r="FK35" s="119"/>
      <c r="FL35" s="119"/>
      <c r="FM35" s="119"/>
      <c r="FN35" s="119"/>
      <c r="FO35" s="119"/>
    </row>
    <row r="36" spans="1:171" s="99" customFormat="1" x14ac:dyDescent="0.2">
      <c r="A36" s="143">
        <v>21</v>
      </c>
      <c r="B36" s="558"/>
      <c r="C36" s="561"/>
      <c r="D36" s="558"/>
      <c r="E36" s="241"/>
      <c r="F36" s="554"/>
      <c r="G36" s="559"/>
      <c r="H36" s="555"/>
      <c r="I36" s="190"/>
      <c r="J36" s="596"/>
      <c r="K36" s="597"/>
      <c r="L36" s="597"/>
      <c r="M36" s="599"/>
      <c r="N36" s="590" t="str">
        <f t="shared" si="38"/>
        <v/>
      </c>
      <c r="O36" s="557"/>
      <c r="P36" s="566"/>
      <c r="Q36" s="186" t="str">
        <f t="shared" si="6"/>
        <v/>
      </c>
      <c r="R36" s="195" t="str">
        <f t="shared" si="7"/>
        <v/>
      </c>
      <c r="S36" s="195" t="str">
        <f t="shared" si="8"/>
        <v/>
      </c>
      <c r="T36" s="195" t="str">
        <f t="shared" si="39"/>
        <v/>
      </c>
      <c r="U36" s="622" t="str">
        <f t="shared" si="40"/>
        <v/>
      </c>
      <c r="V36" s="623">
        <f t="shared" si="9"/>
        <v>0</v>
      </c>
      <c r="W36" s="190"/>
      <c r="X36" s="190"/>
      <c r="Y36" s="190"/>
      <c r="Z36" s="190"/>
      <c r="AA36" s="190"/>
      <c r="AB36" s="190"/>
      <c r="AC36" s="239"/>
      <c r="AD36" s="239"/>
      <c r="AE36" s="239"/>
      <c r="AF36" s="239"/>
      <c r="AG36" s="239"/>
      <c r="AH36" s="242"/>
      <c r="AI36" s="261">
        <f t="shared" si="94"/>
        <v>0</v>
      </c>
      <c r="AJ36"/>
      <c r="AK36"/>
      <c r="AL36" s="258"/>
      <c r="AM36" s="259" t="str">
        <f t="shared" ca="1" si="10"/>
        <v/>
      </c>
      <c r="AN36" s="258"/>
      <c r="AO36" s="259" t="str">
        <f t="shared" si="41"/>
        <v/>
      </c>
      <c r="AP36" s="119"/>
      <c r="AQ36" s="280" t="str">
        <f t="shared" si="11"/>
        <v/>
      </c>
      <c r="AR36" s="280" t="str">
        <f t="shared" si="12"/>
        <v/>
      </c>
      <c r="AS36" s="280" t="str">
        <f t="shared" si="13"/>
        <v/>
      </c>
      <c r="AT36" s="280" t="str">
        <f t="shared" ca="1" si="14"/>
        <v/>
      </c>
      <c r="AU36" s="637">
        <f t="shared" si="42"/>
        <v>0</v>
      </c>
      <c r="AV36" s="281" t="str">
        <f t="shared" si="15"/>
        <v/>
      </c>
      <c r="AW36" s="312">
        <f t="shared" ref="AW36:BB45" si="101">IF(AND($DY36=AW$12,$W36&gt;0),1,0)</f>
        <v>0</v>
      </c>
      <c r="AX36" s="312">
        <f t="shared" si="101"/>
        <v>0</v>
      </c>
      <c r="AY36" s="312">
        <f t="shared" si="101"/>
        <v>0</v>
      </c>
      <c r="AZ36" s="312">
        <f t="shared" si="101"/>
        <v>0</v>
      </c>
      <c r="BA36" s="312">
        <f t="shared" si="101"/>
        <v>0</v>
      </c>
      <c r="BB36" s="312">
        <f t="shared" si="101"/>
        <v>0</v>
      </c>
      <c r="BC36" s="313">
        <f t="shared" si="83"/>
        <v>0</v>
      </c>
      <c r="BD36" s="313">
        <f t="shared" si="84"/>
        <v>0</v>
      </c>
      <c r="BE36" s="340">
        <f t="shared" si="43"/>
        <v>0</v>
      </c>
      <c r="BF36" s="643">
        <f t="shared" si="43"/>
        <v>0</v>
      </c>
      <c r="BG36" s="643">
        <f t="shared" si="43"/>
        <v>0</v>
      </c>
      <c r="BH36" s="643">
        <f t="shared" si="43"/>
        <v>0</v>
      </c>
      <c r="BI36" s="643">
        <f t="shared" si="43"/>
        <v>0</v>
      </c>
      <c r="BJ36" s="348">
        <f t="shared" ref="BJ36:BN55" si="102">IF(AND($EA36=BJ$12,$Y36&gt;0),1,0)</f>
        <v>0</v>
      </c>
      <c r="BK36" s="348">
        <f t="shared" si="102"/>
        <v>0</v>
      </c>
      <c r="BL36" s="348">
        <f t="shared" si="102"/>
        <v>0</v>
      </c>
      <c r="BM36" s="348">
        <f t="shared" si="102"/>
        <v>0</v>
      </c>
      <c r="BN36" s="348">
        <f t="shared" si="102"/>
        <v>0</v>
      </c>
      <c r="BO36" s="348">
        <f t="shared" ref="BO36:BS55" si="103">IF(AND($EA36=BO$12,$Z36&gt;0),1,0)</f>
        <v>0</v>
      </c>
      <c r="BP36" s="348">
        <f t="shared" si="103"/>
        <v>0</v>
      </c>
      <c r="BQ36" s="348">
        <f t="shared" si="103"/>
        <v>0</v>
      </c>
      <c r="BR36" s="348">
        <f t="shared" si="103"/>
        <v>0</v>
      </c>
      <c r="BS36" s="348">
        <f t="shared" si="103"/>
        <v>0</v>
      </c>
      <c r="BT36" s="348">
        <f t="shared" si="44"/>
        <v>0</v>
      </c>
      <c r="BU36" s="348">
        <f t="shared" si="44"/>
        <v>0</v>
      </c>
      <c r="BV36" s="348">
        <f t="shared" si="44"/>
        <v>0</v>
      </c>
      <c r="BW36" s="348">
        <f t="shared" si="44"/>
        <v>0</v>
      </c>
      <c r="BX36" s="348">
        <f t="shared" si="45"/>
        <v>0</v>
      </c>
      <c r="BY36" s="348">
        <f t="shared" ref="BY36:CC55" si="104">IF(AND($EM36=BY$12,$AB36&gt;0),1,0)</f>
        <v>0</v>
      </c>
      <c r="BZ36" s="348">
        <f t="shared" si="104"/>
        <v>0</v>
      </c>
      <c r="CA36" s="348">
        <f t="shared" si="104"/>
        <v>0</v>
      </c>
      <c r="CB36" s="350">
        <f t="shared" si="104"/>
        <v>0</v>
      </c>
      <c r="CC36" s="648">
        <f t="shared" si="104"/>
        <v>0</v>
      </c>
      <c r="CD36" s="191">
        <f t="shared" si="85"/>
        <v>0</v>
      </c>
      <c r="CE36" s="191">
        <f t="shared" si="85"/>
        <v>0</v>
      </c>
      <c r="CF36" s="191">
        <f t="shared" si="85"/>
        <v>0</v>
      </c>
      <c r="CG36" s="381">
        <f t="shared" ref="CG36:CI55" si="105">IF(AND($EU36=CG$12,$AD36&gt;0),1,0)</f>
        <v>0</v>
      </c>
      <c r="CH36" s="191">
        <f t="shared" si="105"/>
        <v>0</v>
      </c>
      <c r="CI36" s="382">
        <f t="shared" si="105"/>
        <v>0</v>
      </c>
      <c r="CJ36" s="379">
        <f t="shared" si="87"/>
        <v>0</v>
      </c>
      <c r="CK36" s="391">
        <f t="shared" si="99"/>
        <v>0</v>
      </c>
      <c r="CL36" s="391">
        <f t="shared" si="99"/>
        <v>0</v>
      </c>
      <c r="CM36" s="391">
        <f t="shared" si="99"/>
        <v>0</v>
      </c>
      <c r="CN36" s="391">
        <f t="shared" si="99"/>
        <v>0</v>
      </c>
      <c r="CO36" s="392">
        <f t="shared" si="100"/>
        <v>0</v>
      </c>
      <c r="CP36" s="190">
        <f t="shared" si="100"/>
        <v>0</v>
      </c>
      <c r="CQ36" s="190">
        <f t="shared" si="100"/>
        <v>0</v>
      </c>
      <c r="CR36" s="394">
        <f t="shared" si="100"/>
        <v>0</v>
      </c>
      <c r="CS36" s="191">
        <f t="shared" si="88"/>
        <v>0</v>
      </c>
      <c r="CT36" s="190">
        <f t="shared" si="88"/>
        <v>0</v>
      </c>
      <c r="CU36" s="190">
        <f t="shared" si="88"/>
        <v>0</v>
      </c>
      <c r="CV36" s="394">
        <f t="shared" si="88"/>
        <v>0</v>
      </c>
      <c r="CW36" s="402">
        <f>$DC36+'申込用紙 Ｂ'!$CW36</f>
        <v>0</v>
      </c>
      <c r="CX36" s="403"/>
      <c r="CY36" s="403">
        <f t="shared" si="47"/>
        <v>0</v>
      </c>
      <c r="CZ36" s="404">
        <f t="shared" si="48"/>
        <v>0</v>
      </c>
      <c r="DA36" s="431">
        <f t="shared" si="49"/>
        <v>0</v>
      </c>
      <c r="DB36" s="432">
        <f t="shared" si="50"/>
        <v>0</v>
      </c>
      <c r="DC36" s="433">
        <f t="shared" si="95"/>
        <v>0</v>
      </c>
      <c r="DD36" s="239">
        <f t="shared" si="51"/>
        <v>1</v>
      </c>
      <c r="DE36" s="239">
        <f t="shared" ca="1" si="26"/>
        <v>0</v>
      </c>
      <c r="DF36" s="239">
        <f t="shared" ca="1" si="52"/>
        <v>1</v>
      </c>
      <c r="DG36" s="434" t="str">
        <f t="shared" si="53"/>
        <v/>
      </c>
      <c r="DH36" s="239">
        <f t="shared" ca="1" si="89"/>
        <v>0</v>
      </c>
      <c r="DI36" s="239">
        <f t="shared" ca="1" si="98"/>
        <v>0</v>
      </c>
      <c r="DJ36" s="118" t="str">
        <f t="shared" si="28"/>
        <v/>
      </c>
      <c r="DK36" s="451">
        <f t="shared" si="54"/>
        <v>0</v>
      </c>
      <c r="DL36" s="451">
        <f t="shared" si="29"/>
        <v>0</v>
      </c>
      <c r="DM36" s="452">
        <f t="shared" si="55"/>
        <v>0</v>
      </c>
      <c r="DN36" s="453">
        <f t="shared" si="96"/>
        <v>-1</v>
      </c>
      <c r="DO36" s="454">
        <f t="shared" si="30"/>
        <v>1</v>
      </c>
      <c r="DP36" s="455" t="str">
        <f t="shared" si="57"/>
        <v>NO</v>
      </c>
      <c r="DQ36" s="455" t="str">
        <f t="shared" si="58"/>
        <v>Not!</v>
      </c>
      <c r="DR36" s="455" t="str">
        <f t="shared" si="59"/>
        <v>Not!</v>
      </c>
      <c r="DS36" s="478" t="str">
        <f t="shared" si="31"/>
        <v/>
      </c>
      <c r="DT36" s="451">
        <f t="shared" si="60"/>
        <v>0</v>
      </c>
      <c r="DU36" s="239">
        <f t="shared" si="90"/>
        <v>0</v>
      </c>
      <c r="DV36" s="483">
        <v>21</v>
      </c>
      <c r="DW36" s="281" t="str">
        <f t="shared" si="61"/>
        <v/>
      </c>
      <c r="DX36" s="239" t="str">
        <f t="shared" si="62"/>
        <v>Not!</v>
      </c>
      <c r="DY36" s="499">
        <f t="shared" si="91"/>
        <v>0</v>
      </c>
      <c r="DZ36" s="239" t="str">
        <f t="shared" si="63"/>
        <v>NO</v>
      </c>
      <c r="EA36" s="499">
        <f t="shared" si="32"/>
        <v>0</v>
      </c>
      <c r="EB36" s="239" t="str">
        <f t="shared" si="33"/>
        <v>女子Jr</v>
      </c>
      <c r="EC36" s="499">
        <f t="shared" si="34"/>
        <v>0</v>
      </c>
      <c r="ED36" s="500">
        <f t="shared" si="64"/>
        <v>0</v>
      </c>
      <c r="EE36" s="499">
        <f t="shared" si="65"/>
        <v>0</v>
      </c>
      <c r="EF36" s="239" t="str">
        <f t="shared" si="66"/>
        <v>N</v>
      </c>
      <c r="EG36" s="434" t="str">
        <f t="shared" si="67"/>
        <v/>
      </c>
      <c r="EH36" s="239" t="str">
        <f t="shared" si="68"/>
        <v/>
      </c>
      <c r="EI36" s="239" t="str">
        <f t="shared" ca="1" si="69"/>
        <v/>
      </c>
      <c r="EJ36" s="239" t="str">
        <f t="shared" si="70"/>
        <v/>
      </c>
      <c r="EK36" s="239">
        <f t="shared" si="71"/>
        <v>0</v>
      </c>
      <c r="EL36" s="239">
        <f t="shared" si="35"/>
        <v>0</v>
      </c>
      <c r="EM36" s="499">
        <f t="shared" si="72"/>
        <v>0</v>
      </c>
      <c r="EN36" s="239" t="str">
        <f t="shared" si="92"/>
        <v>N</v>
      </c>
      <c r="EO36" s="434" t="str">
        <f t="shared" si="73"/>
        <v/>
      </c>
      <c r="EP36" s="239" t="str">
        <f t="shared" si="36"/>
        <v/>
      </c>
      <c r="EQ36" s="239" t="str">
        <f t="shared" ca="1" si="74"/>
        <v/>
      </c>
      <c r="ER36" s="239" t="str">
        <f t="shared" si="75"/>
        <v/>
      </c>
      <c r="ES36" s="239">
        <f t="shared" si="37"/>
        <v>0</v>
      </c>
      <c r="ET36" s="239">
        <f t="shared" si="93"/>
        <v>0</v>
      </c>
      <c r="EU36" s="499">
        <f t="shared" si="76"/>
        <v>0</v>
      </c>
      <c r="EV36" s="434" t="str">
        <f t="shared" si="77"/>
        <v/>
      </c>
      <c r="EW36" s="512">
        <f t="shared" si="78"/>
        <v>0</v>
      </c>
      <c r="EX36" s="512">
        <f t="shared" si="79"/>
        <v>0</v>
      </c>
      <c r="EY36" s="512">
        <f t="shared" si="80"/>
        <v>0</v>
      </c>
      <c r="EZ36" s="119"/>
      <c r="FA36" s="258"/>
      <c r="FB36" s="259" t="str">
        <f t="shared" ca="1" si="81"/>
        <v/>
      </c>
      <c r="FC36" s="258"/>
      <c r="FD36" s="259" t="str">
        <f t="shared" si="82"/>
        <v/>
      </c>
      <c r="FE36" s="119"/>
      <c r="FF36" s="119"/>
      <c r="FG36" s="119"/>
      <c r="FH36" s="119"/>
      <c r="FI36" s="119"/>
      <c r="FJ36" s="119"/>
      <c r="FK36" s="119"/>
      <c r="FL36" s="119"/>
      <c r="FM36" s="119"/>
      <c r="FN36" s="119"/>
      <c r="FO36" s="119"/>
    </row>
    <row r="37" spans="1:171" s="99" customFormat="1" x14ac:dyDescent="0.2">
      <c r="A37" s="141">
        <v>22</v>
      </c>
      <c r="B37" s="558"/>
      <c r="C37" s="561"/>
      <c r="D37" s="558"/>
      <c r="E37" s="241"/>
      <c r="F37" s="554"/>
      <c r="G37" s="559"/>
      <c r="H37" s="555"/>
      <c r="I37" s="190"/>
      <c r="J37" s="596"/>
      <c r="K37" s="597"/>
      <c r="L37" s="597"/>
      <c r="M37" s="599"/>
      <c r="N37" s="590" t="str">
        <f t="shared" si="38"/>
        <v/>
      </c>
      <c r="O37" s="557"/>
      <c r="P37" s="566"/>
      <c r="Q37" s="186" t="str">
        <f t="shared" si="6"/>
        <v/>
      </c>
      <c r="R37" s="195" t="str">
        <f t="shared" si="7"/>
        <v/>
      </c>
      <c r="S37" s="195" t="str">
        <f t="shared" si="8"/>
        <v/>
      </c>
      <c r="T37" s="195" t="str">
        <f t="shared" si="39"/>
        <v/>
      </c>
      <c r="U37" s="622" t="str">
        <f t="shared" si="40"/>
        <v/>
      </c>
      <c r="V37" s="623">
        <f t="shared" si="9"/>
        <v>0</v>
      </c>
      <c r="W37" s="190"/>
      <c r="X37" s="190"/>
      <c r="Y37" s="190"/>
      <c r="Z37" s="190"/>
      <c r="AA37" s="190"/>
      <c r="AB37" s="190"/>
      <c r="AC37" s="239"/>
      <c r="AD37" s="239"/>
      <c r="AE37" s="239"/>
      <c r="AF37" s="239"/>
      <c r="AG37" s="239"/>
      <c r="AH37" s="242"/>
      <c r="AI37" s="261">
        <f t="shared" si="94"/>
        <v>0</v>
      </c>
      <c r="AJ37"/>
      <c r="AK37"/>
      <c r="AL37" s="258"/>
      <c r="AM37" s="259" t="str">
        <f t="shared" ca="1" si="10"/>
        <v/>
      </c>
      <c r="AN37" s="258"/>
      <c r="AO37" s="259" t="str">
        <f t="shared" si="41"/>
        <v/>
      </c>
      <c r="AP37" s="119"/>
      <c r="AQ37" s="280" t="str">
        <f t="shared" si="11"/>
        <v/>
      </c>
      <c r="AR37" s="280" t="str">
        <f t="shared" si="12"/>
        <v/>
      </c>
      <c r="AS37" s="280" t="str">
        <f t="shared" si="13"/>
        <v/>
      </c>
      <c r="AT37" s="280" t="str">
        <f t="shared" ca="1" si="14"/>
        <v/>
      </c>
      <c r="AU37" s="637">
        <f t="shared" si="42"/>
        <v>0</v>
      </c>
      <c r="AV37" s="281" t="str">
        <f t="shared" si="15"/>
        <v/>
      </c>
      <c r="AW37" s="312">
        <f t="shared" si="101"/>
        <v>0</v>
      </c>
      <c r="AX37" s="312">
        <f t="shared" si="101"/>
        <v>0</v>
      </c>
      <c r="AY37" s="312">
        <f t="shared" si="101"/>
        <v>0</v>
      </c>
      <c r="AZ37" s="312">
        <f t="shared" si="101"/>
        <v>0</v>
      </c>
      <c r="BA37" s="312">
        <f t="shared" si="101"/>
        <v>0</v>
      </c>
      <c r="BB37" s="312">
        <f t="shared" si="101"/>
        <v>0</v>
      </c>
      <c r="BC37" s="313">
        <f t="shared" si="83"/>
        <v>0</v>
      </c>
      <c r="BD37" s="313">
        <f t="shared" si="84"/>
        <v>0</v>
      </c>
      <c r="BE37" s="340">
        <f t="shared" si="43"/>
        <v>0</v>
      </c>
      <c r="BF37" s="643">
        <f t="shared" si="43"/>
        <v>0</v>
      </c>
      <c r="BG37" s="643">
        <f t="shared" si="43"/>
        <v>0</v>
      </c>
      <c r="BH37" s="643">
        <f t="shared" si="43"/>
        <v>0</v>
      </c>
      <c r="BI37" s="643">
        <f t="shared" si="43"/>
        <v>0</v>
      </c>
      <c r="BJ37" s="348">
        <f t="shared" si="102"/>
        <v>0</v>
      </c>
      <c r="BK37" s="348">
        <f t="shared" si="102"/>
        <v>0</v>
      </c>
      <c r="BL37" s="348">
        <f t="shared" si="102"/>
        <v>0</v>
      </c>
      <c r="BM37" s="348">
        <f t="shared" si="102"/>
        <v>0</v>
      </c>
      <c r="BN37" s="348">
        <f t="shared" si="102"/>
        <v>0</v>
      </c>
      <c r="BO37" s="348">
        <f t="shared" si="103"/>
        <v>0</v>
      </c>
      <c r="BP37" s="348">
        <f t="shared" si="103"/>
        <v>0</v>
      </c>
      <c r="BQ37" s="348">
        <f t="shared" si="103"/>
        <v>0</v>
      </c>
      <c r="BR37" s="348">
        <f t="shared" si="103"/>
        <v>0</v>
      </c>
      <c r="BS37" s="348">
        <f t="shared" si="103"/>
        <v>0</v>
      </c>
      <c r="BT37" s="348">
        <f t="shared" si="44"/>
        <v>0</v>
      </c>
      <c r="BU37" s="348">
        <f t="shared" si="44"/>
        <v>0</v>
      </c>
      <c r="BV37" s="348">
        <f t="shared" si="44"/>
        <v>0</v>
      </c>
      <c r="BW37" s="348">
        <f t="shared" si="44"/>
        <v>0</v>
      </c>
      <c r="BX37" s="348">
        <f t="shared" si="45"/>
        <v>0</v>
      </c>
      <c r="BY37" s="348">
        <f t="shared" si="104"/>
        <v>0</v>
      </c>
      <c r="BZ37" s="348">
        <f t="shared" si="104"/>
        <v>0</v>
      </c>
      <c r="CA37" s="348">
        <f t="shared" si="104"/>
        <v>0</v>
      </c>
      <c r="CB37" s="350">
        <f t="shared" si="104"/>
        <v>0</v>
      </c>
      <c r="CC37" s="648">
        <f t="shared" si="104"/>
        <v>0</v>
      </c>
      <c r="CD37" s="191">
        <f t="shared" si="85"/>
        <v>0</v>
      </c>
      <c r="CE37" s="191">
        <f t="shared" si="85"/>
        <v>0</v>
      </c>
      <c r="CF37" s="191">
        <f t="shared" si="85"/>
        <v>0</v>
      </c>
      <c r="CG37" s="381">
        <f t="shared" si="105"/>
        <v>0</v>
      </c>
      <c r="CH37" s="191">
        <f t="shared" si="105"/>
        <v>0</v>
      </c>
      <c r="CI37" s="382">
        <f t="shared" si="105"/>
        <v>0</v>
      </c>
      <c r="CJ37" s="379">
        <f t="shared" si="87"/>
        <v>0</v>
      </c>
      <c r="CK37" s="391">
        <f t="shared" si="99"/>
        <v>0</v>
      </c>
      <c r="CL37" s="391">
        <f t="shared" si="99"/>
        <v>0</v>
      </c>
      <c r="CM37" s="391">
        <f t="shared" si="99"/>
        <v>0</v>
      </c>
      <c r="CN37" s="391">
        <f t="shared" si="99"/>
        <v>0</v>
      </c>
      <c r="CO37" s="392">
        <f t="shared" si="100"/>
        <v>0</v>
      </c>
      <c r="CP37" s="190">
        <f t="shared" si="100"/>
        <v>0</v>
      </c>
      <c r="CQ37" s="190">
        <f t="shared" si="100"/>
        <v>0</v>
      </c>
      <c r="CR37" s="394">
        <f t="shared" si="100"/>
        <v>0</v>
      </c>
      <c r="CS37" s="191">
        <f t="shared" si="88"/>
        <v>0</v>
      </c>
      <c r="CT37" s="190">
        <f t="shared" si="88"/>
        <v>0</v>
      </c>
      <c r="CU37" s="190">
        <f t="shared" si="88"/>
        <v>0</v>
      </c>
      <c r="CV37" s="394">
        <f t="shared" si="88"/>
        <v>0</v>
      </c>
      <c r="CW37" s="402">
        <f>$DC37+'申込用紙 Ｂ'!$CW37</f>
        <v>0</v>
      </c>
      <c r="CX37" s="403"/>
      <c r="CY37" s="403">
        <f t="shared" si="47"/>
        <v>0</v>
      </c>
      <c r="CZ37" s="404">
        <f t="shared" si="48"/>
        <v>0</v>
      </c>
      <c r="DA37" s="431">
        <f t="shared" si="49"/>
        <v>0</v>
      </c>
      <c r="DB37" s="432">
        <f t="shared" si="50"/>
        <v>0</v>
      </c>
      <c r="DC37" s="433">
        <f t="shared" si="95"/>
        <v>0</v>
      </c>
      <c r="DD37" s="239">
        <f t="shared" si="51"/>
        <v>1</v>
      </c>
      <c r="DE37" s="239">
        <f t="shared" ca="1" si="26"/>
        <v>0</v>
      </c>
      <c r="DF37" s="239">
        <f t="shared" ca="1" si="52"/>
        <v>1</v>
      </c>
      <c r="DG37" s="434" t="str">
        <f t="shared" si="53"/>
        <v/>
      </c>
      <c r="DH37" s="239">
        <f t="shared" ca="1" si="89"/>
        <v>0</v>
      </c>
      <c r="DI37" s="239">
        <f t="shared" ca="1" si="98"/>
        <v>0</v>
      </c>
      <c r="DJ37" s="118" t="str">
        <f t="shared" si="28"/>
        <v/>
      </c>
      <c r="DK37" s="451">
        <f t="shared" si="54"/>
        <v>0</v>
      </c>
      <c r="DL37" s="451">
        <f t="shared" si="29"/>
        <v>0</v>
      </c>
      <c r="DM37" s="452">
        <f t="shared" si="55"/>
        <v>0</v>
      </c>
      <c r="DN37" s="453">
        <f t="shared" si="96"/>
        <v>-1</v>
      </c>
      <c r="DO37" s="454">
        <f t="shared" si="30"/>
        <v>1</v>
      </c>
      <c r="DP37" s="455" t="str">
        <f t="shared" si="57"/>
        <v>NO</v>
      </c>
      <c r="DQ37" s="455" t="str">
        <f t="shared" si="58"/>
        <v>Not!</v>
      </c>
      <c r="DR37" s="455" t="str">
        <f t="shared" si="59"/>
        <v>Not!</v>
      </c>
      <c r="DS37" s="478" t="str">
        <f t="shared" si="31"/>
        <v/>
      </c>
      <c r="DT37" s="451">
        <f t="shared" si="60"/>
        <v>0</v>
      </c>
      <c r="DU37" s="239">
        <f t="shared" si="90"/>
        <v>0</v>
      </c>
      <c r="DV37" s="480">
        <v>22</v>
      </c>
      <c r="DW37" s="281" t="str">
        <f t="shared" si="61"/>
        <v/>
      </c>
      <c r="DX37" s="239" t="str">
        <f t="shared" si="62"/>
        <v>Not!</v>
      </c>
      <c r="DY37" s="499">
        <f t="shared" si="91"/>
        <v>0</v>
      </c>
      <c r="DZ37" s="239" t="str">
        <f t="shared" si="63"/>
        <v>NO</v>
      </c>
      <c r="EA37" s="499">
        <f t="shared" si="32"/>
        <v>0</v>
      </c>
      <c r="EB37" s="239" t="str">
        <f t="shared" si="33"/>
        <v>女子Jr</v>
      </c>
      <c r="EC37" s="499">
        <f t="shared" si="34"/>
        <v>0</v>
      </c>
      <c r="ED37" s="500">
        <f t="shared" si="64"/>
        <v>0</v>
      </c>
      <c r="EE37" s="499">
        <f t="shared" si="65"/>
        <v>0</v>
      </c>
      <c r="EF37" s="239" t="str">
        <f t="shared" si="66"/>
        <v>N</v>
      </c>
      <c r="EG37" s="434" t="str">
        <f t="shared" si="67"/>
        <v/>
      </c>
      <c r="EH37" s="239" t="str">
        <f t="shared" si="68"/>
        <v/>
      </c>
      <c r="EI37" s="239" t="str">
        <f t="shared" ca="1" si="69"/>
        <v/>
      </c>
      <c r="EJ37" s="239" t="str">
        <f t="shared" si="70"/>
        <v/>
      </c>
      <c r="EK37" s="239">
        <f t="shared" si="71"/>
        <v>0</v>
      </c>
      <c r="EL37" s="239">
        <f t="shared" si="35"/>
        <v>0</v>
      </c>
      <c r="EM37" s="499">
        <f t="shared" si="72"/>
        <v>0</v>
      </c>
      <c r="EN37" s="239" t="str">
        <f t="shared" si="92"/>
        <v>N</v>
      </c>
      <c r="EO37" s="434" t="str">
        <f t="shared" si="73"/>
        <v/>
      </c>
      <c r="EP37" s="239" t="str">
        <f t="shared" si="36"/>
        <v/>
      </c>
      <c r="EQ37" s="239" t="str">
        <f t="shared" ca="1" si="74"/>
        <v/>
      </c>
      <c r="ER37" s="239" t="str">
        <f t="shared" si="75"/>
        <v/>
      </c>
      <c r="ES37" s="239">
        <f t="shared" si="37"/>
        <v>0</v>
      </c>
      <c r="ET37" s="239">
        <f t="shared" si="93"/>
        <v>0</v>
      </c>
      <c r="EU37" s="499">
        <f t="shared" si="76"/>
        <v>0</v>
      </c>
      <c r="EV37" s="434" t="str">
        <f t="shared" si="77"/>
        <v/>
      </c>
      <c r="EW37" s="512">
        <f t="shared" si="78"/>
        <v>0</v>
      </c>
      <c r="EX37" s="512">
        <f t="shared" si="79"/>
        <v>0</v>
      </c>
      <c r="EY37" s="512">
        <f t="shared" si="80"/>
        <v>0</v>
      </c>
      <c r="EZ37" s="119"/>
      <c r="FA37" s="258"/>
      <c r="FB37" s="259" t="str">
        <f t="shared" ca="1" si="81"/>
        <v/>
      </c>
      <c r="FC37" s="258"/>
      <c r="FD37" s="259" t="str">
        <f t="shared" si="82"/>
        <v/>
      </c>
      <c r="FE37" s="119"/>
      <c r="FF37" s="119"/>
      <c r="FG37" s="119"/>
      <c r="FH37" s="119"/>
      <c r="FI37" s="119"/>
      <c r="FJ37" s="119"/>
      <c r="FK37" s="119"/>
      <c r="FL37" s="119"/>
      <c r="FM37" s="119"/>
      <c r="FN37" s="119"/>
      <c r="FO37" s="119"/>
    </row>
    <row r="38" spans="1:171" s="99" customFormat="1" x14ac:dyDescent="0.2">
      <c r="A38" s="141">
        <v>23</v>
      </c>
      <c r="B38" s="558"/>
      <c r="C38" s="561"/>
      <c r="D38" s="558"/>
      <c r="E38" s="241"/>
      <c r="F38" s="554"/>
      <c r="G38" s="559"/>
      <c r="H38" s="555"/>
      <c r="I38" s="190"/>
      <c r="J38" s="596"/>
      <c r="K38" s="597"/>
      <c r="L38" s="597"/>
      <c r="M38" s="599"/>
      <c r="N38" s="590" t="str">
        <f t="shared" si="38"/>
        <v/>
      </c>
      <c r="O38" s="557"/>
      <c r="P38" s="566"/>
      <c r="Q38" s="186" t="str">
        <f t="shared" si="6"/>
        <v/>
      </c>
      <c r="R38" s="195" t="str">
        <f t="shared" si="7"/>
        <v/>
      </c>
      <c r="S38" s="195" t="str">
        <f t="shared" si="8"/>
        <v/>
      </c>
      <c r="T38" s="195" t="str">
        <f t="shared" si="39"/>
        <v/>
      </c>
      <c r="U38" s="622" t="str">
        <f t="shared" si="40"/>
        <v/>
      </c>
      <c r="V38" s="623">
        <f t="shared" si="9"/>
        <v>0</v>
      </c>
      <c r="W38" s="190"/>
      <c r="X38" s="190"/>
      <c r="Y38" s="190"/>
      <c r="Z38" s="190"/>
      <c r="AA38" s="190"/>
      <c r="AB38" s="190"/>
      <c r="AC38" s="239"/>
      <c r="AD38" s="239"/>
      <c r="AE38" s="239"/>
      <c r="AF38" s="239"/>
      <c r="AG38" s="239"/>
      <c r="AH38" s="242"/>
      <c r="AI38" s="261">
        <f t="shared" si="94"/>
        <v>0</v>
      </c>
      <c r="AJ38"/>
      <c r="AK38"/>
      <c r="AL38" s="258"/>
      <c r="AM38" s="259" t="str">
        <f t="shared" ca="1" si="10"/>
        <v/>
      </c>
      <c r="AN38" s="258"/>
      <c r="AO38" s="259" t="str">
        <f t="shared" si="41"/>
        <v/>
      </c>
      <c r="AP38" s="119"/>
      <c r="AQ38" s="280" t="str">
        <f t="shared" si="11"/>
        <v/>
      </c>
      <c r="AR38" s="280" t="str">
        <f t="shared" si="12"/>
        <v/>
      </c>
      <c r="AS38" s="280" t="str">
        <f t="shared" si="13"/>
        <v/>
      </c>
      <c r="AT38" s="280" t="str">
        <f t="shared" ca="1" si="14"/>
        <v/>
      </c>
      <c r="AU38" s="637">
        <f t="shared" si="42"/>
        <v>0</v>
      </c>
      <c r="AV38" s="281" t="str">
        <f t="shared" si="15"/>
        <v/>
      </c>
      <c r="AW38" s="312">
        <f t="shared" si="101"/>
        <v>0</v>
      </c>
      <c r="AX38" s="312">
        <f t="shared" si="101"/>
        <v>0</v>
      </c>
      <c r="AY38" s="312">
        <f t="shared" si="101"/>
        <v>0</v>
      </c>
      <c r="AZ38" s="312">
        <f t="shared" si="101"/>
        <v>0</v>
      </c>
      <c r="BA38" s="312">
        <f t="shared" si="101"/>
        <v>0</v>
      </c>
      <c r="BB38" s="312">
        <f t="shared" si="101"/>
        <v>0</v>
      </c>
      <c r="BC38" s="313">
        <f t="shared" si="83"/>
        <v>0</v>
      </c>
      <c r="BD38" s="313">
        <f t="shared" si="84"/>
        <v>0</v>
      </c>
      <c r="BE38" s="340">
        <f t="shared" si="43"/>
        <v>0</v>
      </c>
      <c r="BF38" s="643">
        <f t="shared" si="43"/>
        <v>0</v>
      </c>
      <c r="BG38" s="643">
        <f t="shared" si="43"/>
        <v>0</v>
      </c>
      <c r="BH38" s="643">
        <f t="shared" si="43"/>
        <v>0</v>
      </c>
      <c r="BI38" s="643">
        <f t="shared" si="43"/>
        <v>0</v>
      </c>
      <c r="BJ38" s="348">
        <f t="shared" si="102"/>
        <v>0</v>
      </c>
      <c r="BK38" s="348">
        <f t="shared" si="102"/>
        <v>0</v>
      </c>
      <c r="BL38" s="348">
        <f t="shared" si="102"/>
        <v>0</v>
      </c>
      <c r="BM38" s="348">
        <f t="shared" si="102"/>
        <v>0</v>
      </c>
      <c r="BN38" s="348">
        <f t="shared" si="102"/>
        <v>0</v>
      </c>
      <c r="BO38" s="348">
        <f t="shared" si="103"/>
        <v>0</v>
      </c>
      <c r="BP38" s="348">
        <f t="shared" si="103"/>
        <v>0</v>
      </c>
      <c r="BQ38" s="348">
        <f t="shared" si="103"/>
        <v>0</v>
      </c>
      <c r="BR38" s="348">
        <f t="shared" si="103"/>
        <v>0</v>
      </c>
      <c r="BS38" s="348">
        <f t="shared" si="103"/>
        <v>0</v>
      </c>
      <c r="BT38" s="348">
        <f t="shared" si="44"/>
        <v>0</v>
      </c>
      <c r="BU38" s="348">
        <f t="shared" si="44"/>
        <v>0</v>
      </c>
      <c r="BV38" s="348">
        <f t="shared" si="44"/>
        <v>0</v>
      </c>
      <c r="BW38" s="348">
        <f t="shared" si="44"/>
        <v>0</v>
      </c>
      <c r="BX38" s="348">
        <f t="shared" si="45"/>
        <v>0</v>
      </c>
      <c r="BY38" s="348">
        <f t="shared" si="104"/>
        <v>0</v>
      </c>
      <c r="BZ38" s="348">
        <f t="shared" si="104"/>
        <v>0</v>
      </c>
      <c r="CA38" s="348">
        <f t="shared" si="104"/>
        <v>0</v>
      </c>
      <c r="CB38" s="350">
        <f t="shared" si="104"/>
        <v>0</v>
      </c>
      <c r="CC38" s="648">
        <f t="shared" si="104"/>
        <v>0</v>
      </c>
      <c r="CD38" s="191">
        <f t="shared" si="85"/>
        <v>0</v>
      </c>
      <c r="CE38" s="191">
        <f t="shared" si="85"/>
        <v>0</v>
      </c>
      <c r="CF38" s="191">
        <f t="shared" si="85"/>
        <v>0</v>
      </c>
      <c r="CG38" s="381">
        <f t="shared" si="105"/>
        <v>0</v>
      </c>
      <c r="CH38" s="191">
        <f t="shared" si="105"/>
        <v>0</v>
      </c>
      <c r="CI38" s="382">
        <f t="shared" si="105"/>
        <v>0</v>
      </c>
      <c r="CJ38" s="379">
        <f t="shared" si="87"/>
        <v>0</v>
      </c>
      <c r="CK38" s="391">
        <f t="shared" si="99"/>
        <v>0</v>
      </c>
      <c r="CL38" s="391">
        <f t="shared" si="99"/>
        <v>0</v>
      </c>
      <c r="CM38" s="391">
        <f t="shared" si="99"/>
        <v>0</v>
      </c>
      <c r="CN38" s="391">
        <f t="shared" si="99"/>
        <v>0</v>
      </c>
      <c r="CO38" s="392">
        <f t="shared" si="100"/>
        <v>0</v>
      </c>
      <c r="CP38" s="190">
        <f t="shared" si="100"/>
        <v>0</v>
      </c>
      <c r="CQ38" s="190">
        <f t="shared" si="100"/>
        <v>0</v>
      </c>
      <c r="CR38" s="394">
        <f t="shared" si="100"/>
        <v>0</v>
      </c>
      <c r="CS38" s="191">
        <f t="shared" si="88"/>
        <v>0</v>
      </c>
      <c r="CT38" s="190">
        <f t="shared" si="88"/>
        <v>0</v>
      </c>
      <c r="CU38" s="190">
        <f t="shared" si="88"/>
        <v>0</v>
      </c>
      <c r="CV38" s="394">
        <f t="shared" si="88"/>
        <v>0</v>
      </c>
      <c r="CW38" s="402">
        <f>$DC38+'申込用紙 Ｂ'!$CW38</f>
        <v>0</v>
      </c>
      <c r="CX38" s="403"/>
      <c r="CY38" s="403">
        <f t="shared" si="47"/>
        <v>0</v>
      </c>
      <c r="CZ38" s="404">
        <f t="shared" si="48"/>
        <v>0</v>
      </c>
      <c r="DA38" s="431">
        <f t="shared" si="49"/>
        <v>0</v>
      </c>
      <c r="DB38" s="432">
        <f t="shared" si="50"/>
        <v>0</v>
      </c>
      <c r="DC38" s="433">
        <f t="shared" si="95"/>
        <v>0</v>
      </c>
      <c r="DD38" s="239">
        <f t="shared" si="51"/>
        <v>1</v>
      </c>
      <c r="DE38" s="239">
        <f t="shared" ca="1" si="26"/>
        <v>0</v>
      </c>
      <c r="DF38" s="239">
        <f t="shared" ca="1" si="52"/>
        <v>1</v>
      </c>
      <c r="DG38" s="434" t="str">
        <f t="shared" si="53"/>
        <v/>
      </c>
      <c r="DH38" s="239">
        <f t="shared" ca="1" si="89"/>
        <v>0</v>
      </c>
      <c r="DI38" s="239">
        <f t="shared" ca="1" si="98"/>
        <v>0</v>
      </c>
      <c r="DJ38" s="118" t="str">
        <f t="shared" si="28"/>
        <v/>
      </c>
      <c r="DK38" s="451">
        <f t="shared" si="54"/>
        <v>0</v>
      </c>
      <c r="DL38" s="451">
        <f t="shared" si="29"/>
        <v>0</v>
      </c>
      <c r="DM38" s="452">
        <f t="shared" si="55"/>
        <v>0</v>
      </c>
      <c r="DN38" s="453">
        <f t="shared" si="96"/>
        <v>-1</v>
      </c>
      <c r="DO38" s="454">
        <f t="shared" si="30"/>
        <v>1</v>
      </c>
      <c r="DP38" s="455" t="str">
        <f t="shared" si="57"/>
        <v>NO</v>
      </c>
      <c r="DQ38" s="455" t="str">
        <f t="shared" si="58"/>
        <v>Not!</v>
      </c>
      <c r="DR38" s="455" t="str">
        <f t="shared" si="59"/>
        <v>Not!</v>
      </c>
      <c r="DS38" s="478" t="str">
        <f t="shared" si="31"/>
        <v/>
      </c>
      <c r="DT38" s="451">
        <f t="shared" si="60"/>
        <v>0</v>
      </c>
      <c r="DU38" s="239">
        <f t="shared" si="90"/>
        <v>0</v>
      </c>
      <c r="DV38" s="480">
        <v>23</v>
      </c>
      <c r="DW38" s="281" t="str">
        <f t="shared" si="61"/>
        <v/>
      </c>
      <c r="DX38" s="239" t="str">
        <f t="shared" si="62"/>
        <v>Not!</v>
      </c>
      <c r="DY38" s="499">
        <f t="shared" si="91"/>
        <v>0</v>
      </c>
      <c r="DZ38" s="239" t="str">
        <f t="shared" si="63"/>
        <v>NO</v>
      </c>
      <c r="EA38" s="499">
        <f t="shared" si="32"/>
        <v>0</v>
      </c>
      <c r="EB38" s="239" t="str">
        <f t="shared" si="33"/>
        <v>女子Jr</v>
      </c>
      <c r="EC38" s="499">
        <f t="shared" si="34"/>
        <v>0</v>
      </c>
      <c r="ED38" s="500">
        <f t="shared" si="64"/>
        <v>0</v>
      </c>
      <c r="EE38" s="499">
        <f t="shared" si="65"/>
        <v>0</v>
      </c>
      <c r="EF38" s="239" t="str">
        <f t="shared" si="66"/>
        <v>N</v>
      </c>
      <c r="EG38" s="434" t="str">
        <f t="shared" si="67"/>
        <v/>
      </c>
      <c r="EH38" s="239" t="str">
        <f t="shared" si="68"/>
        <v/>
      </c>
      <c r="EI38" s="239" t="str">
        <f t="shared" ca="1" si="69"/>
        <v/>
      </c>
      <c r="EJ38" s="239" t="str">
        <f t="shared" si="70"/>
        <v/>
      </c>
      <c r="EK38" s="239">
        <f t="shared" si="71"/>
        <v>0</v>
      </c>
      <c r="EL38" s="239">
        <f t="shared" si="35"/>
        <v>0</v>
      </c>
      <c r="EM38" s="499">
        <f t="shared" si="72"/>
        <v>0</v>
      </c>
      <c r="EN38" s="239" t="str">
        <f t="shared" si="92"/>
        <v>N</v>
      </c>
      <c r="EO38" s="434" t="str">
        <f t="shared" si="73"/>
        <v/>
      </c>
      <c r="EP38" s="239" t="str">
        <f t="shared" si="36"/>
        <v/>
      </c>
      <c r="EQ38" s="239" t="str">
        <f t="shared" ca="1" si="74"/>
        <v/>
      </c>
      <c r="ER38" s="239" t="str">
        <f t="shared" si="75"/>
        <v/>
      </c>
      <c r="ES38" s="239">
        <f t="shared" si="37"/>
        <v>0</v>
      </c>
      <c r="ET38" s="239">
        <f t="shared" si="93"/>
        <v>0</v>
      </c>
      <c r="EU38" s="499">
        <f t="shared" si="76"/>
        <v>0</v>
      </c>
      <c r="EV38" s="434" t="str">
        <f t="shared" si="77"/>
        <v/>
      </c>
      <c r="EW38" s="512">
        <f t="shared" si="78"/>
        <v>0</v>
      </c>
      <c r="EX38" s="512">
        <f t="shared" si="79"/>
        <v>0</v>
      </c>
      <c r="EY38" s="512">
        <f t="shared" si="80"/>
        <v>0</v>
      </c>
      <c r="EZ38" s="119"/>
      <c r="FA38" s="258"/>
      <c r="FB38" s="259" t="str">
        <f t="shared" ca="1" si="81"/>
        <v/>
      </c>
      <c r="FC38" s="258"/>
      <c r="FD38" s="259" t="str">
        <f t="shared" si="82"/>
        <v/>
      </c>
      <c r="FE38" s="119"/>
      <c r="FF38" s="119"/>
      <c r="FG38" s="119"/>
      <c r="FH38" s="119"/>
      <c r="FI38" s="119"/>
      <c r="FJ38" s="119"/>
      <c r="FK38" s="119"/>
      <c r="FL38" s="119"/>
      <c r="FM38" s="119"/>
      <c r="FN38" s="119"/>
      <c r="FO38" s="119"/>
    </row>
    <row r="39" spans="1:171" s="99" customFormat="1" x14ac:dyDescent="0.2">
      <c r="A39" s="141">
        <v>24</v>
      </c>
      <c r="B39" s="558"/>
      <c r="C39" s="561"/>
      <c r="D39" s="558"/>
      <c r="E39" s="241"/>
      <c r="F39" s="554"/>
      <c r="G39" s="559"/>
      <c r="H39" s="555"/>
      <c r="I39" s="190"/>
      <c r="J39" s="596"/>
      <c r="K39" s="597"/>
      <c r="L39" s="597"/>
      <c r="M39" s="599"/>
      <c r="N39" s="590" t="str">
        <f t="shared" ref="N39:N80" si="106">IF($K39="","",DATE($DB39,$L39,$M39))</f>
        <v/>
      </c>
      <c r="O39" s="557"/>
      <c r="P39" s="566"/>
      <c r="Q39" s="186" t="str">
        <f t="shared" si="6"/>
        <v/>
      </c>
      <c r="R39" s="195" t="str">
        <f t="shared" si="7"/>
        <v/>
      </c>
      <c r="S39" s="195" t="str">
        <f t="shared" si="8"/>
        <v/>
      </c>
      <c r="T39" s="195" t="str">
        <f t="shared" si="39"/>
        <v/>
      </c>
      <c r="U39" s="622" t="str">
        <f t="shared" si="40"/>
        <v/>
      </c>
      <c r="V39" s="623">
        <f t="shared" si="9"/>
        <v>0</v>
      </c>
      <c r="W39" s="190"/>
      <c r="X39" s="190"/>
      <c r="Y39" s="190"/>
      <c r="Z39" s="190"/>
      <c r="AA39" s="190"/>
      <c r="AB39" s="190"/>
      <c r="AC39" s="239"/>
      <c r="AD39" s="239"/>
      <c r="AE39" s="239"/>
      <c r="AF39" s="239"/>
      <c r="AG39" s="239"/>
      <c r="AH39" s="242"/>
      <c r="AI39" s="261">
        <f t="shared" si="94"/>
        <v>0</v>
      </c>
      <c r="AJ39"/>
      <c r="AK39"/>
      <c r="AL39" s="258"/>
      <c r="AM39" s="259" t="str">
        <f t="shared" ca="1" si="10"/>
        <v/>
      </c>
      <c r="AN39" s="258"/>
      <c r="AO39" s="259" t="str">
        <f t="shared" si="41"/>
        <v/>
      </c>
      <c r="AP39" s="119"/>
      <c r="AQ39" s="280" t="str">
        <f t="shared" si="11"/>
        <v/>
      </c>
      <c r="AR39" s="280" t="str">
        <f t="shared" si="12"/>
        <v/>
      </c>
      <c r="AS39" s="280" t="str">
        <f t="shared" si="13"/>
        <v/>
      </c>
      <c r="AT39" s="280" t="str">
        <f t="shared" ca="1" si="14"/>
        <v/>
      </c>
      <c r="AU39" s="637">
        <f t="shared" si="42"/>
        <v>0</v>
      </c>
      <c r="AV39" s="281" t="str">
        <f t="shared" si="15"/>
        <v/>
      </c>
      <c r="AW39" s="312">
        <f t="shared" si="101"/>
        <v>0</v>
      </c>
      <c r="AX39" s="312">
        <f t="shared" si="101"/>
        <v>0</v>
      </c>
      <c r="AY39" s="312">
        <f t="shared" si="101"/>
        <v>0</v>
      </c>
      <c r="AZ39" s="312">
        <f t="shared" si="101"/>
        <v>0</v>
      </c>
      <c r="BA39" s="312">
        <f t="shared" si="101"/>
        <v>0</v>
      </c>
      <c r="BB39" s="312">
        <f t="shared" si="101"/>
        <v>0</v>
      </c>
      <c r="BC39" s="313">
        <f t="shared" si="83"/>
        <v>0</v>
      </c>
      <c r="BD39" s="313">
        <f t="shared" si="84"/>
        <v>0</v>
      </c>
      <c r="BE39" s="340">
        <f t="shared" si="43"/>
        <v>0</v>
      </c>
      <c r="BF39" s="643">
        <f t="shared" si="43"/>
        <v>0</v>
      </c>
      <c r="BG39" s="643">
        <f t="shared" si="43"/>
        <v>0</v>
      </c>
      <c r="BH39" s="643">
        <f t="shared" si="43"/>
        <v>0</v>
      </c>
      <c r="BI39" s="643">
        <f t="shared" si="43"/>
        <v>0</v>
      </c>
      <c r="BJ39" s="348">
        <f t="shared" si="102"/>
        <v>0</v>
      </c>
      <c r="BK39" s="348">
        <f t="shared" si="102"/>
        <v>0</v>
      </c>
      <c r="BL39" s="348">
        <f t="shared" si="102"/>
        <v>0</v>
      </c>
      <c r="BM39" s="348">
        <f t="shared" si="102"/>
        <v>0</v>
      </c>
      <c r="BN39" s="348">
        <f t="shared" si="102"/>
        <v>0</v>
      </c>
      <c r="BO39" s="348">
        <f t="shared" si="103"/>
        <v>0</v>
      </c>
      <c r="BP39" s="348">
        <f t="shared" si="103"/>
        <v>0</v>
      </c>
      <c r="BQ39" s="348">
        <f t="shared" si="103"/>
        <v>0</v>
      </c>
      <c r="BR39" s="348">
        <f t="shared" si="103"/>
        <v>0</v>
      </c>
      <c r="BS39" s="348">
        <f t="shared" si="103"/>
        <v>0</v>
      </c>
      <c r="BT39" s="348">
        <f t="shared" si="44"/>
        <v>0</v>
      </c>
      <c r="BU39" s="348">
        <f t="shared" si="44"/>
        <v>0</v>
      </c>
      <c r="BV39" s="348">
        <f t="shared" si="44"/>
        <v>0</v>
      </c>
      <c r="BW39" s="348">
        <f t="shared" si="44"/>
        <v>0</v>
      </c>
      <c r="BX39" s="348">
        <f t="shared" si="45"/>
        <v>0</v>
      </c>
      <c r="BY39" s="348">
        <f t="shared" si="104"/>
        <v>0</v>
      </c>
      <c r="BZ39" s="348">
        <f t="shared" si="104"/>
        <v>0</v>
      </c>
      <c r="CA39" s="348">
        <f t="shared" si="104"/>
        <v>0</v>
      </c>
      <c r="CB39" s="350">
        <f t="shared" si="104"/>
        <v>0</v>
      </c>
      <c r="CC39" s="648">
        <f t="shared" si="104"/>
        <v>0</v>
      </c>
      <c r="CD39" s="191">
        <f t="shared" si="85"/>
        <v>0</v>
      </c>
      <c r="CE39" s="191">
        <f t="shared" si="85"/>
        <v>0</v>
      </c>
      <c r="CF39" s="191">
        <f t="shared" si="85"/>
        <v>0</v>
      </c>
      <c r="CG39" s="381">
        <f t="shared" si="105"/>
        <v>0</v>
      </c>
      <c r="CH39" s="191">
        <f t="shared" si="105"/>
        <v>0</v>
      </c>
      <c r="CI39" s="382">
        <f t="shared" si="105"/>
        <v>0</v>
      </c>
      <c r="CJ39" s="379">
        <f t="shared" si="87"/>
        <v>0</v>
      </c>
      <c r="CK39" s="391">
        <f t="shared" si="99"/>
        <v>0</v>
      </c>
      <c r="CL39" s="391">
        <f t="shared" si="99"/>
        <v>0</v>
      </c>
      <c r="CM39" s="391">
        <f t="shared" si="99"/>
        <v>0</v>
      </c>
      <c r="CN39" s="391">
        <f t="shared" si="99"/>
        <v>0</v>
      </c>
      <c r="CO39" s="392">
        <f t="shared" si="100"/>
        <v>0</v>
      </c>
      <c r="CP39" s="190">
        <f t="shared" si="100"/>
        <v>0</v>
      </c>
      <c r="CQ39" s="190">
        <f t="shared" si="100"/>
        <v>0</v>
      </c>
      <c r="CR39" s="394">
        <f t="shared" si="100"/>
        <v>0</v>
      </c>
      <c r="CS39" s="191">
        <f t="shared" si="88"/>
        <v>0</v>
      </c>
      <c r="CT39" s="190">
        <f t="shared" si="88"/>
        <v>0</v>
      </c>
      <c r="CU39" s="190">
        <f t="shared" si="88"/>
        <v>0</v>
      </c>
      <c r="CV39" s="394">
        <f t="shared" si="88"/>
        <v>0</v>
      </c>
      <c r="CW39" s="402">
        <f>$DC39+'申込用紙 Ｂ'!$CW39</f>
        <v>0</v>
      </c>
      <c r="CX39" s="403"/>
      <c r="CY39" s="403">
        <f t="shared" si="47"/>
        <v>0</v>
      </c>
      <c r="CZ39" s="404">
        <f t="shared" si="48"/>
        <v>0</v>
      </c>
      <c r="DA39" s="431">
        <f t="shared" si="49"/>
        <v>0</v>
      </c>
      <c r="DB39" s="432">
        <f t="shared" si="50"/>
        <v>0</v>
      </c>
      <c r="DC39" s="433">
        <f t="shared" si="95"/>
        <v>0</v>
      </c>
      <c r="DD39" s="239">
        <f t="shared" si="51"/>
        <v>1</v>
      </c>
      <c r="DE39" s="239">
        <f t="shared" ca="1" si="26"/>
        <v>0</v>
      </c>
      <c r="DF39" s="239">
        <f t="shared" ca="1" si="52"/>
        <v>1</v>
      </c>
      <c r="DG39" s="434" t="str">
        <f t="shared" si="53"/>
        <v/>
      </c>
      <c r="DH39" s="239">
        <f t="shared" ca="1" si="89"/>
        <v>0</v>
      </c>
      <c r="DI39" s="239">
        <f t="shared" ca="1" si="98"/>
        <v>0</v>
      </c>
      <c r="DJ39" s="118" t="str">
        <f t="shared" si="28"/>
        <v/>
      </c>
      <c r="DK39" s="451">
        <f t="shared" si="54"/>
        <v>0</v>
      </c>
      <c r="DL39" s="451">
        <f t="shared" si="29"/>
        <v>0</v>
      </c>
      <c r="DM39" s="452">
        <f t="shared" si="55"/>
        <v>0</v>
      </c>
      <c r="DN39" s="453">
        <f t="shared" si="96"/>
        <v>-1</v>
      </c>
      <c r="DO39" s="454">
        <f t="shared" si="30"/>
        <v>1</v>
      </c>
      <c r="DP39" s="455" t="str">
        <f t="shared" si="57"/>
        <v>NO</v>
      </c>
      <c r="DQ39" s="455" t="str">
        <f t="shared" si="58"/>
        <v>Not!</v>
      </c>
      <c r="DR39" s="455" t="str">
        <f t="shared" si="59"/>
        <v>Not!</v>
      </c>
      <c r="DS39" s="478" t="str">
        <f t="shared" si="31"/>
        <v/>
      </c>
      <c r="DT39" s="451">
        <f t="shared" si="60"/>
        <v>0</v>
      </c>
      <c r="DU39" s="239">
        <f t="shared" si="90"/>
        <v>0</v>
      </c>
      <c r="DV39" s="480">
        <v>24</v>
      </c>
      <c r="DW39" s="281" t="str">
        <f t="shared" si="61"/>
        <v/>
      </c>
      <c r="DX39" s="239" t="str">
        <f t="shared" si="62"/>
        <v>Not!</v>
      </c>
      <c r="DY39" s="499">
        <f t="shared" si="91"/>
        <v>0</v>
      </c>
      <c r="DZ39" s="239" t="str">
        <f t="shared" si="63"/>
        <v>NO</v>
      </c>
      <c r="EA39" s="499">
        <f t="shared" si="32"/>
        <v>0</v>
      </c>
      <c r="EB39" s="239" t="str">
        <f t="shared" si="33"/>
        <v>女子Jr</v>
      </c>
      <c r="EC39" s="499">
        <f t="shared" si="34"/>
        <v>0</v>
      </c>
      <c r="ED39" s="500">
        <f t="shared" si="64"/>
        <v>0</v>
      </c>
      <c r="EE39" s="499">
        <f t="shared" si="65"/>
        <v>0</v>
      </c>
      <c r="EF39" s="239" t="str">
        <f t="shared" si="66"/>
        <v>N</v>
      </c>
      <c r="EG39" s="434" t="str">
        <f t="shared" si="67"/>
        <v/>
      </c>
      <c r="EH39" s="239" t="str">
        <f t="shared" si="68"/>
        <v/>
      </c>
      <c r="EI39" s="239" t="str">
        <f t="shared" ca="1" si="69"/>
        <v/>
      </c>
      <c r="EJ39" s="239" t="str">
        <f t="shared" si="70"/>
        <v/>
      </c>
      <c r="EK39" s="239">
        <f t="shared" si="71"/>
        <v>0</v>
      </c>
      <c r="EL39" s="239">
        <f t="shared" si="35"/>
        <v>0</v>
      </c>
      <c r="EM39" s="499">
        <f t="shared" si="72"/>
        <v>0</v>
      </c>
      <c r="EN39" s="239" t="str">
        <f t="shared" si="92"/>
        <v>N</v>
      </c>
      <c r="EO39" s="434" t="str">
        <f t="shared" si="73"/>
        <v/>
      </c>
      <c r="EP39" s="239" t="str">
        <f t="shared" si="36"/>
        <v/>
      </c>
      <c r="EQ39" s="239" t="str">
        <f t="shared" ca="1" si="74"/>
        <v/>
      </c>
      <c r="ER39" s="239" t="str">
        <f t="shared" si="75"/>
        <v/>
      </c>
      <c r="ES39" s="239">
        <f t="shared" si="37"/>
        <v>0</v>
      </c>
      <c r="ET39" s="239">
        <f t="shared" si="93"/>
        <v>0</v>
      </c>
      <c r="EU39" s="499">
        <f t="shared" si="76"/>
        <v>0</v>
      </c>
      <c r="EV39" s="434" t="str">
        <f t="shared" si="77"/>
        <v/>
      </c>
      <c r="EW39" s="512">
        <f t="shared" si="78"/>
        <v>0</v>
      </c>
      <c r="EX39" s="512">
        <f t="shared" si="79"/>
        <v>0</v>
      </c>
      <c r="EY39" s="512">
        <f t="shared" si="80"/>
        <v>0</v>
      </c>
      <c r="EZ39" s="119"/>
      <c r="FA39" s="258"/>
      <c r="FB39" s="259" t="str">
        <f t="shared" ca="1" si="81"/>
        <v/>
      </c>
      <c r="FC39" s="258"/>
      <c r="FD39" s="259" t="str">
        <f t="shared" si="82"/>
        <v/>
      </c>
      <c r="FE39" s="119"/>
      <c r="FF39" s="119"/>
      <c r="FG39" s="119"/>
      <c r="FH39" s="119"/>
      <c r="FI39" s="119"/>
      <c r="FJ39" s="119"/>
      <c r="FK39" s="119"/>
      <c r="FL39" s="119"/>
      <c r="FM39" s="119"/>
      <c r="FN39" s="119"/>
      <c r="FO39" s="119"/>
    </row>
    <row r="40" spans="1:171" s="99" customFormat="1" x14ac:dyDescent="0.2">
      <c r="A40" s="141">
        <v>25</v>
      </c>
      <c r="B40" s="558"/>
      <c r="C40" s="561"/>
      <c r="D40" s="558"/>
      <c r="E40" s="241"/>
      <c r="F40" s="554"/>
      <c r="G40" s="559"/>
      <c r="H40" s="555"/>
      <c r="I40" s="190"/>
      <c r="J40" s="596"/>
      <c r="K40" s="597"/>
      <c r="L40" s="597"/>
      <c r="M40" s="599"/>
      <c r="N40" s="590" t="str">
        <f t="shared" si="106"/>
        <v/>
      </c>
      <c r="O40" s="557"/>
      <c r="P40" s="566"/>
      <c r="Q40" s="186" t="str">
        <f t="shared" si="6"/>
        <v/>
      </c>
      <c r="R40" s="195" t="str">
        <f t="shared" si="7"/>
        <v/>
      </c>
      <c r="S40" s="195" t="str">
        <f t="shared" si="8"/>
        <v/>
      </c>
      <c r="T40" s="195" t="str">
        <f t="shared" si="39"/>
        <v/>
      </c>
      <c r="U40" s="622" t="str">
        <f t="shared" si="40"/>
        <v/>
      </c>
      <c r="V40" s="623">
        <f t="shared" si="9"/>
        <v>0</v>
      </c>
      <c r="W40" s="190"/>
      <c r="X40" s="190"/>
      <c r="Y40" s="190"/>
      <c r="Z40" s="190"/>
      <c r="AA40" s="190"/>
      <c r="AB40" s="190"/>
      <c r="AC40" s="239"/>
      <c r="AD40" s="239"/>
      <c r="AE40" s="239"/>
      <c r="AF40" s="239"/>
      <c r="AG40" s="239"/>
      <c r="AH40" s="242"/>
      <c r="AI40" s="261">
        <f t="shared" si="94"/>
        <v>0</v>
      </c>
      <c r="AJ40"/>
      <c r="AK40"/>
      <c r="AL40" s="258"/>
      <c r="AM40" s="259" t="str">
        <f t="shared" ca="1" si="10"/>
        <v/>
      </c>
      <c r="AN40" s="258"/>
      <c r="AO40" s="259" t="str">
        <f t="shared" si="41"/>
        <v/>
      </c>
      <c r="AP40" s="119"/>
      <c r="AQ40" s="280" t="str">
        <f t="shared" si="11"/>
        <v/>
      </c>
      <c r="AR40" s="280" t="str">
        <f t="shared" si="12"/>
        <v/>
      </c>
      <c r="AS40" s="280" t="str">
        <f t="shared" si="13"/>
        <v/>
      </c>
      <c r="AT40" s="280" t="str">
        <f t="shared" ca="1" si="14"/>
        <v/>
      </c>
      <c r="AU40" s="637">
        <f t="shared" si="42"/>
        <v>0</v>
      </c>
      <c r="AV40" s="281" t="str">
        <f t="shared" si="15"/>
        <v/>
      </c>
      <c r="AW40" s="312">
        <f t="shared" si="101"/>
        <v>0</v>
      </c>
      <c r="AX40" s="312">
        <f t="shared" si="101"/>
        <v>0</v>
      </c>
      <c r="AY40" s="312">
        <f t="shared" si="101"/>
        <v>0</v>
      </c>
      <c r="AZ40" s="312">
        <f t="shared" si="101"/>
        <v>0</v>
      </c>
      <c r="BA40" s="312">
        <f t="shared" si="101"/>
        <v>0</v>
      </c>
      <c r="BB40" s="312">
        <f t="shared" si="101"/>
        <v>0</v>
      </c>
      <c r="BC40" s="313">
        <f t="shared" si="83"/>
        <v>0</v>
      </c>
      <c r="BD40" s="313">
        <f t="shared" si="84"/>
        <v>0</v>
      </c>
      <c r="BE40" s="340">
        <f t="shared" si="43"/>
        <v>0</v>
      </c>
      <c r="BF40" s="643">
        <f t="shared" si="43"/>
        <v>0</v>
      </c>
      <c r="BG40" s="643">
        <f t="shared" si="43"/>
        <v>0</v>
      </c>
      <c r="BH40" s="643">
        <f t="shared" si="43"/>
        <v>0</v>
      </c>
      <c r="BI40" s="643">
        <f t="shared" si="43"/>
        <v>0</v>
      </c>
      <c r="BJ40" s="348">
        <f t="shared" si="102"/>
        <v>0</v>
      </c>
      <c r="BK40" s="348">
        <f t="shared" si="102"/>
        <v>0</v>
      </c>
      <c r="BL40" s="348">
        <f t="shared" si="102"/>
        <v>0</v>
      </c>
      <c r="BM40" s="348">
        <f t="shared" si="102"/>
        <v>0</v>
      </c>
      <c r="BN40" s="348">
        <f t="shared" si="102"/>
        <v>0</v>
      </c>
      <c r="BO40" s="348">
        <f t="shared" si="103"/>
        <v>0</v>
      </c>
      <c r="BP40" s="348">
        <f t="shared" si="103"/>
        <v>0</v>
      </c>
      <c r="BQ40" s="348">
        <f t="shared" si="103"/>
        <v>0</v>
      </c>
      <c r="BR40" s="348">
        <f t="shared" si="103"/>
        <v>0</v>
      </c>
      <c r="BS40" s="348">
        <f t="shared" si="103"/>
        <v>0</v>
      </c>
      <c r="BT40" s="348">
        <f t="shared" si="44"/>
        <v>0</v>
      </c>
      <c r="BU40" s="348">
        <f t="shared" si="44"/>
        <v>0</v>
      </c>
      <c r="BV40" s="348">
        <f t="shared" si="44"/>
        <v>0</v>
      </c>
      <c r="BW40" s="348">
        <f t="shared" si="44"/>
        <v>0</v>
      </c>
      <c r="BX40" s="348">
        <f t="shared" si="45"/>
        <v>0</v>
      </c>
      <c r="BY40" s="348">
        <f t="shared" si="104"/>
        <v>0</v>
      </c>
      <c r="BZ40" s="348">
        <f t="shared" si="104"/>
        <v>0</v>
      </c>
      <c r="CA40" s="348">
        <f t="shared" si="104"/>
        <v>0</v>
      </c>
      <c r="CB40" s="350">
        <f t="shared" si="104"/>
        <v>0</v>
      </c>
      <c r="CC40" s="648">
        <f t="shared" si="104"/>
        <v>0</v>
      </c>
      <c r="CD40" s="191">
        <f t="shared" si="85"/>
        <v>0</v>
      </c>
      <c r="CE40" s="191">
        <f t="shared" si="85"/>
        <v>0</v>
      </c>
      <c r="CF40" s="191">
        <f t="shared" si="85"/>
        <v>0</v>
      </c>
      <c r="CG40" s="381">
        <f t="shared" si="105"/>
        <v>0</v>
      </c>
      <c r="CH40" s="191">
        <f t="shared" si="105"/>
        <v>0</v>
      </c>
      <c r="CI40" s="382">
        <f t="shared" si="105"/>
        <v>0</v>
      </c>
      <c r="CJ40" s="379">
        <f t="shared" si="87"/>
        <v>0</v>
      </c>
      <c r="CK40" s="391">
        <f t="shared" si="99"/>
        <v>0</v>
      </c>
      <c r="CL40" s="391">
        <f t="shared" si="99"/>
        <v>0</v>
      </c>
      <c r="CM40" s="391">
        <f t="shared" si="99"/>
        <v>0</v>
      </c>
      <c r="CN40" s="391">
        <f t="shared" si="99"/>
        <v>0</v>
      </c>
      <c r="CO40" s="392">
        <f t="shared" si="100"/>
        <v>0</v>
      </c>
      <c r="CP40" s="190">
        <f t="shared" si="100"/>
        <v>0</v>
      </c>
      <c r="CQ40" s="190">
        <f t="shared" si="100"/>
        <v>0</v>
      </c>
      <c r="CR40" s="394">
        <f t="shared" si="100"/>
        <v>0</v>
      </c>
      <c r="CS40" s="191">
        <f t="shared" si="88"/>
        <v>0</v>
      </c>
      <c r="CT40" s="190">
        <f t="shared" si="88"/>
        <v>0</v>
      </c>
      <c r="CU40" s="190">
        <f t="shared" si="88"/>
        <v>0</v>
      </c>
      <c r="CV40" s="394">
        <f t="shared" si="88"/>
        <v>0</v>
      </c>
      <c r="CW40" s="402">
        <f>$DC40+'申込用紙 Ｂ'!$CW40</f>
        <v>0</v>
      </c>
      <c r="CX40" s="403"/>
      <c r="CY40" s="403">
        <f t="shared" si="47"/>
        <v>0</v>
      </c>
      <c r="CZ40" s="404">
        <f t="shared" si="48"/>
        <v>0</v>
      </c>
      <c r="DA40" s="431">
        <f t="shared" si="49"/>
        <v>0</v>
      </c>
      <c r="DB40" s="432">
        <f t="shared" si="50"/>
        <v>0</v>
      </c>
      <c r="DC40" s="433">
        <f t="shared" si="95"/>
        <v>0</v>
      </c>
      <c r="DD40" s="239">
        <f t="shared" si="51"/>
        <v>1</v>
      </c>
      <c r="DE40" s="239">
        <f t="shared" ca="1" si="26"/>
        <v>0</v>
      </c>
      <c r="DF40" s="239">
        <f t="shared" ca="1" si="52"/>
        <v>1</v>
      </c>
      <c r="DG40" s="434" t="str">
        <f t="shared" si="53"/>
        <v/>
      </c>
      <c r="DH40" s="239">
        <f t="shared" ca="1" si="89"/>
        <v>0</v>
      </c>
      <c r="DI40" s="239">
        <f t="shared" ca="1" si="98"/>
        <v>0</v>
      </c>
      <c r="DJ40" s="118" t="str">
        <f t="shared" si="28"/>
        <v/>
      </c>
      <c r="DK40" s="451">
        <f t="shared" si="54"/>
        <v>0</v>
      </c>
      <c r="DL40" s="451">
        <f t="shared" si="29"/>
        <v>0</v>
      </c>
      <c r="DM40" s="452">
        <f t="shared" si="55"/>
        <v>0</v>
      </c>
      <c r="DN40" s="453">
        <f t="shared" si="96"/>
        <v>-1</v>
      </c>
      <c r="DO40" s="454">
        <f t="shared" si="30"/>
        <v>1</v>
      </c>
      <c r="DP40" s="455" t="str">
        <f t="shared" si="57"/>
        <v>NO</v>
      </c>
      <c r="DQ40" s="455" t="str">
        <f t="shared" si="58"/>
        <v>Not!</v>
      </c>
      <c r="DR40" s="455" t="str">
        <f t="shared" si="59"/>
        <v>Not!</v>
      </c>
      <c r="DS40" s="478" t="str">
        <f t="shared" si="31"/>
        <v/>
      </c>
      <c r="DT40" s="451">
        <f t="shared" si="60"/>
        <v>0</v>
      </c>
      <c r="DU40" s="239">
        <f t="shared" si="90"/>
        <v>0</v>
      </c>
      <c r="DV40" s="480">
        <v>25</v>
      </c>
      <c r="DW40" s="281" t="str">
        <f t="shared" si="61"/>
        <v/>
      </c>
      <c r="DX40" s="239" t="str">
        <f t="shared" si="62"/>
        <v>Not!</v>
      </c>
      <c r="DY40" s="499">
        <f t="shared" si="91"/>
        <v>0</v>
      </c>
      <c r="DZ40" s="239" t="str">
        <f t="shared" si="63"/>
        <v>NO</v>
      </c>
      <c r="EA40" s="499">
        <f t="shared" si="32"/>
        <v>0</v>
      </c>
      <c r="EB40" s="239" t="str">
        <f t="shared" si="33"/>
        <v>女子Jr</v>
      </c>
      <c r="EC40" s="499">
        <f t="shared" si="34"/>
        <v>0</v>
      </c>
      <c r="ED40" s="500">
        <f t="shared" si="64"/>
        <v>0</v>
      </c>
      <c r="EE40" s="499">
        <f t="shared" si="65"/>
        <v>0</v>
      </c>
      <c r="EF40" s="239" t="str">
        <f t="shared" si="66"/>
        <v>N</v>
      </c>
      <c r="EG40" s="434" t="str">
        <f t="shared" si="67"/>
        <v/>
      </c>
      <c r="EH40" s="239" t="str">
        <f t="shared" si="68"/>
        <v/>
      </c>
      <c r="EI40" s="239" t="str">
        <f t="shared" ca="1" si="69"/>
        <v/>
      </c>
      <c r="EJ40" s="239" t="str">
        <f t="shared" si="70"/>
        <v/>
      </c>
      <c r="EK40" s="239">
        <f t="shared" si="71"/>
        <v>0</v>
      </c>
      <c r="EL40" s="239">
        <f t="shared" si="35"/>
        <v>0</v>
      </c>
      <c r="EM40" s="499">
        <f t="shared" si="72"/>
        <v>0</v>
      </c>
      <c r="EN40" s="239" t="str">
        <f t="shared" si="92"/>
        <v>N</v>
      </c>
      <c r="EO40" s="434" t="str">
        <f t="shared" si="73"/>
        <v/>
      </c>
      <c r="EP40" s="239" t="str">
        <f t="shared" si="36"/>
        <v/>
      </c>
      <c r="EQ40" s="239" t="str">
        <f t="shared" ca="1" si="74"/>
        <v/>
      </c>
      <c r="ER40" s="239" t="str">
        <f t="shared" si="75"/>
        <v/>
      </c>
      <c r="ES40" s="239">
        <f t="shared" si="37"/>
        <v>0</v>
      </c>
      <c r="ET40" s="239">
        <f t="shared" si="93"/>
        <v>0</v>
      </c>
      <c r="EU40" s="499">
        <f t="shared" si="76"/>
        <v>0</v>
      </c>
      <c r="EV40" s="434" t="str">
        <f t="shared" si="77"/>
        <v/>
      </c>
      <c r="EW40" s="512">
        <f t="shared" si="78"/>
        <v>0</v>
      </c>
      <c r="EX40" s="512">
        <f t="shared" si="79"/>
        <v>0</v>
      </c>
      <c r="EY40" s="512">
        <f t="shared" si="80"/>
        <v>0</v>
      </c>
      <c r="EZ40" s="119"/>
      <c r="FA40" s="258"/>
      <c r="FB40" s="259" t="str">
        <f t="shared" ca="1" si="81"/>
        <v/>
      </c>
      <c r="FC40" s="258"/>
      <c r="FD40" s="259" t="str">
        <f t="shared" si="82"/>
        <v/>
      </c>
      <c r="FE40" s="119"/>
      <c r="FF40" s="119"/>
      <c r="FG40" s="119"/>
      <c r="FH40" s="119"/>
      <c r="FI40" s="119"/>
      <c r="FJ40" s="119"/>
      <c r="FK40" s="119"/>
      <c r="FL40" s="119"/>
      <c r="FM40" s="119"/>
      <c r="FN40" s="119"/>
      <c r="FO40" s="119"/>
    </row>
    <row r="41" spans="1:171" s="99" customFormat="1" x14ac:dyDescent="0.2">
      <c r="A41" s="141">
        <v>26</v>
      </c>
      <c r="B41" s="558"/>
      <c r="C41" s="561"/>
      <c r="D41" s="558"/>
      <c r="E41" s="241"/>
      <c r="F41" s="554"/>
      <c r="G41" s="559"/>
      <c r="H41" s="555"/>
      <c r="I41" s="190"/>
      <c r="J41" s="596"/>
      <c r="K41" s="597"/>
      <c r="L41" s="597"/>
      <c r="M41" s="599"/>
      <c r="N41" s="590" t="str">
        <f t="shared" si="106"/>
        <v/>
      </c>
      <c r="O41" s="557"/>
      <c r="P41" s="566"/>
      <c r="Q41" s="186" t="str">
        <f t="shared" si="6"/>
        <v/>
      </c>
      <c r="R41" s="195" t="str">
        <f t="shared" si="7"/>
        <v/>
      </c>
      <c r="S41" s="195" t="str">
        <f t="shared" si="8"/>
        <v/>
      </c>
      <c r="T41" s="195" t="str">
        <f t="shared" si="39"/>
        <v/>
      </c>
      <c r="U41" s="622" t="str">
        <f t="shared" si="40"/>
        <v/>
      </c>
      <c r="V41" s="623">
        <f t="shared" si="9"/>
        <v>0</v>
      </c>
      <c r="W41" s="190"/>
      <c r="X41" s="190"/>
      <c r="Y41" s="190"/>
      <c r="Z41" s="190"/>
      <c r="AA41" s="190"/>
      <c r="AB41" s="190"/>
      <c r="AC41" s="239"/>
      <c r="AD41" s="239"/>
      <c r="AE41" s="239"/>
      <c r="AF41" s="239"/>
      <c r="AG41" s="239"/>
      <c r="AH41" s="242"/>
      <c r="AI41" s="261">
        <f t="shared" si="94"/>
        <v>0</v>
      </c>
      <c r="AJ41"/>
      <c r="AK41"/>
      <c r="AL41" s="258"/>
      <c r="AM41" s="259" t="str">
        <f t="shared" ca="1" si="10"/>
        <v/>
      </c>
      <c r="AN41" s="258"/>
      <c r="AO41" s="259" t="str">
        <f t="shared" si="41"/>
        <v/>
      </c>
      <c r="AP41" s="119"/>
      <c r="AQ41" s="280" t="str">
        <f t="shared" si="11"/>
        <v/>
      </c>
      <c r="AR41" s="280" t="str">
        <f t="shared" si="12"/>
        <v/>
      </c>
      <c r="AS41" s="280" t="str">
        <f t="shared" si="13"/>
        <v/>
      </c>
      <c r="AT41" s="280" t="str">
        <f t="shared" ca="1" si="14"/>
        <v/>
      </c>
      <c r="AU41" s="637">
        <f t="shared" si="42"/>
        <v>0</v>
      </c>
      <c r="AV41" s="281" t="str">
        <f t="shared" si="15"/>
        <v/>
      </c>
      <c r="AW41" s="312">
        <f t="shared" si="101"/>
        <v>0</v>
      </c>
      <c r="AX41" s="312">
        <f t="shared" si="101"/>
        <v>0</v>
      </c>
      <c r="AY41" s="312">
        <f t="shared" si="101"/>
        <v>0</v>
      </c>
      <c r="AZ41" s="312">
        <f t="shared" si="101"/>
        <v>0</v>
      </c>
      <c r="BA41" s="312">
        <f t="shared" si="101"/>
        <v>0</v>
      </c>
      <c r="BB41" s="312">
        <f t="shared" si="101"/>
        <v>0</v>
      </c>
      <c r="BC41" s="313">
        <f t="shared" si="83"/>
        <v>0</v>
      </c>
      <c r="BD41" s="313">
        <f t="shared" si="84"/>
        <v>0</v>
      </c>
      <c r="BE41" s="340">
        <f t="shared" si="43"/>
        <v>0</v>
      </c>
      <c r="BF41" s="643">
        <f t="shared" si="43"/>
        <v>0</v>
      </c>
      <c r="BG41" s="643">
        <f t="shared" si="43"/>
        <v>0</v>
      </c>
      <c r="BH41" s="643">
        <f t="shared" si="43"/>
        <v>0</v>
      </c>
      <c r="BI41" s="643">
        <f t="shared" si="43"/>
        <v>0</v>
      </c>
      <c r="BJ41" s="348">
        <f t="shared" si="102"/>
        <v>0</v>
      </c>
      <c r="BK41" s="348">
        <f t="shared" si="102"/>
        <v>0</v>
      </c>
      <c r="BL41" s="348">
        <f t="shared" si="102"/>
        <v>0</v>
      </c>
      <c r="BM41" s="348">
        <f t="shared" si="102"/>
        <v>0</v>
      </c>
      <c r="BN41" s="348">
        <f t="shared" si="102"/>
        <v>0</v>
      </c>
      <c r="BO41" s="348">
        <f t="shared" si="103"/>
        <v>0</v>
      </c>
      <c r="BP41" s="348">
        <f t="shared" si="103"/>
        <v>0</v>
      </c>
      <c r="BQ41" s="348">
        <f t="shared" si="103"/>
        <v>0</v>
      </c>
      <c r="BR41" s="348">
        <f t="shared" si="103"/>
        <v>0</v>
      </c>
      <c r="BS41" s="348">
        <f t="shared" si="103"/>
        <v>0</v>
      </c>
      <c r="BT41" s="348">
        <f t="shared" si="44"/>
        <v>0</v>
      </c>
      <c r="BU41" s="348">
        <f t="shared" si="44"/>
        <v>0</v>
      </c>
      <c r="BV41" s="348">
        <f t="shared" si="44"/>
        <v>0</v>
      </c>
      <c r="BW41" s="348">
        <f t="shared" si="44"/>
        <v>0</v>
      </c>
      <c r="BX41" s="348">
        <f t="shared" si="45"/>
        <v>0</v>
      </c>
      <c r="BY41" s="348">
        <f t="shared" si="104"/>
        <v>0</v>
      </c>
      <c r="BZ41" s="348">
        <f t="shared" si="104"/>
        <v>0</v>
      </c>
      <c r="CA41" s="348">
        <f t="shared" si="104"/>
        <v>0</v>
      </c>
      <c r="CB41" s="350">
        <f t="shared" si="104"/>
        <v>0</v>
      </c>
      <c r="CC41" s="648">
        <f t="shared" si="104"/>
        <v>0</v>
      </c>
      <c r="CD41" s="191">
        <f t="shared" si="85"/>
        <v>0</v>
      </c>
      <c r="CE41" s="191">
        <f t="shared" si="85"/>
        <v>0</v>
      </c>
      <c r="CF41" s="191">
        <f t="shared" si="85"/>
        <v>0</v>
      </c>
      <c r="CG41" s="381">
        <f t="shared" si="105"/>
        <v>0</v>
      </c>
      <c r="CH41" s="191">
        <f t="shared" si="105"/>
        <v>0</v>
      </c>
      <c r="CI41" s="382">
        <f t="shared" si="105"/>
        <v>0</v>
      </c>
      <c r="CJ41" s="379">
        <f t="shared" si="87"/>
        <v>0</v>
      </c>
      <c r="CK41" s="391">
        <f t="shared" si="99"/>
        <v>0</v>
      </c>
      <c r="CL41" s="391">
        <f t="shared" si="99"/>
        <v>0</v>
      </c>
      <c r="CM41" s="391">
        <f t="shared" si="99"/>
        <v>0</v>
      </c>
      <c r="CN41" s="391">
        <f t="shared" si="99"/>
        <v>0</v>
      </c>
      <c r="CO41" s="392">
        <f t="shared" si="100"/>
        <v>0</v>
      </c>
      <c r="CP41" s="190">
        <f t="shared" si="100"/>
        <v>0</v>
      </c>
      <c r="CQ41" s="190">
        <f t="shared" si="100"/>
        <v>0</v>
      </c>
      <c r="CR41" s="394">
        <f t="shared" si="100"/>
        <v>0</v>
      </c>
      <c r="CS41" s="191">
        <f t="shared" si="88"/>
        <v>0</v>
      </c>
      <c r="CT41" s="190">
        <f t="shared" si="88"/>
        <v>0</v>
      </c>
      <c r="CU41" s="190">
        <f t="shared" si="88"/>
        <v>0</v>
      </c>
      <c r="CV41" s="394">
        <f t="shared" si="88"/>
        <v>0</v>
      </c>
      <c r="CW41" s="402">
        <f>$DC41+'申込用紙 Ｂ'!$CW41</f>
        <v>0</v>
      </c>
      <c r="CX41" s="403"/>
      <c r="CY41" s="403">
        <f t="shared" si="47"/>
        <v>0</v>
      </c>
      <c r="CZ41" s="404">
        <f t="shared" si="48"/>
        <v>0</v>
      </c>
      <c r="DA41" s="431">
        <f t="shared" si="49"/>
        <v>0</v>
      </c>
      <c r="DB41" s="432">
        <f t="shared" si="50"/>
        <v>0</v>
      </c>
      <c r="DC41" s="433">
        <f t="shared" si="95"/>
        <v>0</v>
      </c>
      <c r="DD41" s="239">
        <f t="shared" si="51"/>
        <v>1</v>
      </c>
      <c r="DE41" s="239">
        <f t="shared" ca="1" si="26"/>
        <v>0</v>
      </c>
      <c r="DF41" s="239">
        <f t="shared" ca="1" si="52"/>
        <v>1</v>
      </c>
      <c r="DG41" s="434" t="str">
        <f t="shared" si="53"/>
        <v/>
      </c>
      <c r="DH41" s="239">
        <f t="shared" ca="1" si="89"/>
        <v>0</v>
      </c>
      <c r="DI41" s="239">
        <f t="shared" ca="1" si="98"/>
        <v>0</v>
      </c>
      <c r="DJ41" s="118" t="str">
        <f t="shared" si="28"/>
        <v/>
      </c>
      <c r="DK41" s="451">
        <f t="shared" si="54"/>
        <v>0</v>
      </c>
      <c r="DL41" s="451">
        <f t="shared" si="29"/>
        <v>0</v>
      </c>
      <c r="DM41" s="452">
        <f t="shared" si="55"/>
        <v>0</v>
      </c>
      <c r="DN41" s="453">
        <f t="shared" si="96"/>
        <v>-1</v>
      </c>
      <c r="DO41" s="454">
        <f t="shared" si="30"/>
        <v>1</v>
      </c>
      <c r="DP41" s="455" t="str">
        <f t="shared" si="57"/>
        <v>NO</v>
      </c>
      <c r="DQ41" s="455" t="str">
        <f t="shared" si="58"/>
        <v>Not!</v>
      </c>
      <c r="DR41" s="455" t="str">
        <f t="shared" si="59"/>
        <v>Not!</v>
      </c>
      <c r="DS41" s="478" t="str">
        <f t="shared" si="31"/>
        <v/>
      </c>
      <c r="DT41" s="451">
        <f t="shared" si="60"/>
        <v>0</v>
      </c>
      <c r="DU41" s="239">
        <f t="shared" si="90"/>
        <v>0</v>
      </c>
      <c r="DV41" s="480">
        <v>26</v>
      </c>
      <c r="DW41" s="281" t="str">
        <f t="shared" si="61"/>
        <v/>
      </c>
      <c r="DX41" s="239" t="str">
        <f t="shared" si="62"/>
        <v>Not!</v>
      </c>
      <c r="DY41" s="499">
        <f t="shared" si="91"/>
        <v>0</v>
      </c>
      <c r="DZ41" s="239" t="str">
        <f t="shared" si="63"/>
        <v>NO</v>
      </c>
      <c r="EA41" s="499">
        <f t="shared" si="32"/>
        <v>0</v>
      </c>
      <c r="EB41" s="239" t="str">
        <f t="shared" si="33"/>
        <v>女子Jr</v>
      </c>
      <c r="EC41" s="499">
        <f t="shared" si="34"/>
        <v>0</v>
      </c>
      <c r="ED41" s="500">
        <f t="shared" si="64"/>
        <v>0</v>
      </c>
      <c r="EE41" s="499">
        <f t="shared" si="65"/>
        <v>0</v>
      </c>
      <c r="EF41" s="239" t="str">
        <f t="shared" si="66"/>
        <v>N</v>
      </c>
      <c r="EG41" s="434" t="str">
        <f t="shared" si="67"/>
        <v/>
      </c>
      <c r="EH41" s="239" t="str">
        <f t="shared" si="68"/>
        <v/>
      </c>
      <c r="EI41" s="239" t="str">
        <f t="shared" ca="1" si="69"/>
        <v/>
      </c>
      <c r="EJ41" s="239" t="str">
        <f t="shared" si="70"/>
        <v/>
      </c>
      <c r="EK41" s="239">
        <f t="shared" si="71"/>
        <v>0</v>
      </c>
      <c r="EL41" s="239">
        <f t="shared" si="35"/>
        <v>0</v>
      </c>
      <c r="EM41" s="499">
        <f t="shared" si="72"/>
        <v>0</v>
      </c>
      <c r="EN41" s="239" t="str">
        <f t="shared" si="92"/>
        <v>N</v>
      </c>
      <c r="EO41" s="434" t="str">
        <f t="shared" si="73"/>
        <v/>
      </c>
      <c r="EP41" s="239" t="str">
        <f t="shared" si="36"/>
        <v/>
      </c>
      <c r="EQ41" s="239" t="str">
        <f t="shared" ca="1" si="74"/>
        <v/>
      </c>
      <c r="ER41" s="239" t="str">
        <f t="shared" si="75"/>
        <v/>
      </c>
      <c r="ES41" s="239">
        <f t="shared" si="37"/>
        <v>0</v>
      </c>
      <c r="ET41" s="239">
        <f t="shared" si="93"/>
        <v>0</v>
      </c>
      <c r="EU41" s="499">
        <f t="shared" si="76"/>
        <v>0</v>
      </c>
      <c r="EV41" s="434" t="str">
        <f t="shared" si="77"/>
        <v/>
      </c>
      <c r="EW41" s="512">
        <f t="shared" si="78"/>
        <v>0</v>
      </c>
      <c r="EX41" s="512">
        <f t="shared" si="79"/>
        <v>0</v>
      </c>
      <c r="EY41" s="512">
        <f t="shared" si="80"/>
        <v>0</v>
      </c>
      <c r="EZ41" s="119"/>
      <c r="FA41" s="258"/>
      <c r="FB41" s="259" t="str">
        <f t="shared" ca="1" si="81"/>
        <v/>
      </c>
      <c r="FC41" s="258"/>
      <c r="FD41" s="259" t="str">
        <f t="shared" si="82"/>
        <v/>
      </c>
      <c r="FE41" s="119"/>
      <c r="FF41" s="119"/>
      <c r="FG41" s="119"/>
      <c r="FH41" s="119"/>
      <c r="FI41" s="119"/>
      <c r="FJ41" s="119"/>
      <c r="FK41" s="119"/>
      <c r="FL41" s="119"/>
      <c r="FM41" s="119"/>
      <c r="FN41" s="119"/>
      <c r="FO41" s="119"/>
    </row>
    <row r="42" spans="1:171" s="99" customFormat="1" x14ac:dyDescent="0.2">
      <c r="A42" s="141">
        <v>27</v>
      </c>
      <c r="B42" s="558"/>
      <c r="C42" s="561"/>
      <c r="D42" s="558"/>
      <c r="E42" s="241"/>
      <c r="F42" s="554"/>
      <c r="G42" s="559"/>
      <c r="H42" s="555"/>
      <c r="I42" s="190"/>
      <c r="J42" s="596"/>
      <c r="K42" s="597"/>
      <c r="L42" s="597"/>
      <c r="M42" s="599"/>
      <c r="N42" s="590" t="str">
        <f t="shared" si="106"/>
        <v/>
      </c>
      <c r="O42" s="557"/>
      <c r="P42" s="566"/>
      <c r="Q42" s="186" t="str">
        <f t="shared" si="6"/>
        <v/>
      </c>
      <c r="R42" s="195" t="str">
        <f t="shared" si="7"/>
        <v/>
      </c>
      <c r="S42" s="195" t="str">
        <f t="shared" si="8"/>
        <v/>
      </c>
      <c r="T42" s="195" t="str">
        <f t="shared" si="39"/>
        <v/>
      </c>
      <c r="U42" s="622" t="str">
        <f t="shared" si="40"/>
        <v/>
      </c>
      <c r="V42" s="623">
        <f t="shared" si="9"/>
        <v>0</v>
      </c>
      <c r="W42" s="190"/>
      <c r="X42" s="190"/>
      <c r="Y42" s="190"/>
      <c r="Z42" s="190"/>
      <c r="AA42" s="190"/>
      <c r="AB42" s="190"/>
      <c r="AC42" s="239"/>
      <c r="AD42" s="239"/>
      <c r="AE42" s="239"/>
      <c r="AF42" s="239"/>
      <c r="AG42" s="239"/>
      <c r="AH42" s="242"/>
      <c r="AI42" s="261">
        <f t="shared" si="94"/>
        <v>0</v>
      </c>
      <c r="AJ42"/>
      <c r="AK42"/>
      <c r="AL42" s="258"/>
      <c r="AM42" s="259" t="str">
        <f t="shared" ca="1" si="10"/>
        <v/>
      </c>
      <c r="AN42" s="258"/>
      <c r="AO42" s="259" t="str">
        <f t="shared" si="41"/>
        <v/>
      </c>
      <c r="AP42" s="119"/>
      <c r="AQ42" s="280" t="str">
        <f t="shared" si="11"/>
        <v/>
      </c>
      <c r="AR42" s="280" t="str">
        <f t="shared" si="12"/>
        <v/>
      </c>
      <c r="AS42" s="280" t="str">
        <f t="shared" si="13"/>
        <v/>
      </c>
      <c r="AT42" s="280" t="str">
        <f t="shared" ca="1" si="14"/>
        <v/>
      </c>
      <c r="AU42" s="637">
        <f t="shared" si="42"/>
        <v>0</v>
      </c>
      <c r="AV42" s="281" t="str">
        <f t="shared" si="15"/>
        <v/>
      </c>
      <c r="AW42" s="312">
        <f t="shared" si="101"/>
        <v>0</v>
      </c>
      <c r="AX42" s="312">
        <f t="shared" si="101"/>
        <v>0</v>
      </c>
      <c r="AY42" s="312">
        <f t="shared" si="101"/>
        <v>0</v>
      </c>
      <c r="AZ42" s="312">
        <f t="shared" si="101"/>
        <v>0</v>
      </c>
      <c r="BA42" s="312">
        <f t="shared" si="101"/>
        <v>0</v>
      </c>
      <c r="BB42" s="312">
        <f t="shared" si="101"/>
        <v>0</v>
      </c>
      <c r="BC42" s="313">
        <f t="shared" si="83"/>
        <v>0</v>
      </c>
      <c r="BD42" s="313">
        <f t="shared" si="84"/>
        <v>0</v>
      </c>
      <c r="BE42" s="340">
        <f t="shared" si="43"/>
        <v>0</v>
      </c>
      <c r="BF42" s="643">
        <f t="shared" si="43"/>
        <v>0</v>
      </c>
      <c r="BG42" s="643">
        <f t="shared" si="43"/>
        <v>0</v>
      </c>
      <c r="BH42" s="643">
        <f t="shared" si="43"/>
        <v>0</v>
      </c>
      <c r="BI42" s="643">
        <f t="shared" si="43"/>
        <v>0</v>
      </c>
      <c r="BJ42" s="348">
        <f t="shared" si="102"/>
        <v>0</v>
      </c>
      <c r="BK42" s="348">
        <f t="shared" si="102"/>
        <v>0</v>
      </c>
      <c r="BL42" s="348">
        <f t="shared" si="102"/>
        <v>0</v>
      </c>
      <c r="BM42" s="348">
        <f t="shared" si="102"/>
        <v>0</v>
      </c>
      <c r="BN42" s="348">
        <f t="shared" si="102"/>
        <v>0</v>
      </c>
      <c r="BO42" s="348">
        <f t="shared" si="103"/>
        <v>0</v>
      </c>
      <c r="BP42" s="348">
        <f t="shared" si="103"/>
        <v>0</v>
      </c>
      <c r="BQ42" s="348">
        <f t="shared" si="103"/>
        <v>0</v>
      </c>
      <c r="BR42" s="348">
        <f t="shared" si="103"/>
        <v>0</v>
      </c>
      <c r="BS42" s="348">
        <f t="shared" si="103"/>
        <v>0</v>
      </c>
      <c r="BT42" s="348">
        <f t="shared" si="44"/>
        <v>0</v>
      </c>
      <c r="BU42" s="348">
        <f t="shared" si="44"/>
        <v>0</v>
      </c>
      <c r="BV42" s="348">
        <f t="shared" si="44"/>
        <v>0</v>
      </c>
      <c r="BW42" s="348">
        <f t="shared" si="44"/>
        <v>0</v>
      </c>
      <c r="BX42" s="348">
        <f t="shared" si="45"/>
        <v>0</v>
      </c>
      <c r="BY42" s="348">
        <f t="shared" si="104"/>
        <v>0</v>
      </c>
      <c r="BZ42" s="348">
        <f t="shared" si="104"/>
        <v>0</v>
      </c>
      <c r="CA42" s="348">
        <f t="shared" si="104"/>
        <v>0</v>
      </c>
      <c r="CB42" s="350">
        <f t="shared" si="104"/>
        <v>0</v>
      </c>
      <c r="CC42" s="648">
        <f t="shared" si="104"/>
        <v>0</v>
      </c>
      <c r="CD42" s="191">
        <f t="shared" si="85"/>
        <v>0</v>
      </c>
      <c r="CE42" s="191">
        <f t="shared" si="85"/>
        <v>0</v>
      </c>
      <c r="CF42" s="191">
        <f t="shared" si="85"/>
        <v>0</v>
      </c>
      <c r="CG42" s="381">
        <f t="shared" si="105"/>
        <v>0</v>
      </c>
      <c r="CH42" s="191">
        <f t="shared" si="105"/>
        <v>0</v>
      </c>
      <c r="CI42" s="382">
        <f t="shared" si="105"/>
        <v>0</v>
      </c>
      <c r="CJ42" s="379">
        <f t="shared" si="87"/>
        <v>0</v>
      </c>
      <c r="CK42" s="391">
        <f t="shared" si="99"/>
        <v>0</v>
      </c>
      <c r="CL42" s="391">
        <f t="shared" si="99"/>
        <v>0</v>
      </c>
      <c r="CM42" s="391">
        <f t="shared" si="99"/>
        <v>0</v>
      </c>
      <c r="CN42" s="391">
        <f t="shared" si="99"/>
        <v>0</v>
      </c>
      <c r="CO42" s="392">
        <f t="shared" si="100"/>
        <v>0</v>
      </c>
      <c r="CP42" s="190">
        <f t="shared" si="100"/>
        <v>0</v>
      </c>
      <c r="CQ42" s="190">
        <f t="shared" si="100"/>
        <v>0</v>
      </c>
      <c r="CR42" s="394">
        <f t="shared" si="100"/>
        <v>0</v>
      </c>
      <c r="CS42" s="191">
        <f t="shared" si="88"/>
        <v>0</v>
      </c>
      <c r="CT42" s="190">
        <f t="shared" si="88"/>
        <v>0</v>
      </c>
      <c r="CU42" s="190">
        <f t="shared" si="88"/>
        <v>0</v>
      </c>
      <c r="CV42" s="394">
        <f t="shared" si="88"/>
        <v>0</v>
      </c>
      <c r="CW42" s="402">
        <f>$DC42+'申込用紙 Ｂ'!$CW42</f>
        <v>0</v>
      </c>
      <c r="CX42" s="403"/>
      <c r="CY42" s="403">
        <f t="shared" si="47"/>
        <v>0</v>
      </c>
      <c r="CZ42" s="404">
        <f t="shared" si="48"/>
        <v>0</v>
      </c>
      <c r="DA42" s="431">
        <f t="shared" si="49"/>
        <v>0</v>
      </c>
      <c r="DB42" s="432">
        <f t="shared" si="50"/>
        <v>0</v>
      </c>
      <c r="DC42" s="433">
        <f t="shared" si="95"/>
        <v>0</v>
      </c>
      <c r="DD42" s="239">
        <f t="shared" si="51"/>
        <v>1</v>
      </c>
      <c r="DE42" s="239">
        <f t="shared" ca="1" si="26"/>
        <v>0</v>
      </c>
      <c r="DF42" s="239">
        <f t="shared" ca="1" si="52"/>
        <v>1</v>
      </c>
      <c r="DG42" s="434" t="str">
        <f t="shared" si="53"/>
        <v/>
      </c>
      <c r="DH42" s="239">
        <f t="shared" ca="1" si="89"/>
        <v>0</v>
      </c>
      <c r="DI42" s="239">
        <f t="shared" ca="1" si="98"/>
        <v>0</v>
      </c>
      <c r="DJ42" s="118" t="str">
        <f t="shared" si="28"/>
        <v/>
      </c>
      <c r="DK42" s="451">
        <f t="shared" si="54"/>
        <v>0</v>
      </c>
      <c r="DL42" s="451">
        <f t="shared" si="29"/>
        <v>0</v>
      </c>
      <c r="DM42" s="452">
        <f t="shared" si="55"/>
        <v>0</v>
      </c>
      <c r="DN42" s="453">
        <f t="shared" si="96"/>
        <v>-1</v>
      </c>
      <c r="DO42" s="454">
        <f t="shared" si="30"/>
        <v>1</v>
      </c>
      <c r="DP42" s="455" t="str">
        <f t="shared" si="57"/>
        <v>NO</v>
      </c>
      <c r="DQ42" s="455" t="str">
        <f t="shared" si="58"/>
        <v>Not!</v>
      </c>
      <c r="DR42" s="455" t="str">
        <f t="shared" si="59"/>
        <v>Not!</v>
      </c>
      <c r="DS42" s="478" t="str">
        <f t="shared" si="31"/>
        <v/>
      </c>
      <c r="DT42" s="451">
        <f t="shared" si="60"/>
        <v>0</v>
      </c>
      <c r="DU42" s="239">
        <f t="shared" si="90"/>
        <v>0</v>
      </c>
      <c r="DV42" s="480">
        <v>27</v>
      </c>
      <c r="DW42" s="281" t="str">
        <f t="shared" si="61"/>
        <v/>
      </c>
      <c r="DX42" s="239" t="str">
        <f t="shared" si="62"/>
        <v>Not!</v>
      </c>
      <c r="DY42" s="499">
        <f t="shared" si="91"/>
        <v>0</v>
      </c>
      <c r="DZ42" s="239" t="str">
        <f t="shared" si="63"/>
        <v>NO</v>
      </c>
      <c r="EA42" s="499">
        <f t="shared" si="32"/>
        <v>0</v>
      </c>
      <c r="EB42" s="239" t="str">
        <f t="shared" si="33"/>
        <v>女子Jr</v>
      </c>
      <c r="EC42" s="499">
        <f t="shared" si="34"/>
        <v>0</v>
      </c>
      <c r="ED42" s="500">
        <f t="shared" si="64"/>
        <v>0</v>
      </c>
      <c r="EE42" s="499">
        <f t="shared" si="65"/>
        <v>0</v>
      </c>
      <c r="EF42" s="239" t="str">
        <f t="shared" si="66"/>
        <v>N</v>
      </c>
      <c r="EG42" s="434" t="str">
        <f t="shared" si="67"/>
        <v/>
      </c>
      <c r="EH42" s="239" t="str">
        <f t="shared" si="68"/>
        <v/>
      </c>
      <c r="EI42" s="239" t="str">
        <f t="shared" ca="1" si="69"/>
        <v/>
      </c>
      <c r="EJ42" s="239" t="str">
        <f t="shared" si="70"/>
        <v/>
      </c>
      <c r="EK42" s="239">
        <f t="shared" si="71"/>
        <v>0</v>
      </c>
      <c r="EL42" s="239">
        <f t="shared" si="35"/>
        <v>0</v>
      </c>
      <c r="EM42" s="499">
        <f t="shared" si="72"/>
        <v>0</v>
      </c>
      <c r="EN42" s="239" t="str">
        <f t="shared" si="92"/>
        <v>N</v>
      </c>
      <c r="EO42" s="434" t="str">
        <f t="shared" si="73"/>
        <v/>
      </c>
      <c r="EP42" s="239" t="str">
        <f t="shared" si="36"/>
        <v/>
      </c>
      <c r="EQ42" s="239" t="str">
        <f t="shared" ca="1" si="74"/>
        <v/>
      </c>
      <c r="ER42" s="239" t="str">
        <f t="shared" si="75"/>
        <v/>
      </c>
      <c r="ES42" s="239">
        <f t="shared" si="37"/>
        <v>0</v>
      </c>
      <c r="ET42" s="239">
        <f t="shared" si="93"/>
        <v>0</v>
      </c>
      <c r="EU42" s="499">
        <f t="shared" si="76"/>
        <v>0</v>
      </c>
      <c r="EV42" s="434" t="str">
        <f t="shared" si="77"/>
        <v/>
      </c>
      <c r="EW42" s="512">
        <f t="shared" si="78"/>
        <v>0</v>
      </c>
      <c r="EX42" s="512">
        <f t="shared" si="79"/>
        <v>0</v>
      </c>
      <c r="EY42" s="512">
        <f t="shared" si="80"/>
        <v>0</v>
      </c>
      <c r="EZ42" s="119"/>
      <c r="FA42" s="258"/>
      <c r="FB42" s="259" t="str">
        <f t="shared" ca="1" si="81"/>
        <v/>
      </c>
      <c r="FC42" s="258"/>
      <c r="FD42" s="259" t="str">
        <f t="shared" si="82"/>
        <v/>
      </c>
      <c r="FE42" s="119"/>
      <c r="FF42" s="119"/>
      <c r="FG42" s="119"/>
      <c r="FH42" s="119"/>
      <c r="FI42" s="119"/>
      <c r="FJ42" s="119"/>
      <c r="FK42" s="119"/>
      <c r="FL42" s="119"/>
      <c r="FM42" s="119"/>
      <c r="FN42" s="119"/>
      <c r="FO42" s="119"/>
    </row>
    <row r="43" spans="1:171" s="99" customFormat="1" x14ac:dyDescent="0.2">
      <c r="A43" s="141">
        <v>28</v>
      </c>
      <c r="B43" s="558"/>
      <c r="C43" s="561"/>
      <c r="D43" s="558"/>
      <c r="E43" s="241"/>
      <c r="F43" s="554"/>
      <c r="G43" s="559"/>
      <c r="H43" s="555"/>
      <c r="I43" s="190"/>
      <c r="J43" s="596"/>
      <c r="K43" s="597"/>
      <c r="L43" s="597"/>
      <c r="M43" s="599"/>
      <c r="N43" s="590" t="str">
        <f t="shared" si="106"/>
        <v/>
      </c>
      <c r="O43" s="557"/>
      <c r="P43" s="566"/>
      <c r="Q43" s="186" t="str">
        <f t="shared" si="6"/>
        <v/>
      </c>
      <c r="R43" s="195" t="str">
        <f t="shared" si="7"/>
        <v/>
      </c>
      <c r="S43" s="195" t="str">
        <f t="shared" si="8"/>
        <v/>
      </c>
      <c r="T43" s="195" t="str">
        <f t="shared" si="39"/>
        <v/>
      </c>
      <c r="U43" s="622" t="str">
        <f t="shared" si="40"/>
        <v/>
      </c>
      <c r="V43" s="623">
        <f t="shared" si="9"/>
        <v>0</v>
      </c>
      <c r="W43" s="190"/>
      <c r="X43" s="190"/>
      <c r="Y43" s="190"/>
      <c r="Z43" s="190"/>
      <c r="AA43" s="190"/>
      <c r="AB43" s="190"/>
      <c r="AC43" s="239"/>
      <c r="AD43" s="239"/>
      <c r="AE43" s="239"/>
      <c r="AF43" s="239"/>
      <c r="AG43" s="239"/>
      <c r="AH43" s="242"/>
      <c r="AI43" s="261">
        <f t="shared" si="94"/>
        <v>0</v>
      </c>
      <c r="AJ43"/>
      <c r="AK43"/>
      <c r="AL43" s="258"/>
      <c r="AM43" s="259" t="str">
        <f t="shared" ca="1" si="10"/>
        <v/>
      </c>
      <c r="AN43" s="258"/>
      <c r="AO43" s="259" t="str">
        <f t="shared" si="41"/>
        <v/>
      </c>
      <c r="AP43" s="119"/>
      <c r="AQ43" s="280" t="str">
        <f t="shared" si="11"/>
        <v/>
      </c>
      <c r="AR43" s="280" t="str">
        <f t="shared" si="12"/>
        <v/>
      </c>
      <c r="AS43" s="280" t="str">
        <f t="shared" si="13"/>
        <v/>
      </c>
      <c r="AT43" s="280" t="str">
        <f t="shared" ca="1" si="14"/>
        <v/>
      </c>
      <c r="AU43" s="637">
        <f t="shared" si="42"/>
        <v>0</v>
      </c>
      <c r="AV43" s="281" t="str">
        <f t="shared" si="15"/>
        <v/>
      </c>
      <c r="AW43" s="312">
        <f t="shared" si="101"/>
        <v>0</v>
      </c>
      <c r="AX43" s="312">
        <f t="shared" si="101"/>
        <v>0</v>
      </c>
      <c r="AY43" s="312">
        <f t="shared" si="101"/>
        <v>0</v>
      </c>
      <c r="AZ43" s="312">
        <f t="shared" si="101"/>
        <v>0</v>
      </c>
      <c r="BA43" s="312">
        <f t="shared" si="101"/>
        <v>0</v>
      </c>
      <c r="BB43" s="312">
        <f t="shared" si="101"/>
        <v>0</v>
      </c>
      <c r="BC43" s="313">
        <f t="shared" si="83"/>
        <v>0</v>
      </c>
      <c r="BD43" s="313">
        <f t="shared" si="84"/>
        <v>0</v>
      </c>
      <c r="BE43" s="340">
        <f t="shared" si="43"/>
        <v>0</v>
      </c>
      <c r="BF43" s="643">
        <f t="shared" si="43"/>
        <v>0</v>
      </c>
      <c r="BG43" s="643">
        <f t="shared" si="43"/>
        <v>0</v>
      </c>
      <c r="BH43" s="643">
        <f t="shared" si="43"/>
        <v>0</v>
      </c>
      <c r="BI43" s="643">
        <f t="shared" si="43"/>
        <v>0</v>
      </c>
      <c r="BJ43" s="348">
        <f t="shared" si="102"/>
        <v>0</v>
      </c>
      <c r="BK43" s="348">
        <f t="shared" si="102"/>
        <v>0</v>
      </c>
      <c r="BL43" s="348">
        <f t="shared" si="102"/>
        <v>0</v>
      </c>
      <c r="BM43" s="348">
        <f t="shared" si="102"/>
        <v>0</v>
      </c>
      <c r="BN43" s="348">
        <f t="shared" si="102"/>
        <v>0</v>
      </c>
      <c r="BO43" s="348">
        <f t="shared" si="103"/>
        <v>0</v>
      </c>
      <c r="BP43" s="348">
        <f t="shared" si="103"/>
        <v>0</v>
      </c>
      <c r="BQ43" s="348">
        <f t="shared" si="103"/>
        <v>0</v>
      </c>
      <c r="BR43" s="348">
        <f t="shared" si="103"/>
        <v>0</v>
      </c>
      <c r="BS43" s="348">
        <f t="shared" si="103"/>
        <v>0</v>
      </c>
      <c r="BT43" s="348">
        <f t="shared" si="44"/>
        <v>0</v>
      </c>
      <c r="BU43" s="348">
        <f t="shared" si="44"/>
        <v>0</v>
      </c>
      <c r="BV43" s="348">
        <f t="shared" si="44"/>
        <v>0</v>
      </c>
      <c r="BW43" s="348">
        <f t="shared" si="44"/>
        <v>0</v>
      </c>
      <c r="BX43" s="348">
        <f t="shared" si="45"/>
        <v>0</v>
      </c>
      <c r="BY43" s="348">
        <f t="shared" si="104"/>
        <v>0</v>
      </c>
      <c r="BZ43" s="348">
        <f t="shared" si="104"/>
        <v>0</v>
      </c>
      <c r="CA43" s="348">
        <f t="shared" si="104"/>
        <v>0</v>
      </c>
      <c r="CB43" s="350">
        <f t="shared" si="104"/>
        <v>0</v>
      </c>
      <c r="CC43" s="648">
        <f t="shared" si="104"/>
        <v>0</v>
      </c>
      <c r="CD43" s="191">
        <f t="shared" si="85"/>
        <v>0</v>
      </c>
      <c r="CE43" s="191">
        <f t="shared" si="85"/>
        <v>0</v>
      </c>
      <c r="CF43" s="191">
        <f t="shared" si="85"/>
        <v>0</v>
      </c>
      <c r="CG43" s="381">
        <f t="shared" si="105"/>
        <v>0</v>
      </c>
      <c r="CH43" s="191">
        <f t="shared" si="105"/>
        <v>0</v>
      </c>
      <c r="CI43" s="382">
        <f t="shared" si="105"/>
        <v>0</v>
      </c>
      <c r="CJ43" s="379">
        <f t="shared" si="87"/>
        <v>0</v>
      </c>
      <c r="CK43" s="391">
        <f t="shared" si="99"/>
        <v>0</v>
      </c>
      <c r="CL43" s="391">
        <f t="shared" si="99"/>
        <v>0</v>
      </c>
      <c r="CM43" s="391">
        <f t="shared" si="99"/>
        <v>0</v>
      </c>
      <c r="CN43" s="391">
        <f t="shared" si="99"/>
        <v>0</v>
      </c>
      <c r="CO43" s="392">
        <f t="shared" si="100"/>
        <v>0</v>
      </c>
      <c r="CP43" s="190">
        <f t="shared" si="100"/>
        <v>0</v>
      </c>
      <c r="CQ43" s="190">
        <f t="shared" si="100"/>
        <v>0</v>
      </c>
      <c r="CR43" s="394">
        <f t="shared" si="100"/>
        <v>0</v>
      </c>
      <c r="CS43" s="191">
        <f t="shared" si="88"/>
        <v>0</v>
      </c>
      <c r="CT43" s="190">
        <f t="shared" si="88"/>
        <v>0</v>
      </c>
      <c r="CU43" s="190">
        <f t="shared" si="88"/>
        <v>0</v>
      </c>
      <c r="CV43" s="394">
        <f t="shared" si="88"/>
        <v>0</v>
      </c>
      <c r="CW43" s="402">
        <f>$DC43+'申込用紙 Ｂ'!$CW43</f>
        <v>0</v>
      </c>
      <c r="CX43" s="403"/>
      <c r="CY43" s="403">
        <f t="shared" si="47"/>
        <v>0</v>
      </c>
      <c r="CZ43" s="404">
        <f t="shared" si="48"/>
        <v>0</v>
      </c>
      <c r="DA43" s="431">
        <f t="shared" si="49"/>
        <v>0</v>
      </c>
      <c r="DB43" s="432">
        <f t="shared" si="50"/>
        <v>0</v>
      </c>
      <c r="DC43" s="433">
        <f t="shared" si="95"/>
        <v>0</v>
      </c>
      <c r="DD43" s="239">
        <f t="shared" si="51"/>
        <v>1</v>
      </c>
      <c r="DE43" s="239">
        <f t="shared" ca="1" si="26"/>
        <v>0</v>
      </c>
      <c r="DF43" s="239">
        <f t="shared" ca="1" si="52"/>
        <v>1</v>
      </c>
      <c r="DG43" s="434" t="str">
        <f t="shared" si="53"/>
        <v/>
      </c>
      <c r="DH43" s="239">
        <f t="shared" ca="1" si="89"/>
        <v>0</v>
      </c>
      <c r="DI43" s="239">
        <f t="shared" ca="1" si="98"/>
        <v>0</v>
      </c>
      <c r="DJ43" s="118" t="str">
        <f t="shared" si="28"/>
        <v/>
      </c>
      <c r="DK43" s="451">
        <f t="shared" si="54"/>
        <v>0</v>
      </c>
      <c r="DL43" s="451">
        <f t="shared" si="29"/>
        <v>0</v>
      </c>
      <c r="DM43" s="452">
        <f t="shared" si="55"/>
        <v>0</v>
      </c>
      <c r="DN43" s="453">
        <f t="shared" si="96"/>
        <v>-1</v>
      </c>
      <c r="DO43" s="454">
        <f t="shared" si="30"/>
        <v>1</v>
      </c>
      <c r="DP43" s="455" t="str">
        <f t="shared" si="57"/>
        <v>NO</v>
      </c>
      <c r="DQ43" s="455" t="str">
        <f t="shared" si="58"/>
        <v>Not!</v>
      </c>
      <c r="DR43" s="455" t="str">
        <f t="shared" si="59"/>
        <v>Not!</v>
      </c>
      <c r="DS43" s="478" t="str">
        <f t="shared" si="31"/>
        <v/>
      </c>
      <c r="DT43" s="451">
        <f t="shared" si="60"/>
        <v>0</v>
      </c>
      <c r="DU43" s="239">
        <f t="shared" si="90"/>
        <v>0</v>
      </c>
      <c r="DV43" s="480">
        <v>28</v>
      </c>
      <c r="DW43" s="281" t="str">
        <f t="shared" si="61"/>
        <v/>
      </c>
      <c r="DX43" s="239" t="str">
        <f t="shared" si="62"/>
        <v>Not!</v>
      </c>
      <c r="DY43" s="499">
        <f t="shared" si="91"/>
        <v>0</v>
      </c>
      <c r="DZ43" s="239" t="str">
        <f t="shared" si="63"/>
        <v>NO</v>
      </c>
      <c r="EA43" s="499">
        <f t="shared" si="32"/>
        <v>0</v>
      </c>
      <c r="EB43" s="239" t="str">
        <f t="shared" si="33"/>
        <v>女子Jr</v>
      </c>
      <c r="EC43" s="499">
        <f t="shared" si="34"/>
        <v>0</v>
      </c>
      <c r="ED43" s="500">
        <f t="shared" si="64"/>
        <v>0</v>
      </c>
      <c r="EE43" s="499">
        <f t="shared" si="65"/>
        <v>0</v>
      </c>
      <c r="EF43" s="239" t="str">
        <f t="shared" si="66"/>
        <v>N</v>
      </c>
      <c r="EG43" s="434" t="str">
        <f t="shared" si="67"/>
        <v/>
      </c>
      <c r="EH43" s="239" t="str">
        <f t="shared" si="68"/>
        <v/>
      </c>
      <c r="EI43" s="239" t="str">
        <f t="shared" ca="1" si="69"/>
        <v/>
      </c>
      <c r="EJ43" s="239" t="str">
        <f t="shared" si="70"/>
        <v/>
      </c>
      <c r="EK43" s="239">
        <f t="shared" si="71"/>
        <v>0</v>
      </c>
      <c r="EL43" s="239">
        <f t="shared" si="35"/>
        <v>0</v>
      </c>
      <c r="EM43" s="499">
        <f t="shared" si="72"/>
        <v>0</v>
      </c>
      <c r="EN43" s="239" t="str">
        <f t="shared" si="92"/>
        <v>N</v>
      </c>
      <c r="EO43" s="434" t="str">
        <f t="shared" si="73"/>
        <v/>
      </c>
      <c r="EP43" s="239" t="str">
        <f t="shared" si="36"/>
        <v/>
      </c>
      <c r="EQ43" s="239" t="str">
        <f t="shared" ca="1" si="74"/>
        <v/>
      </c>
      <c r="ER43" s="239" t="str">
        <f t="shared" si="75"/>
        <v/>
      </c>
      <c r="ES43" s="239">
        <f t="shared" si="37"/>
        <v>0</v>
      </c>
      <c r="ET43" s="239">
        <f t="shared" si="93"/>
        <v>0</v>
      </c>
      <c r="EU43" s="499">
        <f t="shared" si="76"/>
        <v>0</v>
      </c>
      <c r="EV43" s="434" t="str">
        <f t="shared" si="77"/>
        <v/>
      </c>
      <c r="EW43" s="512">
        <f t="shared" si="78"/>
        <v>0</v>
      </c>
      <c r="EX43" s="512">
        <f t="shared" si="79"/>
        <v>0</v>
      </c>
      <c r="EY43" s="512">
        <f t="shared" si="80"/>
        <v>0</v>
      </c>
      <c r="EZ43" s="119"/>
      <c r="FA43" s="258"/>
      <c r="FB43" s="259" t="str">
        <f t="shared" ca="1" si="81"/>
        <v/>
      </c>
      <c r="FC43" s="258"/>
      <c r="FD43" s="259" t="str">
        <f t="shared" si="82"/>
        <v/>
      </c>
      <c r="FE43" s="119"/>
      <c r="FF43" s="119"/>
      <c r="FG43" s="119"/>
      <c r="FH43" s="119"/>
      <c r="FI43" s="119"/>
      <c r="FJ43" s="119"/>
      <c r="FK43" s="119"/>
      <c r="FL43" s="119"/>
      <c r="FM43" s="119"/>
      <c r="FN43" s="119"/>
      <c r="FO43" s="119"/>
    </row>
    <row r="44" spans="1:171" s="99" customFormat="1" x14ac:dyDescent="0.2">
      <c r="A44" s="141">
        <v>29</v>
      </c>
      <c r="B44" s="558"/>
      <c r="C44" s="561"/>
      <c r="D44" s="558"/>
      <c r="E44" s="241"/>
      <c r="F44" s="554"/>
      <c r="G44" s="559"/>
      <c r="H44" s="555"/>
      <c r="I44" s="190"/>
      <c r="J44" s="596"/>
      <c r="K44" s="597"/>
      <c r="L44" s="597"/>
      <c r="M44" s="599"/>
      <c r="N44" s="590" t="str">
        <f t="shared" si="106"/>
        <v/>
      </c>
      <c r="O44" s="557"/>
      <c r="P44" s="566"/>
      <c r="Q44" s="186" t="str">
        <f t="shared" si="6"/>
        <v/>
      </c>
      <c r="R44" s="195" t="str">
        <f t="shared" si="7"/>
        <v/>
      </c>
      <c r="S44" s="195" t="str">
        <f t="shared" si="8"/>
        <v/>
      </c>
      <c r="T44" s="195" t="str">
        <f t="shared" si="39"/>
        <v/>
      </c>
      <c r="U44" s="622" t="str">
        <f t="shared" si="40"/>
        <v/>
      </c>
      <c r="V44" s="623">
        <f t="shared" si="9"/>
        <v>0</v>
      </c>
      <c r="W44" s="190"/>
      <c r="X44" s="190"/>
      <c r="Y44" s="190"/>
      <c r="Z44" s="190"/>
      <c r="AA44" s="190"/>
      <c r="AB44" s="190"/>
      <c r="AC44" s="239"/>
      <c r="AD44" s="239"/>
      <c r="AE44" s="239"/>
      <c r="AF44" s="239"/>
      <c r="AG44" s="239"/>
      <c r="AH44" s="242"/>
      <c r="AI44" s="261">
        <f t="shared" si="94"/>
        <v>0</v>
      </c>
      <c r="AJ44"/>
      <c r="AK44"/>
      <c r="AL44" s="258"/>
      <c r="AM44" s="259" t="str">
        <f t="shared" ca="1" si="10"/>
        <v/>
      </c>
      <c r="AN44" s="258"/>
      <c r="AO44" s="259" t="str">
        <f t="shared" si="41"/>
        <v/>
      </c>
      <c r="AP44" s="119"/>
      <c r="AQ44" s="280" t="str">
        <f t="shared" si="11"/>
        <v/>
      </c>
      <c r="AR44" s="280" t="str">
        <f t="shared" si="12"/>
        <v/>
      </c>
      <c r="AS44" s="280" t="str">
        <f t="shared" si="13"/>
        <v/>
      </c>
      <c r="AT44" s="280" t="str">
        <f t="shared" ca="1" si="14"/>
        <v/>
      </c>
      <c r="AU44" s="637">
        <f t="shared" si="42"/>
        <v>0</v>
      </c>
      <c r="AV44" s="281" t="str">
        <f t="shared" si="15"/>
        <v/>
      </c>
      <c r="AW44" s="312">
        <f t="shared" si="101"/>
        <v>0</v>
      </c>
      <c r="AX44" s="312">
        <f t="shared" si="101"/>
        <v>0</v>
      </c>
      <c r="AY44" s="312">
        <f t="shared" si="101"/>
        <v>0</v>
      </c>
      <c r="AZ44" s="312">
        <f t="shared" si="101"/>
        <v>0</v>
      </c>
      <c r="BA44" s="312">
        <f t="shared" si="101"/>
        <v>0</v>
      </c>
      <c r="BB44" s="312">
        <f t="shared" si="101"/>
        <v>0</v>
      </c>
      <c r="BC44" s="313">
        <f t="shared" si="83"/>
        <v>0</v>
      </c>
      <c r="BD44" s="313">
        <f t="shared" si="84"/>
        <v>0</v>
      </c>
      <c r="BE44" s="340">
        <f t="shared" si="43"/>
        <v>0</v>
      </c>
      <c r="BF44" s="643">
        <f t="shared" si="43"/>
        <v>0</v>
      </c>
      <c r="BG44" s="643">
        <f t="shared" si="43"/>
        <v>0</v>
      </c>
      <c r="BH44" s="643">
        <f t="shared" si="43"/>
        <v>0</v>
      </c>
      <c r="BI44" s="643">
        <f t="shared" si="43"/>
        <v>0</v>
      </c>
      <c r="BJ44" s="348">
        <f t="shared" si="102"/>
        <v>0</v>
      </c>
      <c r="BK44" s="348">
        <f t="shared" si="102"/>
        <v>0</v>
      </c>
      <c r="BL44" s="348">
        <f t="shared" si="102"/>
        <v>0</v>
      </c>
      <c r="BM44" s="348">
        <f t="shared" si="102"/>
        <v>0</v>
      </c>
      <c r="BN44" s="348">
        <f t="shared" si="102"/>
        <v>0</v>
      </c>
      <c r="BO44" s="348">
        <f t="shared" si="103"/>
        <v>0</v>
      </c>
      <c r="BP44" s="348">
        <f t="shared" si="103"/>
        <v>0</v>
      </c>
      <c r="BQ44" s="348">
        <f t="shared" si="103"/>
        <v>0</v>
      </c>
      <c r="BR44" s="348">
        <f t="shared" si="103"/>
        <v>0</v>
      </c>
      <c r="BS44" s="348">
        <f t="shared" si="103"/>
        <v>0</v>
      </c>
      <c r="BT44" s="348">
        <f t="shared" si="44"/>
        <v>0</v>
      </c>
      <c r="BU44" s="348">
        <f t="shared" si="44"/>
        <v>0</v>
      </c>
      <c r="BV44" s="348">
        <f t="shared" si="44"/>
        <v>0</v>
      </c>
      <c r="BW44" s="348">
        <f t="shared" si="44"/>
        <v>0</v>
      </c>
      <c r="BX44" s="348">
        <f t="shared" si="45"/>
        <v>0</v>
      </c>
      <c r="BY44" s="348">
        <f t="shared" si="104"/>
        <v>0</v>
      </c>
      <c r="BZ44" s="348">
        <f t="shared" si="104"/>
        <v>0</v>
      </c>
      <c r="CA44" s="348">
        <f t="shared" si="104"/>
        <v>0</v>
      </c>
      <c r="CB44" s="350">
        <f t="shared" si="104"/>
        <v>0</v>
      </c>
      <c r="CC44" s="648">
        <f t="shared" si="104"/>
        <v>0</v>
      </c>
      <c r="CD44" s="191">
        <f t="shared" si="85"/>
        <v>0</v>
      </c>
      <c r="CE44" s="191">
        <f t="shared" si="85"/>
        <v>0</v>
      </c>
      <c r="CF44" s="191">
        <f t="shared" si="85"/>
        <v>0</v>
      </c>
      <c r="CG44" s="381">
        <f t="shared" si="105"/>
        <v>0</v>
      </c>
      <c r="CH44" s="191">
        <f t="shared" si="105"/>
        <v>0</v>
      </c>
      <c r="CI44" s="382">
        <f t="shared" si="105"/>
        <v>0</v>
      </c>
      <c r="CJ44" s="379">
        <f t="shared" si="87"/>
        <v>0</v>
      </c>
      <c r="CK44" s="391">
        <f t="shared" si="99"/>
        <v>0</v>
      </c>
      <c r="CL44" s="391">
        <f t="shared" si="99"/>
        <v>0</v>
      </c>
      <c r="CM44" s="391">
        <f t="shared" si="99"/>
        <v>0</v>
      </c>
      <c r="CN44" s="391">
        <f t="shared" si="99"/>
        <v>0</v>
      </c>
      <c r="CO44" s="392">
        <f t="shared" si="100"/>
        <v>0</v>
      </c>
      <c r="CP44" s="190">
        <f t="shared" si="100"/>
        <v>0</v>
      </c>
      <c r="CQ44" s="190">
        <f t="shared" si="100"/>
        <v>0</v>
      </c>
      <c r="CR44" s="394">
        <f t="shared" si="100"/>
        <v>0</v>
      </c>
      <c r="CS44" s="191">
        <f t="shared" si="88"/>
        <v>0</v>
      </c>
      <c r="CT44" s="190">
        <f t="shared" si="88"/>
        <v>0</v>
      </c>
      <c r="CU44" s="190">
        <f t="shared" si="88"/>
        <v>0</v>
      </c>
      <c r="CV44" s="394">
        <f t="shared" si="88"/>
        <v>0</v>
      </c>
      <c r="CW44" s="402">
        <f>$DC44+'申込用紙 Ｂ'!$CW44</f>
        <v>0</v>
      </c>
      <c r="CX44" s="403"/>
      <c r="CY44" s="403">
        <f t="shared" si="47"/>
        <v>0</v>
      </c>
      <c r="CZ44" s="404">
        <f t="shared" si="48"/>
        <v>0</v>
      </c>
      <c r="DA44" s="431">
        <f t="shared" si="49"/>
        <v>0</v>
      </c>
      <c r="DB44" s="432">
        <f t="shared" si="50"/>
        <v>0</v>
      </c>
      <c r="DC44" s="433">
        <f t="shared" si="95"/>
        <v>0</v>
      </c>
      <c r="DD44" s="239">
        <f t="shared" si="51"/>
        <v>1</v>
      </c>
      <c r="DE44" s="239">
        <f t="shared" ca="1" si="26"/>
        <v>0</v>
      </c>
      <c r="DF44" s="239">
        <f t="shared" ca="1" si="52"/>
        <v>1</v>
      </c>
      <c r="DG44" s="434" t="str">
        <f t="shared" si="53"/>
        <v/>
      </c>
      <c r="DH44" s="239">
        <f t="shared" ca="1" si="89"/>
        <v>0</v>
      </c>
      <c r="DI44" s="239">
        <f t="shared" ca="1" si="98"/>
        <v>0</v>
      </c>
      <c r="DJ44" s="118" t="str">
        <f t="shared" si="28"/>
        <v/>
      </c>
      <c r="DK44" s="451">
        <f t="shared" si="54"/>
        <v>0</v>
      </c>
      <c r="DL44" s="451">
        <f t="shared" si="29"/>
        <v>0</v>
      </c>
      <c r="DM44" s="452">
        <f t="shared" si="55"/>
        <v>0</v>
      </c>
      <c r="DN44" s="453">
        <f t="shared" si="96"/>
        <v>-1</v>
      </c>
      <c r="DO44" s="454">
        <f t="shared" si="30"/>
        <v>1</v>
      </c>
      <c r="DP44" s="455" t="str">
        <f t="shared" si="57"/>
        <v>NO</v>
      </c>
      <c r="DQ44" s="455" t="str">
        <f t="shared" si="58"/>
        <v>Not!</v>
      </c>
      <c r="DR44" s="455" t="str">
        <f t="shared" si="59"/>
        <v>Not!</v>
      </c>
      <c r="DS44" s="478" t="str">
        <f t="shared" si="31"/>
        <v/>
      </c>
      <c r="DT44" s="451">
        <f t="shared" si="60"/>
        <v>0</v>
      </c>
      <c r="DU44" s="239">
        <f t="shared" si="90"/>
        <v>0</v>
      </c>
      <c r="DV44" s="480">
        <v>29</v>
      </c>
      <c r="DW44" s="281" t="str">
        <f t="shared" si="61"/>
        <v/>
      </c>
      <c r="DX44" s="239" t="str">
        <f t="shared" si="62"/>
        <v>Not!</v>
      </c>
      <c r="DY44" s="499">
        <f t="shared" si="91"/>
        <v>0</v>
      </c>
      <c r="DZ44" s="239" t="str">
        <f t="shared" si="63"/>
        <v>NO</v>
      </c>
      <c r="EA44" s="499">
        <f t="shared" si="32"/>
        <v>0</v>
      </c>
      <c r="EB44" s="239" t="str">
        <f t="shared" si="33"/>
        <v>女子Jr</v>
      </c>
      <c r="EC44" s="499">
        <f t="shared" si="34"/>
        <v>0</v>
      </c>
      <c r="ED44" s="500">
        <f t="shared" si="64"/>
        <v>0</v>
      </c>
      <c r="EE44" s="499">
        <f t="shared" si="65"/>
        <v>0</v>
      </c>
      <c r="EF44" s="239" t="str">
        <f t="shared" si="66"/>
        <v>N</v>
      </c>
      <c r="EG44" s="434" t="str">
        <f t="shared" si="67"/>
        <v/>
      </c>
      <c r="EH44" s="239" t="str">
        <f t="shared" si="68"/>
        <v/>
      </c>
      <c r="EI44" s="239" t="str">
        <f t="shared" ca="1" si="69"/>
        <v/>
      </c>
      <c r="EJ44" s="239" t="str">
        <f t="shared" si="70"/>
        <v/>
      </c>
      <c r="EK44" s="239">
        <f t="shared" si="71"/>
        <v>0</v>
      </c>
      <c r="EL44" s="239">
        <f t="shared" si="35"/>
        <v>0</v>
      </c>
      <c r="EM44" s="499">
        <f t="shared" si="72"/>
        <v>0</v>
      </c>
      <c r="EN44" s="239" t="str">
        <f t="shared" si="92"/>
        <v>N</v>
      </c>
      <c r="EO44" s="434" t="str">
        <f t="shared" si="73"/>
        <v/>
      </c>
      <c r="EP44" s="239" t="str">
        <f t="shared" si="36"/>
        <v/>
      </c>
      <c r="EQ44" s="239" t="str">
        <f t="shared" ca="1" si="74"/>
        <v/>
      </c>
      <c r="ER44" s="239" t="str">
        <f t="shared" si="75"/>
        <v/>
      </c>
      <c r="ES44" s="239">
        <f t="shared" si="37"/>
        <v>0</v>
      </c>
      <c r="ET44" s="239">
        <f t="shared" si="93"/>
        <v>0</v>
      </c>
      <c r="EU44" s="499">
        <f t="shared" si="76"/>
        <v>0</v>
      </c>
      <c r="EV44" s="434" t="str">
        <f t="shared" si="77"/>
        <v/>
      </c>
      <c r="EW44" s="512">
        <f t="shared" si="78"/>
        <v>0</v>
      </c>
      <c r="EX44" s="512">
        <f t="shared" si="79"/>
        <v>0</v>
      </c>
      <c r="EY44" s="512">
        <f t="shared" si="80"/>
        <v>0</v>
      </c>
      <c r="EZ44" s="119"/>
      <c r="FA44" s="258"/>
      <c r="FB44" s="259" t="str">
        <f t="shared" ca="1" si="81"/>
        <v/>
      </c>
      <c r="FC44" s="258"/>
      <c r="FD44" s="259" t="str">
        <f t="shared" si="82"/>
        <v/>
      </c>
      <c r="FE44" s="119"/>
      <c r="FF44" s="119"/>
      <c r="FG44" s="119"/>
      <c r="FH44" s="119"/>
      <c r="FI44" s="119"/>
      <c r="FJ44" s="119"/>
      <c r="FK44" s="119"/>
      <c r="FL44" s="119"/>
      <c r="FM44" s="119"/>
      <c r="FN44" s="119"/>
      <c r="FO44" s="119"/>
    </row>
    <row r="45" spans="1:171" s="99" customFormat="1" x14ac:dyDescent="0.2">
      <c r="A45" s="142">
        <v>30</v>
      </c>
      <c r="B45" s="558"/>
      <c r="C45" s="561"/>
      <c r="D45" s="558"/>
      <c r="E45" s="241"/>
      <c r="F45" s="554"/>
      <c r="G45" s="559"/>
      <c r="H45" s="555"/>
      <c r="I45" s="190"/>
      <c r="J45" s="596"/>
      <c r="K45" s="597"/>
      <c r="L45" s="597"/>
      <c r="M45" s="599"/>
      <c r="N45" s="590" t="str">
        <f t="shared" si="106"/>
        <v/>
      </c>
      <c r="O45" s="557"/>
      <c r="P45" s="566"/>
      <c r="Q45" s="186" t="str">
        <f t="shared" si="6"/>
        <v/>
      </c>
      <c r="R45" s="195" t="str">
        <f t="shared" si="7"/>
        <v/>
      </c>
      <c r="S45" s="195" t="str">
        <f t="shared" si="8"/>
        <v/>
      </c>
      <c r="T45" s="195" t="str">
        <f t="shared" si="39"/>
        <v/>
      </c>
      <c r="U45" s="622" t="str">
        <f t="shared" si="40"/>
        <v/>
      </c>
      <c r="V45" s="623">
        <f t="shared" si="9"/>
        <v>0</v>
      </c>
      <c r="W45" s="190"/>
      <c r="X45" s="190"/>
      <c r="Y45" s="190"/>
      <c r="Z45" s="190"/>
      <c r="AA45" s="190"/>
      <c r="AB45" s="190"/>
      <c r="AC45" s="239"/>
      <c r="AD45" s="239"/>
      <c r="AE45" s="239"/>
      <c r="AF45" s="239"/>
      <c r="AG45" s="239"/>
      <c r="AH45" s="242"/>
      <c r="AI45" s="261">
        <f t="shared" si="94"/>
        <v>0</v>
      </c>
      <c r="AJ45"/>
      <c r="AK45"/>
      <c r="AL45" s="258"/>
      <c r="AM45" s="259" t="str">
        <f t="shared" ca="1" si="10"/>
        <v/>
      </c>
      <c r="AN45" s="258"/>
      <c r="AO45" s="259" t="str">
        <f t="shared" si="41"/>
        <v/>
      </c>
      <c r="AP45" s="119"/>
      <c r="AQ45" s="280" t="str">
        <f t="shared" si="11"/>
        <v/>
      </c>
      <c r="AR45" s="280" t="str">
        <f t="shared" si="12"/>
        <v/>
      </c>
      <c r="AS45" s="280" t="str">
        <f t="shared" si="13"/>
        <v/>
      </c>
      <c r="AT45" s="280" t="str">
        <f t="shared" ca="1" si="14"/>
        <v/>
      </c>
      <c r="AU45" s="637">
        <f t="shared" si="42"/>
        <v>0</v>
      </c>
      <c r="AV45" s="281" t="str">
        <f t="shared" si="15"/>
        <v/>
      </c>
      <c r="AW45" s="312">
        <f t="shared" si="101"/>
        <v>0</v>
      </c>
      <c r="AX45" s="312">
        <f t="shared" si="101"/>
        <v>0</v>
      </c>
      <c r="AY45" s="312">
        <f t="shared" si="101"/>
        <v>0</v>
      </c>
      <c r="AZ45" s="312">
        <f t="shared" si="101"/>
        <v>0</v>
      </c>
      <c r="BA45" s="312">
        <f t="shared" si="101"/>
        <v>0</v>
      </c>
      <c r="BB45" s="312">
        <f t="shared" si="101"/>
        <v>0</v>
      </c>
      <c r="BC45" s="313">
        <f t="shared" si="83"/>
        <v>0</v>
      </c>
      <c r="BD45" s="313">
        <f t="shared" si="84"/>
        <v>0</v>
      </c>
      <c r="BE45" s="340">
        <f t="shared" si="43"/>
        <v>0</v>
      </c>
      <c r="BF45" s="643">
        <f t="shared" si="43"/>
        <v>0</v>
      </c>
      <c r="BG45" s="643">
        <f t="shared" si="43"/>
        <v>0</v>
      </c>
      <c r="BH45" s="643">
        <f t="shared" si="43"/>
        <v>0</v>
      </c>
      <c r="BI45" s="643">
        <f t="shared" si="43"/>
        <v>0</v>
      </c>
      <c r="BJ45" s="348">
        <f t="shared" si="102"/>
        <v>0</v>
      </c>
      <c r="BK45" s="348">
        <f t="shared" si="102"/>
        <v>0</v>
      </c>
      <c r="BL45" s="348">
        <f t="shared" si="102"/>
        <v>0</v>
      </c>
      <c r="BM45" s="348">
        <f t="shared" si="102"/>
        <v>0</v>
      </c>
      <c r="BN45" s="348">
        <f t="shared" si="102"/>
        <v>0</v>
      </c>
      <c r="BO45" s="348">
        <f t="shared" si="103"/>
        <v>0</v>
      </c>
      <c r="BP45" s="348">
        <f t="shared" si="103"/>
        <v>0</v>
      </c>
      <c r="BQ45" s="348">
        <f t="shared" si="103"/>
        <v>0</v>
      </c>
      <c r="BR45" s="348">
        <f t="shared" si="103"/>
        <v>0</v>
      </c>
      <c r="BS45" s="348">
        <f t="shared" si="103"/>
        <v>0</v>
      </c>
      <c r="BT45" s="348">
        <f t="shared" si="44"/>
        <v>0</v>
      </c>
      <c r="BU45" s="348">
        <f t="shared" si="44"/>
        <v>0</v>
      </c>
      <c r="BV45" s="348">
        <f t="shared" si="44"/>
        <v>0</v>
      </c>
      <c r="BW45" s="348">
        <f t="shared" si="44"/>
        <v>0</v>
      </c>
      <c r="BX45" s="348">
        <f t="shared" si="45"/>
        <v>0</v>
      </c>
      <c r="BY45" s="348">
        <f t="shared" si="104"/>
        <v>0</v>
      </c>
      <c r="BZ45" s="348">
        <f t="shared" si="104"/>
        <v>0</v>
      </c>
      <c r="CA45" s="348">
        <f t="shared" si="104"/>
        <v>0</v>
      </c>
      <c r="CB45" s="350">
        <f t="shared" si="104"/>
        <v>0</v>
      </c>
      <c r="CC45" s="648">
        <f t="shared" si="104"/>
        <v>0</v>
      </c>
      <c r="CD45" s="191">
        <f t="shared" si="85"/>
        <v>0</v>
      </c>
      <c r="CE45" s="191">
        <f t="shared" si="85"/>
        <v>0</v>
      </c>
      <c r="CF45" s="191">
        <f t="shared" si="85"/>
        <v>0</v>
      </c>
      <c r="CG45" s="381">
        <f t="shared" si="105"/>
        <v>0</v>
      </c>
      <c r="CH45" s="191">
        <f t="shared" si="105"/>
        <v>0</v>
      </c>
      <c r="CI45" s="382">
        <f t="shared" si="105"/>
        <v>0</v>
      </c>
      <c r="CJ45" s="379">
        <f t="shared" si="87"/>
        <v>0</v>
      </c>
      <c r="CK45" s="391">
        <f t="shared" si="99"/>
        <v>0</v>
      </c>
      <c r="CL45" s="391">
        <f t="shared" si="99"/>
        <v>0</v>
      </c>
      <c r="CM45" s="391">
        <f t="shared" si="99"/>
        <v>0</v>
      </c>
      <c r="CN45" s="391">
        <f t="shared" si="99"/>
        <v>0</v>
      </c>
      <c r="CO45" s="392">
        <f t="shared" si="100"/>
        <v>0</v>
      </c>
      <c r="CP45" s="190">
        <f t="shared" si="100"/>
        <v>0</v>
      </c>
      <c r="CQ45" s="190">
        <f t="shared" si="100"/>
        <v>0</v>
      </c>
      <c r="CR45" s="394">
        <f t="shared" si="100"/>
        <v>0</v>
      </c>
      <c r="CS45" s="191">
        <f t="shared" si="88"/>
        <v>0</v>
      </c>
      <c r="CT45" s="190">
        <f t="shared" si="88"/>
        <v>0</v>
      </c>
      <c r="CU45" s="190">
        <f t="shared" si="88"/>
        <v>0</v>
      </c>
      <c r="CV45" s="394">
        <f t="shared" si="88"/>
        <v>0</v>
      </c>
      <c r="CW45" s="402">
        <f>$DC45+'申込用紙 Ｂ'!$CW45</f>
        <v>0</v>
      </c>
      <c r="CX45" s="403"/>
      <c r="CY45" s="403">
        <f t="shared" si="47"/>
        <v>0</v>
      </c>
      <c r="CZ45" s="404">
        <f t="shared" si="48"/>
        <v>0</v>
      </c>
      <c r="DA45" s="431">
        <f t="shared" si="49"/>
        <v>0</v>
      </c>
      <c r="DB45" s="432">
        <f t="shared" si="50"/>
        <v>0</v>
      </c>
      <c r="DC45" s="433">
        <f t="shared" si="95"/>
        <v>0</v>
      </c>
      <c r="DD45" s="239">
        <f t="shared" si="51"/>
        <v>1</v>
      </c>
      <c r="DE45" s="239">
        <f t="shared" ca="1" si="26"/>
        <v>0</v>
      </c>
      <c r="DF45" s="239">
        <f t="shared" ca="1" si="52"/>
        <v>1</v>
      </c>
      <c r="DG45" s="434" t="str">
        <f t="shared" si="53"/>
        <v/>
      </c>
      <c r="DH45" s="239">
        <f t="shared" ca="1" si="89"/>
        <v>0</v>
      </c>
      <c r="DI45" s="239">
        <f t="shared" ca="1" si="98"/>
        <v>0</v>
      </c>
      <c r="DJ45" s="118" t="str">
        <f t="shared" si="28"/>
        <v/>
      </c>
      <c r="DK45" s="451">
        <f t="shared" si="54"/>
        <v>0</v>
      </c>
      <c r="DL45" s="451">
        <f t="shared" si="29"/>
        <v>0</v>
      </c>
      <c r="DM45" s="452">
        <f t="shared" si="55"/>
        <v>0</v>
      </c>
      <c r="DN45" s="453">
        <f t="shared" si="96"/>
        <v>-1</v>
      </c>
      <c r="DO45" s="454">
        <f t="shared" si="30"/>
        <v>1</v>
      </c>
      <c r="DP45" s="455" t="str">
        <f t="shared" si="57"/>
        <v>NO</v>
      </c>
      <c r="DQ45" s="455" t="str">
        <f t="shared" si="58"/>
        <v>Not!</v>
      </c>
      <c r="DR45" s="455" t="str">
        <f t="shared" si="59"/>
        <v>Not!</v>
      </c>
      <c r="DS45" s="478" t="str">
        <f t="shared" si="31"/>
        <v/>
      </c>
      <c r="DT45" s="451">
        <f t="shared" si="60"/>
        <v>0</v>
      </c>
      <c r="DU45" s="239">
        <f t="shared" si="90"/>
        <v>0</v>
      </c>
      <c r="DV45" s="482">
        <v>30</v>
      </c>
      <c r="DW45" s="281" t="str">
        <f t="shared" si="61"/>
        <v/>
      </c>
      <c r="DX45" s="239" t="str">
        <f t="shared" si="62"/>
        <v>Not!</v>
      </c>
      <c r="DY45" s="499">
        <f t="shared" si="91"/>
        <v>0</v>
      </c>
      <c r="DZ45" s="239" t="str">
        <f t="shared" si="63"/>
        <v>NO</v>
      </c>
      <c r="EA45" s="499">
        <f t="shared" si="32"/>
        <v>0</v>
      </c>
      <c r="EB45" s="239" t="str">
        <f t="shared" si="33"/>
        <v>女子Jr</v>
      </c>
      <c r="EC45" s="499">
        <f t="shared" si="34"/>
        <v>0</v>
      </c>
      <c r="ED45" s="500">
        <f t="shared" si="64"/>
        <v>0</v>
      </c>
      <c r="EE45" s="499">
        <f t="shared" si="65"/>
        <v>0</v>
      </c>
      <c r="EF45" s="239" t="str">
        <f t="shared" si="66"/>
        <v>N</v>
      </c>
      <c r="EG45" s="434" t="str">
        <f t="shared" si="67"/>
        <v/>
      </c>
      <c r="EH45" s="239" t="str">
        <f t="shared" si="68"/>
        <v/>
      </c>
      <c r="EI45" s="239" t="str">
        <f t="shared" ca="1" si="69"/>
        <v/>
      </c>
      <c r="EJ45" s="239" t="str">
        <f t="shared" si="70"/>
        <v/>
      </c>
      <c r="EK45" s="239">
        <f t="shared" si="71"/>
        <v>0</v>
      </c>
      <c r="EL45" s="239">
        <f t="shared" si="35"/>
        <v>0</v>
      </c>
      <c r="EM45" s="499">
        <f t="shared" si="72"/>
        <v>0</v>
      </c>
      <c r="EN45" s="239" t="str">
        <f t="shared" si="92"/>
        <v>N</v>
      </c>
      <c r="EO45" s="434" t="str">
        <f t="shared" si="73"/>
        <v/>
      </c>
      <c r="EP45" s="239" t="str">
        <f t="shared" si="36"/>
        <v/>
      </c>
      <c r="EQ45" s="239" t="str">
        <f t="shared" ca="1" si="74"/>
        <v/>
      </c>
      <c r="ER45" s="239" t="str">
        <f t="shared" si="75"/>
        <v/>
      </c>
      <c r="ES45" s="239">
        <f t="shared" si="37"/>
        <v>0</v>
      </c>
      <c r="ET45" s="239">
        <f t="shared" si="93"/>
        <v>0</v>
      </c>
      <c r="EU45" s="499">
        <f t="shared" si="76"/>
        <v>0</v>
      </c>
      <c r="EV45" s="434" t="str">
        <f t="shared" si="77"/>
        <v/>
      </c>
      <c r="EW45" s="512">
        <f t="shared" si="78"/>
        <v>0</v>
      </c>
      <c r="EX45" s="512">
        <f t="shared" si="79"/>
        <v>0</v>
      </c>
      <c r="EY45" s="512">
        <f t="shared" si="80"/>
        <v>0</v>
      </c>
      <c r="EZ45" s="119"/>
      <c r="FA45" s="258"/>
      <c r="FB45" s="259" t="str">
        <f t="shared" ca="1" si="81"/>
        <v/>
      </c>
      <c r="FC45" s="258"/>
      <c r="FD45" s="259" t="str">
        <f t="shared" si="82"/>
        <v/>
      </c>
      <c r="FE45" s="119"/>
      <c r="FF45" s="119"/>
      <c r="FG45" s="119"/>
      <c r="FH45" s="119"/>
      <c r="FI45" s="119"/>
      <c r="FJ45" s="119"/>
      <c r="FK45" s="119"/>
      <c r="FL45" s="119"/>
      <c r="FM45" s="119"/>
      <c r="FN45" s="119"/>
      <c r="FO45" s="119"/>
    </row>
    <row r="46" spans="1:171" s="99" customFormat="1" x14ac:dyDescent="0.2">
      <c r="A46" s="143">
        <v>31</v>
      </c>
      <c r="B46" s="558"/>
      <c r="C46" s="561"/>
      <c r="D46" s="558"/>
      <c r="E46" s="241"/>
      <c r="F46" s="554"/>
      <c r="G46" s="559"/>
      <c r="H46" s="555"/>
      <c r="I46" s="190"/>
      <c r="J46" s="596"/>
      <c r="K46" s="597"/>
      <c r="L46" s="597"/>
      <c r="M46" s="599"/>
      <c r="N46" s="590" t="str">
        <f t="shared" si="106"/>
        <v/>
      </c>
      <c r="O46" s="557"/>
      <c r="P46" s="566"/>
      <c r="Q46" s="186" t="str">
        <f t="shared" si="6"/>
        <v/>
      </c>
      <c r="R46" s="195" t="str">
        <f t="shared" si="7"/>
        <v/>
      </c>
      <c r="S46" s="195" t="str">
        <f t="shared" si="8"/>
        <v/>
      </c>
      <c r="T46" s="195" t="str">
        <f t="shared" si="39"/>
        <v/>
      </c>
      <c r="U46" s="622" t="str">
        <f t="shared" si="40"/>
        <v/>
      </c>
      <c r="V46" s="623">
        <f t="shared" si="9"/>
        <v>0</v>
      </c>
      <c r="W46" s="190"/>
      <c r="X46" s="190"/>
      <c r="Y46" s="190"/>
      <c r="Z46" s="190"/>
      <c r="AA46" s="190"/>
      <c r="AB46" s="190"/>
      <c r="AC46" s="239"/>
      <c r="AD46" s="239"/>
      <c r="AE46" s="239"/>
      <c r="AF46" s="239"/>
      <c r="AG46" s="239"/>
      <c r="AH46" s="242"/>
      <c r="AI46" s="261">
        <f t="shared" si="94"/>
        <v>0</v>
      </c>
      <c r="AJ46" s="4"/>
      <c r="AK46" s="4"/>
      <c r="AL46" s="258"/>
      <c r="AM46" s="259" t="str">
        <f t="shared" ca="1" si="10"/>
        <v/>
      </c>
      <c r="AN46" s="258"/>
      <c r="AO46" s="259" t="str">
        <f t="shared" si="41"/>
        <v/>
      </c>
      <c r="AQ46" s="280" t="str">
        <f t="shared" si="11"/>
        <v/>
      </c>
      <c r="AR46" s="280" t="str">
        <f t="shared" si="12"/>
        <v/>
      </c>
      <c r="AS46" s="280" t="str">
        <f t="shared" si="13"/>
        <v/>
      </c>
      <c r="AT46" s="280" t="str">
        <f t="shared" ca="1" si="14"/>
        <v/>
      </c>
      <c r="AU46" s="637">
        <f t="shared" si="42"/>
        <v>0</v>
      </c>
      <c r="AV46" s="281" t="str">
        <f t="shared" si="15"/>
        <v/>
      </c>
      <c r="AW46" s="312">
        <f t="shared" ref="AW46:BB55" si="107">IF(AND($DY46=AW$12,$W46&gt;0),1,0)</f>
        <v>0</v>
      </c>
      <c r="AX46" s="312">
        <f t="shared" si="107"/>
        <v>0</v>
      </c>
      <c r="AY46" s="312">
        <f t="shared" si="107"/>
        <v>0</v>
      </c>
      <c r="AZ46" s="312">
        <f t="shared" si="107"/>
        <v>0</v>
      </c>
      <c r="BA46" s="312">
        <f t="shared" si="107"/>
        <v>0</v>
      </c>
      <c r="BB46" s="312">
        <f t="shared" si="107"/>
        <v>0</v>
      </c>
      <c r="BC46" s="313">
        <f t="shared" si="83"/>
        <v>0</v>
      </c>
      <c r="BD46" s="313">
        <f t="shared" si="84"/>
        <v>0</v>
      </c>
      <c r="BE46" s="340">
        <f t="shared" si="43"/>
        <v>0</v>
      </c>
      <c r="BF46" s="643">
        <f t="shared" si="43"/>
        <v>0</v>
      </c>
      <c r="BG46" s="643">
        <f t="shared" si="43"/>
        <v>0</v>
      </c>
      <c r="BH46" s="643">
        <f t="shared" si="43"/>
        <v>0</v>
      </c>
      <c r="BI46" s="643">
        <f t="shared" si="43"/>
        <v>0</v>
      </c>
      <c r="BJ46" s="348">
        <f t="shared" si="102"/>
        <v>0</v>
      </c>
      <c r="BK46" s="348">
        <f t="shared" si="102"/>
        <v>0</v>
      </c>
      <c r="BL46" s="348">
        <f t="shared" si="102"/>
        <v>0</v>
      </c>
      <c r="BM46" s="348">
        <f t="shared" si="102"/>
        <v>0</v>
      </c>
      <c r="BN46" s="348">
        <f t="shared" si="102"/>
        <v>0</v>
      </c>
      <c r="BO46" s="348">
        <f t="shared" si="103"/>
        <v>0</v>
      </c>
      <c r="BP46" s="348">
        <f t="shared" si="103"/>
        <v>0</v>
      </c>
      <c r="BQ46" s="348">
        <f t="shared" si="103"/>
        <v>0</v>
      </c>
      <c r="BR46" s="348">
        <f t="shared" si="103"/>
        <v>0</v>
      </c>
      <c r="BS46" s="348">
        <f t="shared" si="103"/>
        <v>0</v>
      </c>
      <c r="BT46" s="348">
        <f t="shared" si="44"/>
        <v>0</v>
      </c>
      <c r="BU46" s="348">
        <f t="shared" si="44"/>
        <v>0</v>
      </c>
      <c r="BV46" s="348">
        <f t="shared" si="44"/>
        <v>0</v>
      </c>
      <c r="BW46" s="348">
        <f t="shared" si="44"/>
        <v>0</v>
      </c>
      <c r="BX46" s="348">
        <f t="shared" si="45"/>
        <v>0</v>
      </c>
      <c r="BY46" s="348">
        <f t="shared" si="104"/>
        <v>0</v>
      </c>
      <c r="BZ46" s="348">
        <f t="shared" si="104"/>
        <v>0</v>
      </c>
      <c r="CA46" s="348">
        <f t="shared" si="104"/>
        <v>0</v>
      </c>
      <c r="CB46" s="350">
        <f t="shared" si="104"/>
        <v>0</v>
      </c>
      <c r="CC46" s="648">
        <f t="shared" si="104"/>
        <v>0</v>
      </c>
      <c r="CD46" s="191">
        <f t="shared" si="85"/>
        <v>0</v>
      </c>
      <c r="CE46" s="191">
        <f t="shared" si="85"/>
        <v>0</v>
      </c>
      <c r="CF46" s="191">
        <f t="shared" si="85"/>
        <v>0</v>
      </c>
      <c r="CG46" s="381">
        <f t="shared" si="105"/>
        <v>0</v>
      </c>
      <c r="CH46" s="191">
        <f t="shared" si="105"/>
        <v>0</v>
      </c>
      <c r="CI46" s="382">
        <f t="shared" si="105"/>
        <v>0</v>
      </c>
      <c r="CJ46" s="379">
        <f t="shared" si="87"/>
        <v>0</v>
      </c>
      <c r="CK46" s="391">
        <f t="shared" si="99"/>
        <v>0</v>
      </c>
      <c r="CL46" s="391">
        <f t="shared" si="99"/>
        <v>0</v>
      </c>
      <c r="CM46" s="391">
        <f t="shared" si="99"/>
        <v>0</v>
      </c>
      <c r="CN46" s="391">
        <f t="shared" si="99"/>
        <v>0</v>
      </c>
      <c r="CO46" s="392">
        <f t="shared" si="100"/>
        <v>0</v>
      </c>
      <c r="CP46" s="190">
        <f t="shared" si="100"/>
        <v>0</v>
      </c>
      <c r="CQ46" s="190">
        <f t="shared" si="100"/>
        <v>0</v>
      </c>
      <c r="CR46" s="394">
        <f t="shared" si="100"/>
        <v>0</v>
      </c>
      <c r="CS46" s="191">
        <f t="shared" si="88"/>
        <v>0</v>
      </c>
      <c r="CT46" s="190">
        <f t="shared" si="88"/>
        <v>0</v>
      </c>
      <c r="CU46" s="190">
        <f t="shared" si="88"/>
        <v>0</v>
      </c>
      <c r="CV46" s="394">
        <f t="shared" si="88"/>
        <v>0</v>
      </c>
      <c r="CW46" s="402">
        <f>$DC46+'申込用紙 Ｂ'!$CW46</f>
        <v>0</v>
      </c>
      <c r="CX46" s="403"/>
      <c r="CY46" s="403">
        <f t="shared" si="47"/>
        <v>0</v>
      </c>
      <c r="CZ46" s="404">
        <f t="shared" si="48"/>
        <v>0</v>
      </c>
      <c r="DA46" s="431">
        <f t="shared" si="49"/>
        <v>0</v>
      </c>
      <c r="DB46" s="432">
        <f t="shared" si="50"/>
        <v>0</v>
      </c>
      <c r="DC46" s="433">
        <f t="shared" si="95"/>
        <v>0</v>
      </c>
      <c r="DD46" s="239">
        <f t="shared" si="51"/>
        <v>1</v>
      </c>
      <c r="DE46" s="239">
        <f t="shared" ca="1" si="26"/>
        <v>0</v>
      </c>
      <c r="DF46" s="239">
        <f t="shared" ca="1" si="52"/>
        <v>1</v>
      </c>
      <c r="DG46" s="434" t="str">
        <f t="shared" si="53"/>
        <v/>
      </c>
      <c r="DH46" s="239">
        <f t="shared" ca="1" si="89"/>
        <v>0</v>
      </c>
      <c r="DI46" s="239">
        <f t="shared" ca="1" si="98"/>
        <v>0</v>
      </c>
      <c r="DJ46" s="118" t="str">
        <f t="shared" si="28"/>
        <v/>
      </c>
      <c r="DK46" s="451">
        <f t="shared" si="54"/>
        <v>0</v>
      </c>
      <c r="DL46" s="451">
        <f t="shared" si="29"/>
        <v>0</v>
      </c>
      <c r="DM46" s="452">
        <f t="shared" si="55"/>
        <v>0</v>
      </c>
      <c r="DN46" s="453">
        <f t="shared" si="96"/>
        <v>-1</v>
      </c>
      <c r="DO46" s="454">
        <f t="shared" si="30"/>
        <v>1</v>
      </c>
      <c r="DP46" s="455" t="str">
        <f t="shared" si="57"/>
        <v>NO</v>
      </c>
      <c r="DQ46" s="455" t="str">
        <f t="shared" si="58"/>
        <v>Not!</v>
      </c>
      <c r="DR46" s="455" t="str">
        <f t="shared" si="59"/>
        <v>Not!</v>
      </c>
      <c r="DS46" s="478" t="str">
        <f t="shared" si="31"/>
        <v/>
      </c>
      <c r="DT46" s="451">
        <f t="shared" si="60"/>
        <v>0</v>
      </c>
      <c r="DU46" s="239">
        <f t="shared" si="90"/>
        <v>0</v>
      </c>
      <c r="DV46" s="483">
        <v>31</v>
      </c>
      <c r="DW46" s="281" t="str">
        <f t="shared" si="61"/>
        <v/>
      </c>
      <c r="DX46" s="239" t="str">
        <f t="shared" si="62"/>
        <v>Not!</v>
      </c>
      <c r="DY46" s="499">
        <f t="shared" si="91"/>
        <v>0</v>
      </c>
      <c r="DZ46" s="239" t="str">
        <f t="shared" si="63"/>
        <v>NO</v>
      </c>
      <c r="EA46" s="499">
        <f t="shared" si="32"/>
        <v>0</v>
      </c>
      <c r="EB46" s="239" t="str">
        <f t="shared" si="33"/>
        <v>女子Jr</v>
      </c>
      <c r="EC46" s="499">
        <f t="shared" si="34"/>
        <v>0</v>
      </c>
      <c r="ED46" s="500">
        <f t="shared" si="64"/>
        <v>0</v>
      </c>
      <c r="EE46" s="499">
        <f t="shared" si="65"/>
        <v>0</v>
      </c>
      <c r="EF46" s="239" t="str">
        <f t="shared" si="66"/>
        <v>N</v>
      </c>
      <c r="EG46" s="434" t="str">
        <f t="shared" si="67"/>
        <v/>
      </c>
      <c r="EH46" s="239" t="str">
        <f t="shared" si="68"/>
        <v/>
      </c>
      <c r="EI46" s="239" t="str">
        <f t="shared" ca="1" si="69"/>
        <v/>
      </c>
      <c r="EJ46" s="239" t="str">
        <f t="shared" si="70"/>
        <v/>
      </c>
      <c r="EK46" s="239">
        <f t="shared" si="71"/>
        <v>0</v>
      </c>
      <c r="EL46" s="239">
        <f t="shared" si="35"/>
        <v>0</v>
      </c>
      <c r="EM46" s="499">
        <f t="shared" si="72"/>
        <v>0</v>
      </c>
      <c r="EN46" s="239" t="str">
        <f t="shared" si="92"/>
        <v>N</v>
      </c>
      <c r="EO46" s="434" t="str">
        <f t="shared" si="73"/>
        <v/>
      </c>
      <c r="EP46" s="239" t="str">
        <f t="shared" si="36"/>
        <v/>
      </c>
      <c r="EQ46" s="239" t="str">
        <f t="shared" ca="1" si="74"/>
        <v/>
      </c>
      <c r="ER46" s="239" t="str">
        <f t="shared" si="75"/>
        <v/>
      </c>
      <c r="ES46" s="239">
        <f t="shared" si="37"/>
        <v>0</v>
      </c>
      <c r="ET46" s="239">
        <f t="shared" si="93"/>
        <v>0</v>
      </c>
      <c r="EU46" s="499">
        <f t="shared" si="76"/>
        <v>0</v>
      </c>
      <c r="EV46" s="434" t="str">
        <f t="shared" si="77"/>
        <v/>
      </c>
      <c r="EW46" s="513">
        <f t="shared" si="78"/>
        <v>0</v>
      </c>
      <c r="EX46" s="513">
        <f t="shared" si="79"/>
        <v>0</v>
      </c>
      <c r="EY46" s="512">
        <f t="shared" si="80"/>
        <v>0</v>
      </c>
      <c r="FA46" s="258"/>
      <c r="FB46" s="259" t="str">
        <f t="shared" ca="1" si="81"/>
        <v/>
      </c>
      <c r="FC46" s="258"/>
      <c r="FD46" s="259" t="str">
        <f t="shared" si="82"/>
        <v/>
      </c>
    </row>
    <row r="47" spans="1:171" s="99" customFormat="1" x14ac:dyDescent="0.2">
      <c r="A47" s="141">
        <v>32</v>
      </c>
      <c r="B47" s="558"/>
      <c r="C47" s="561"/>
      <c r="D47" s="558"/>
      <c r="E47" s="241"/>
      <c r="F47" s="554"/>
      <c r="G47" s="559"/>
      <c r="H47" s="555"/>
      <c r="I47" s="190"/>
      <c r="J47" s="596"/>
      <c r="K47" s="597"/>
      <c r="L47" s="597"/>
      <c r="M47" s="599"/>
      <c r="N47" s="590" t="str">
        <f t="shared" si="106"/>
        <v/>
      </c>
      <c r="O47" s="557"/>
      <c r="P47" s="566"/>
      <c r="Q47" s="186" t="str">
        <f t="shared" si="6"/>
        <v/>
      </c>
      <c r="R47" s="195" t="str">
        <f t="shared" si="7"/>
        <v/>
      </c>
      <c r="S47" s="195" t="str">
        <f t="shared" si="8"/>
        <v/>
      </c>
      <c r="T47" s="195" t="str">
        <f t="shared" si="39"/>
        <v/>
      </c>
      <c r="U47" s="622" t="str">
        <f t="shared" si="40"/>
        <v/>
      </c>
      <c r="V47" s="623">
        <f t="shared" si="9"/>
        <v>0</v>
      </c>
      <c r="W47" s="190"/>
      <c r="X47" s="190"/>
      <c r="Y47" s="190"/>
      <c r="Z47" s="190"/>
      <c r="AA47" s="190"/>
      <c r="AB47" s="190"/>
      <c r="AC47" s="239"/>
      <c r="AD47" s="239"/>
      <c r="AE47" s="239"/>
      <c r="AF47" s="239"/>
      <c r="AG47" s="239"/>
      <c r="AH47" s="242"/>
      <c r="AI47" s="261">
        <f t="shared" si="94"/>
        <v>0</v>
      </c>
      <c r="AJ47" s="4"/>
      <c r="AK47" s="4"/>
      <c r="AL47" s="258"/>
      <c r="AM47" s="259" t="str">
        <f t="shared" ca="1" si="10"/>
        <v/>
      </c>
      <c r="AN47" s="258"/>
      <c r="AO47" s="259" t="str">
        <f t="shared" si="41"/>
        <v/>
      </c>
      <c r="AQ47" s="280" t="str">
        <f t="shared" si="11"/>
        <v/>
      </c>
      <c r="AR47" s="280" t="str">
        <f t="shared" si="12"/>
        <v/>
      </c>
      <c r="AS47" s="280" t="str">
        <f t="shared" si="13"/>
        <v/>
      </c>
      <c r="AT47" s="280" t="str">
        <f t="shared" ca="1" si="14"/>
        <v/>
      </c>
      <c r="AU47" s="637">
        <f t="shared" si="42"/>
        <v>0</v>
      </c>
      <c r="AV47" s="281" t="str">
        <f t="shared" si="15"/>
        <v/>
      </c>
      <c r="AW47" s="312">
        <f t="shared" si="107"/>
        <v>0</v>
      </c>
      <c r="AX47" s="312">
        <f t="shared" si="107"/>
        <v>0</v>
      </c>
      <c r="AY47" s="312">
        <f t="shared" si="107"/>
        <v>0</v>
      </c>
      <c r="AZ47" s="312">
        <f t="shared" si="107"/>
        <v>0</v>
      </c>
      <c r="BA47" s="312">
        <f t="shared" si="107"/>
        <v>0</v>
      </c>
      <c r="BB47" s="312">
        <f t="shared" si="107"/>
        <v>0</v>
      </c>
      <c r="BC47" s="313">
        <f t="shared" si="83"/>
        <v>0</v>
      </c>
      <c r="BD47" s="313">
        <f t="shared" si="84"/>
        <v>0</v>
      </c>
      <c r="BE47" s="340">
        <f t="shared" si="43"/>
        <v>0</v>
      </c>
      <c r="BF47" s="643">
        <f t="shared" si="43"/>
        <v>0</v>
      </c>
      <c r="BG47" s="643">
        <f t="shared" si="43"/>
        <v>0</v>
      </c>
      <c r="BH47" s="643">
        <f t="shared" si="43"/>
        <v>0</v>
      </c>
      <c r="BI47" s="643">
        <f t="shared" si="43"/>
        <v>0</v>
      </c>
      <c r="BJ47" s="348">
        <f t="shared" si="102"/>
        <v>0</v>
      </c>
      <c r="BK47" s="348">
        <f t="shared" si="102"/>
        <v>0</v>
      </c>
      <c r="BL47" s="348">
        <f t="shared" si="102"/>
        <v>0</v>
      </c>
      <c r="BM47" s="348">
        <f t="shared" si="102"/>
        <v>0</v>
      </c>
      <c r="BN47" s="348">
        <f t="shared" si="102"/>
        <v>0</v>
      </c>
      <c r="BO47" s="348">
        <f t="shared" si="103"/>
        <v>0</v>
      </c>
      <c r="BP47" s="348">
        <f t="shared" si="103"/>
        <v>0</v>
      </c>
      <c r="BQ47" s="348">
        <f t="shared" si="103"/>
        <v>0</v>
      </c>
      <c r="BR47" s="348">
        <f t="shared" si="103"/>
        <v>0</v>
      </c>
      <c r="BS47" s="348">
        <f t="shared" si="103"/>
        <v>0</v>
      </c>
      <c r="BT47" s="348">
        <f t="shared" si="44"/>
        <v>0</v>
      </c>
      <c r="BU47" s="348">
        <f t="shared" si="44"/>
        <v>0</v>
      </c>
      <c r="BV47" s="348">
        <f t="shared" si="44"/>
        <v>0</v>
      </c>
      <c r="BW47" s="348">
        <f t="shared" si="44"/>
        <v>0</v>
      </c>
      <c r="BX47" s="348">
        <f t="shared" si="45"/>
        <v>0</v>
      </c>
      <c r="BY47" s="348">
        <f t="shared" si="104"/>
        <v>0</v>
      </c>
      <c r="BZ47" s="348">
        <f t="shared" si="104"/>
        <v>0</v>
      </c>
      <c r="CA47" s="348">
        <f t="shared" si="104"/>
        <v>0</v>
      </c>
      <c r="CB47" s="350">
        <f t="shared" si="104"/>
        <v>0</v>
      </c>
      <c r="CC47" s="648">
        <f t="shared" si="104"/>
        <v>0</v>
      </c>
      <c r="CD47" s="191">
        <f t="shared" si="85"/>
        <v>0</v>
      </c>
      <c r="CE47" s="191">
        <f t="shared" si="85"/>
        <v>0</v>
      </c>
      <c r="CF47" s="191">
        <f t="shared" si="85"/>
        <v>0</v>
      </c>
      <c r="CG47" s="381">
        <f t="shared" si="105"/>
        <v>0</v>
      </c>
      <c r="CH47" s="191">
        <f t="shared" si="105"/>
        <v>0</v>
      </c>
      <c r="CI47" s="382">
        <f t="shared" si="105"/>
        <v>0</v>
      </c>
      <c r="CJ47" s="379">
        <f t="shared" si="87"/>
        <v>0</v>
      </c>
      <c r="CK47" s="391">
        <f t="shared" si="99"/>
        <v>0</v>
      </c>
      <c r="CL47" s="391">
        <f t="shared" si="99"/>
        <v>0</v>
      </c>
      <c r="CM47" s="391">
        <f t="shared" si="99"/>
        <v>0</v>
      </c>
      <c r="CN47" s="391">
        <f t="shared" si="99"/>
        <v>0</v>
      </c>
      <c r="CO47" s="392">
        <f t="shared" si="100"/>
        <v>0</v>
      </c>
      <c r="CP47" s="190">
        <f t="shared" si="100"/>
        <v>0</v>
      </c>
      <c r="CQ47" s="190">
        <f t="shared" si="100"/>
        <v>0</v>
      </c>
      <c r="CR47" s="394">
        <f t="shared" si="100"/>
        <v>0</v>
      </c>
      <c r="CS47" s="191">
        <f t="shared" si="88"/>
        <v>0</v>
      </c>
      <c r="CT47" s="190">
        <f t="shared" si="88"/>
        <v>0</v>
      </c>
      <c r="CU47" s="190">
        <f t="shared" si="88"/>
        <v>0</v>
      </c>
      <c r="CV47" s="394">
        <f t="shared" si="88"/>
        <v>0</v>
      </c>
      <c r="CW47" s="402">
        <f>$DC47+'申込用紙 Ｂ'!$CW47</f>
        <v>0</v>
      </c>
      <c r="CX47" s="403"/>
      <c r="CY47" s="403">
        <f t="shared" si="47"/>
        <v>0</v>
      </c>
      <c r="CZ47" s="404">
        <f t="shared" si="48"/>
        <v>0</v>
      </c>
      <c r="DA47" s="431">
        <f t="shared" si="49"/>
        <v>0</v>
      </c>
      <c r="DB47" s="432">
        <f t="shared" si="50"/>
        <v>0</v>
      </c>
      <c r="DC47" s="433">
        <f t="shared" si="95"/>
        <v>0</v>
      </c>
      <c r="DD47" s="239">
        <f t="shared" si="51"/>
        <v>1</v>
      </c>
      <c r="DE47" s="239">
        <f t="shared" ca="1" si="26"/>
        <v>0</v>
      </c>
      <c r="DF47" s="239">
        <f t="shared" ca="1" si="52"/>
        <v>1</v>
      </c>
      <c r="DG47" s="434" t="str">
        <f t="shared" si="53"/>
        <v/>
      </c>
      <c r="DH47" s="239">
        <f t="shared" ca="1" si="89"/>
        <v>0</v>
      </c>
      <c r="DI47" s="239">
        <f t="shared" ca="1" si="98"/>
        <v>0</v>
      </c>
      <c r="DJ47" s="118" t="str">
        <f t="shared" si="28"/>
        <v/>
      </c>
      <c r="DK47" s="451">
        <f t="shared" si="54"/>
        <v>0</v>
      </c>
      <c r="DL47" s="451">
        <f t="shared" si="29"/>
        <v>0</v>
      </c>
      <c r="DM47" s="452">
        <f t="shared" si="55"/>
        <v>0</v>
      </c>
      <c r="DN47" s="453">
        <f t="shared" si="96"/>
        <v>-1</v>
      </c>
      <c r="DO47" s="454">
        <f t="shared" si="30"/>
        <v>1</v>
      </c>
      <c r="DP47" s="455" t="str">
        <f t="shared" si="57"/>
        <v>NO</v>
      </c>
      <c r="DQ47" s="455" t="str">
        <f t="shared" si="58"/>
        <v>Not!</v>
      </c>
      <c r="DR47" s="455" t="str">
        <f t="shared" si="59"/>
        <v>Not!</v>
      </c>
      <c r="DS47" s="478" t="str">
        <f t="shared" si="31"/>
        <v/>
      </c>
      <c r="DT47" s="451">
        <f t="shared" si="60"/>
        <v>0</v>
      </c>
      <c r="DU47" s="239">
        <f t="shared" si="90"/>
        <v>0</v>
      </c>
      <c r="DV47" s="480">
        <v>32</v>
      </c>
      <c r="DW47" s="281" t="str">
        <f t="shared" si="61"/>
        <v/>
      </c>
      <c r="DX47" s="239" t="str">
        <f t="shared" si="62"/>
        <v>Not!</v>
      </c>
      <c r="DY47" s="499">
        <f t="shared" si="91"/>
        <v>0</v>
      </c>
      <c r="DZ47" s="239" t="str">
        <f t="shared" si="63"/>
        <v>NO</v>
      </c>
      <c r="EA47" s="499">
        <f t="shared" si="32"/>
        <v>0</v>
      </c>
      <c r="EB47" s="239" t="str">
        <f t="shared" si="33"/>
        <v>女子Jr</v>
      </c>
      <c r="EC47" s="499">
        <f t="shared" si="34"/>
        <v>0</v>
      </c>
      <c r="ED47" s="500">
        <f t="shared" si="64"/>
        <v>0</v>
      </c>
      <c r="EE47" s="499">
        <f t="shared" si="65"/>
        <v>0</v>
      </c>
      <c r="EF47" s="239" t="str">
        <f t="shared" si="66"/>
        <v>N</v>
      </c>
      <c r="EG47" s="434" t="str">
        <f t="shared" si="67"/>
        <v/>
      </c>
      <c r="EH47" s="239" t="str">
        <f t="shared" si="68"/>
        <v/>
      </c>
      <c r="EI47" s="239" t="str">
        <f t="shared" ca="1" si="69"/>
        <v/>
      </c>
      <c r="EJ47" s="239" t="str">
        <f t="shared" si="70"/>
        <v/>
      </c>
      <c r="EK47" s="239">
        <f t="shared" si="71"/>
        <v>0</v>
      </c>
      <c r="EL47" s="239">
        <f t="shared" si="35"/>
        <v>0</v>
      </c>
      <c r="EM47" s="499">
        <f t="shared" si="72"/>
        <v>0</v>
      </c>
      <c r="EN47" s="239" t="str">
        <f t="shared" si="92"/>
        <v>N</v>
      </c>
      <c r="EO47" s="434" t="str">
        <f t="shared" si="73"/>
        <v/>
      </c>
      <c r="EP47" s="239" t="str">
        <f t="shared" si="36"/>
        <v/>
      </c>
      <c r="EQ47" s="239" t="str">
        <f t="shared" ca="1" si="74"/>
        <v/>
      </c>
      <c r="ER47" s="239" t="str">
        <f t="shared" si="75"/>
        <v/>
      </c>
      <c r="ES47" s="239">
        <f t="shared" si="37"/>
        <v>0</v>
      </c>
      <c r="ET47" s="239">
        <f t="shared" si="93"/>
        <v>0</v>
      </c>
      <c r="EU47" s="499">
        <f t="shared" si="76"/>
        <v>0</v>
      </c>
      <c r="EV47" s="434" t="str">
        <f t="shared" si="77"/>
        <v/>
      </c>
      <c r="EW47" s="513">
        <f t="shared" si="78"/>
        <v>0</v>
      </c>
      <c r="EX47" s="513">
        <f t="shared" si="79"/>
        <v>0</v>
      </c>
      <c r="EY47" s="512">
        <f t="shared" si="80"/>
        <v>0</v>
      </c>
      <c r="FA47" s="258"/>
      <c r="FB47" s="259" t="str">
        <f t="shared" ca="1" si="81"/>
        <v/>
      </c>
      <c r="FC47" s="258"/>
      <c r="FD47" s="259" t="str">
        <f t="shared" si="82"/>
        <v/>
      </c>
    </row>
    <row r="48" spans="1:171" s="99" customFormat="1" x14ac:dyDescent="0.2">
      <c r="A48" s="141">
        <v>33</v>
      </c>
      <c r="B48" s="558"/>
      <c r="C48" s="561"/>
      <c r="D48" s="558"/>
      <c r="E48" s="241"/>
      <c r="F48" s="554"/>
      <c r="G48" s="559"/>
      <c r="H48" s="555"/>
      <c r="I48" s="190"/>
      <c r="J48" s="596"/>
      <c r="K48" s="597"/>
      <c r="L48" s="597"/>
      <c r="M48" s="599"/>
      <c r="N48" s="590" t="str">
        <f t="shared" si="106"/>
        <v/>
      </c>
      <c r="O48" s="557"/>
      <c r="P48" s="566"/>
      <c r="Q48" s="186" t="str">
        <f t="shared" si="6"/>
        <v/>
      </c>
      <c r="R48" s="195" t="str">
        <f t="shared" si="7"/>
        <v/>
      </c>
      <c r="S48" s="195" t="str">
        <f t="shared" si="8"/>
        <v/>
      </c>
      <c r="T48" s="195" t="str">
        <f t="shared" si="39"/>
        <v/>
      </c>
      <c r="U48" s="622" t="str">
        <f t="shared" si="40"/>
        <v/>
      </c>
      <c r="V48" s="623">
        <f t="shared" si="9"/>
        <v>0</v>
      </c>
      <c r="W48" s="190"/>
      <c r="X48" s="190"/>
      <c r="Y48" s="190"/>
      <c r="Z48" s="190"/>
      <c r="AA48" s="190"/>
      <c r="AB48" s="190"/>
      <c r="AC48" s="239"/>
      <c r="AD48" s="239"/>
      <c r="AE48" s="239"/>
      <c r="AF48" s="239"/>
      <c r="AG48" s="239"/>
      <c r="AH48" s="242"/>
      <c r="AI48" s="261">
        <f t="shared" si="94"/>
        <v>0</v>
      </c>
      <c r="AJ48" s="4"/>
      <c r="AK48" s="4"/>
      <c r="AL48" s="258"/>
      <c r="AM48" s="259" t="str">
        <f t="shared" ref="AM48:AM79" ca="1" si="108">IF(AL48="","",VLOOKUP($AL48,OFFSET($A$16,0,0,COUNTA($A:$A)-15,8),3,FALSE))</f>
        <v/>
      </c>
      <c r="AN48" s="258"/>
      <c r="AO48" s="259" t="str">
        <f t="shared" si="41"/>
        <v/>
      </c>
      <c r="AQ48" s="280" t="str">
        <f t="shared" ref="AQ48:AQ79" si="109">IF($EX48=0,"",$C48)</f>
        <v/>
      </c>
      <c r="AR48" s="280" t="str">
        <f t="shared" ref="AR48:AR79" si="110">IF($EX48=0,"",$D48)</f>
        <v/>
      </c>
      <c r="AS48" s="280" t="str">
        <f t="shared" ref="AS48:AS79" si="111">IF($EX48=0,"",$AM48)</f>
        <v/>
      </c>
      <c r="AT48" s="280" t="str">
        <f t="shared" ref="AT48:AT79" ca="1" si="112">IF($EX48=0,"",VLOOKUP($AL48,OFFSET($A$16,0,0,COUNTA($A:$A)-15,8),4,FALSE))</f>
        <v/>
      </c>
      <c r="AU48" s="637">
        <f t="shared" si="42"/>
        <v>0</v>
      </c>
      <c r="AV48" s="281" t="str">
        <f t="shared" ref="AV48:AV79" si="113">IF($AL48="","",$AL48-$A48)</f>
        <v/>
      </c>
      <c r="AW48" s="312">
        <f t="shared" si="107"/>
        <v>0</v>
      </c>
      <c r="AX48" s="312">
        <f t="shared" si="107"/>
        <v>0</v>
      </c>
      <c r="AY48" s="312">
        <f t="shared" si="107"/>
        <v>0</v>
      </c>
      <c r="AZ48" s="312">
        <f t="shared" si="107"/>
        <v>0</v>
      </c>
      <c r="BA48" s="312">
        <f t="shared" si="107"/>
        <v>0</v>
      </c>
      <c r="BB48" s="312">
        <f t="shared" si="107"/>
        <v>0</v>
      </c>
      <c r="BC48" s="313">
        <f t="shared" si="83"/>
        <v>0</v>
      </c>
      <c r="BD48" s="313">
        <f t="shared" si="84"/>
        <v>0</v>
      </c>
      <c r="BE48" s="340">
        <f t="shared" si="43"/>
        <v>0</v>
      </c>
      <c r="BF48" s="643">
        <f t="shared" si="43"/>
        <v>0</v>
      </c>
      <c r="BG48" s="643">
        <f t="shared" si="43"/>
        <v>0</v>
      </c>
      <c r="BH48" s="643">
        <f t="shared" si="43"/>
        <v>0</v>
      </c>
      <c r="BI48" s="643">
        <f t="shared" si="43"/>
        <v>0</v>
      </c>
      <c r="BJ48" s="348">
        <f t="shared" si="102"/>
        <v>0</v>
      </c>
      <c r="BK48" s="348">
        <f t="shared" si="102"/>
        <v>0</v>
      </c>
      <c r="BL48" s="348">
        <f t="shared" si="102"/>
        <v>0</v>
      </c>
      <c r="BM48" s="348">
        <f t="shared" si="102"/>
        <v>0</v>
      </c>
      <c r="BN48" s="348">
        <f t="shared" si="102"/>
        <v>0</v>
      </c>
      <c r="BO48" s="348">
        <f t="shared" si="103"/>
        <v>0</v>
      </c>
      <c r="BP48" s="348">
        <f t="shared" si="103"/>
        <v>0</v>
      </c>
      <c r="BQ48" s="348">
        <f t="shared" si="103"/>
        <v>0</v>
      </c>
      <c r="BR48" s="348">
        <f t="shared" si="103"/>
        <v>0</v>
      </c>
      <c r="BS48" s="348">
        <f t="shared" si="103"/>
        <v>0</v>
      </c>
      <c r="BT48" s="348">
        <f t="shared" si="44"/>
        <v>0</v>
      </c>
      <c r="BU48" s="348">
        <f t="shared" si="44"/>
        <v>0</v>
      </c>
      <c r="BV48" s="348">
        <f t="shared" si="44"/>
        <v>0</v>
      </c>
      <c r="BW48" s="348">
        <f t="shared" si="44"/>
        <v>0</v>
      </c>
      <c r="BX48" s="348">
        <f t="shared" si="45"/>
        <v>0</v>
      </c>
      <c r="BY48" s="348">
        <f t="shared" si="104"/>
        <v>0</v>
      </c>
      <c r="BZ48" s="348">
        <f t="shared" si="104"/>
        <v>0</v>
      </c>
      <c r="CA48" s="348">
        <f t="shared" si="104"/>
        <v>0</v>
      </c>
      <c r="CB48" s="350">
        <f t="shared" si="104"/>
        <v>0</v>
      </c>
      <c r="CC48" s="648">
        <f t="shared" si="104"/>
        <v>0</v>
      </c>
      <c r="CD48" s="191">
        <f t="shared" si="85"/>
        <v>0</v>
      </c>
      <c r="CE48" s="191">
        <f t="shared" si="85"/>
        <v>0</v>
      </c>
      <c r="CF48" s="191">
        <f t="shared" si="85"/>
        <v>0</v>
      </c>
      <c r="CG48" s="381">
        <f t="shared" si="105"/>
        <v>0</v>
      </c>
      <c r="CH48" s="191">
        <f t="shared" si="105"/>
        <v>0</v>
      </c>
      <c r="CI48" s="382">
        <f t="shared" si="105"/>
        <v>0</v>
      </c>
      <c r="CJ48" s="379">
        <f t="shared" si="87"/>
        <v>0</v>
      </c>
      <c r="CK48" s="391">
        <f t="shared" si="99"/>
        <v>0</v>
      </c>
      <c r="CL48" s="391">
        <f t="shared" si="99"/>
        <v>0</v>
      </c>
      <c r="CM48" s="391">
        <f t="shared" si="99"/>
        <v>0</v>
      </c>
      <c r="CN48" s="391">
        <f t="shared" si="99"/>
        <v>0</v>
      </c>
      <c r="CO48" s="392">
        <f t="shared" si="100"/>
        <v>0</v>
      </c>
      <c r="CP48" s="190">
        <f t="shared" si="100"/>
        <v>0</v>
      </c>
      <c r="CQ48" s="190">
        <f t="shared" si="100"/>
        <v>0</v>
      </c>
      <c r="CR48" s="394">
        <f t="shared" si="100"/>
        <v>0</v>
      </c>
      <c r="CS48" s="191">
        <f t="shared" si="88"/>
        <v>0</v>
      </c>
      <c r="CT48" s="190">
        <f t="shared" si="88"/>
        <v>0</v>
      </c>
      <c r="CU48" s="190">
        <f t="shared" si="88"/>
        <v>0</v>
      </c>
      <c r="CV48" s="394">
        <f t="shared" si="88"/>
        <v>0</v>
      </c>
      <c r="CW48" s="402">
        <f>$DC48+'申込用紙 Ｂ'!$CW48</f>
        <v>0</v>
      </c>
      <c r="CX48" s="403"/>
      <c r="CY48" s="403">
        <f t="shared" si="47"/>
        <v>0</v>
      </c>
      <c r="CZ48" s="404">
        <f t="shared" si="48"/>
        <v>0</v>
      </c>
      <c r="DA48" s="431">
        <f t="shared" si="49"/>
        <v>0</v>
      </c>
      <c r="DB48" s="432">
        <f t="shared" si="50"/>
        <v>0</v>
      </c>
      <c r="DC48" s="433">
        <f t="shared" si="95"/>
        <v>0</v>
      </c>
      <c r="DD48" s="239">
        <f t="shared" si="51"/>
        <v>1</v>
      </c>
      <c r="DE48" s="239">
        <f t="shared" ref="DE48:DE79" ca="1" si="114">IF($AL48=0,0,OFFSET($DD$15,$AL48,0))</f>
        <v>0</v>
      </c>
      <c r="DF48" s="239">
        <f t="shared" ca="1" si="52"/>
        <v>1</v>
      </c>
      <c r="DG48" s="434" t="str">
        <f t="shared" si="53"/>
        <v/>
      </c>
      <c r="DH48" s="239">
        <f t="shared" ca="1" si="89"/>
        <v>0</v>
      </c>
      <c r="DI48" s="239">
        <f t="shared" ca="1" si="98"/>
        <v>0</v>
      </c>
      <c r="DJ48" s="118" t="str">
        <f t="shared" si="28"/>
        <v/>
      </c>
      <c r="DK48" s="451">
        <f t="shared" ref="DK48:DK79" si="115">IF($N48="",0,YEAR($DK$13-$N48)-1900)</f>
        <v>0</v>
      </c>
      <c r="DL48" s="451">
        <f t="shared" ref="DL48:DL79" si="116">IF($N48="",0,MONTH($DK$13-$N48)-1)</f>
        <v>0</v>
      </c>
      <c r="DM48" s="452">
        <f t="shared" ref="DM48:DM79" si="117">IF($N48="",0,YEAR($DM$13-$N48)-1900)</f>
        <v>0</v>
      </c>
      <c r="DN48" s="453">
        <f t="shared" si="96"/>
        <v>-1</v>
      </c>
      <c r="DO48" s="454">
        <f t="shared" si="30"/>
        <v>1</v>
      </c>
      <c r="DP48" s="455" t="str">
        <f t="shared" si="57"/>
        <v>NO</v>
      </c>
      <c r="DQ48" s="455" t="str">
        <f t="shared" si="58"/>
        <v>Not!</v>
      </c>
      <c r="DR48" s="455" t="str">
        <f t="shared" si="59"/>
        <v>Not!</v>
      </c>
      <c r="DS48" s="478" t="str">
        <f t="shared" ref="DS48:DS79" si="118">IF($DP48=4,IF(OR($I48&lt;1,$I48&gt;3),"間違い",""),IF($DP48=3,IF(OR($I48&lt;1,$I48&gt;3),"間違い",""),IF($DP48=2,IF(OR($I48&lt;1,$I48&gt;6),"間違い",""),"")))</f>
        <v/>
      </c>
      <c r="DT48" s="451">
        <f t="shared" si="60"/>
        <v>0</v>
      </c>
      <c r="DU48" s="239">
        <f t="shared" si="90"/>
        <v>0</v>
      </c>
      <c r="DV48" s="480">
        <v>33</v>
      </c>
      <c r="DW48" s="281" t="str">
        <f t="shared" ref="DW48:DW79" si="119">IF($AL48="","",$AL48-$A48)</f>
        <v/>
      </c>
      <c r="DX48" s="239" t="str">
        <f t="shared" si="62"/>
        <v>Not!</v>
      </c>
      <c r="DY48" s="499">
        <f t="shared" si="91"/>
        <v>0</v>
      </c>
      <c r="DZ48" s="239" t="str">
        <f t="shared" si="63"/>
        <v>NO</v>
      </c>
      <c r="EA48" s="499">
        <f t="shared" ref="EA48:EA79" si="120">IF($DA48=0,0,VLOOKUP($DZ48,$DO$3:$DP$7,2,FALSE))</f>
        <v>0</v>
      </c>
      <c r="EB48" s="239" t="str">
        <f t="shared" ref="EB48:EB79" si="121">IF($DS48&lt;&gt;"",$DS48,IF($E48=2,"男子"&amp;CHOOSE($DD48,"Jr","Sr"),"女子"&amp;CHOOSE($DD48,"Jr","Sr")))</f>
        <v>女子Jr</v>
      </c>
      <c r="EC48" s="499">
        <f t="shared" ref="EC48:EC79" si="122">IF($DA48=0,0,VLOOKUP(EB48,$EB$3:$EC$12,2,FALSE))</f>
        <v>0</v>
      </c>
      <c r="ED48" s="500">
        <f t="shared" si="64"/>
        <v>0</v>
      </c>
      <c r="EE48" s="499">
        <f t="shared" si="65"/>
        <v>0</v>
      </c>
      <c r="EF48" s="239" t="str">
        <f t="shared" si="66"/>
        <v>N</v>
      </c>
      <c r="EG48" s="434" t="str">
        <f t="shared" si="67"/>
        <v/>
      </c>
      <c r="EH48" s="239" t="str">
        <f t="shared" si="68"/>
        <v/>
      </c>
      <c r="EI48" s="239" t="str">
        <f t="shared" ref="EI48:EI79" ca="1" si="123">IF($EF48="N","",IF(ISNA(VLOOKUP($AL48,OFFSET($DV$16,0,0,COUNTA($A:$A)-15,10),6,FALSE)),"",VLOOKUP($AL48,OFFSET($DV$16,0,0,COUNTA($A:$A)-15,10),6,FALSE)))</f>
        <v/>
      </c>
      <c r="EJ48" s="239" t="str">
        <f t="shared" si="70"/>
        <v/>
      </c>
      <c r="EK48" s="239">
        <f t="shared" si="71"/>
        <v>0</v>
      </c>
      <c r="EL48" s="239">
        <f t="shared" ref="EL48:EL79" si="124">IF(OR($DA48=0,$AB48=0),0,1-($EJ48&lt;0))-EK48</f>
        <v>0</v>
      </c>
      <c r="EM48" s="499">
        <f t="shared" si="72"/>
        <v>0</v>
      </c>
      <c r="EN48" s="239" t="str">
        <f t="shared" si="92"/>
        <v>N</v>
      </c>
      <c r="EO48" s="434" t="str">
        <f t="shared" si="73"/>
        <v/>
      </c>
      <c r="EP48" s="239" t="str">
        <f t="shared" ref="EP48:EP79" si="125">IF($EN48="N","",$EE48)</f>
        <v/>
      </c>
      <c r="EQ48" s="239" t="str">
        <f t="shared" ca="1" si="74"/>
        <v/>
      </c>
      <c r="ER48" s="239" t="str">
        <f t="shared" si="75"/>
        <v/>
      </c>
      <c r="ES48" s="239">
        <f t="shared" si="37"/>
        <v>0</v>
      </c>
      <c r="ET48" s="239">
        <f t="shared" si="93"/>
        <v>0</v>
      </c>
      <c r="EU48" s="499">
        <f t="shared" si="76"/>
        <v>0</v>
      </c>
      <c r="EV48" s="434" t="str">
        <f t="shared" si="77"/>
        <v/>
      </c>
      <c r="EW48" s="513">
        <f t="shared" si="78"/>
        <v>0</v>
      </c>
      <c r="EX48" s="513">
        <f t="shared" si="79"/>
        <v>0</v>
      </c>
      <c r="EY48" s="512">
        <f t="shared" si="80"/>
        <v>0</v>
      </c>
      <c r="FA48" s="258"/>
      <c r="FB48" s="259" t="str">
        <f t="shared" ca="1" si="81"/>
        <v/>
      </c>
      <c r="FC48" s="258"/>
      <c r="FD48" s="259" t="str">
        <f t="shared" si="82"/>
        <v/>
      </c>
    </row>
    <row r="49" spans="1:171" s="99" customFormat="1" x14ac:dyDescent="0.2">
      <c r="A49" s="141">
        <v>34</v>
      </c>
      <c r="B49" s="558"/>
      <c r="C49" s="561"/>
      <c r="D49" s="558"/>
      <c r="E49" s="241"/>
      <c r="F49" s="554"/>
      <c r="G49" s="559"/>
      <c r="H49" s="555"/>
      <c r="I49" s="190"/>
      <c r="J49" s="596"/>
      <c r="K49" s="597"/>
      <c r="L49" s="597"/>
      <c r="M49" s="599"/>
      <c r="N49" s="590" t="str">
        <f t="shared" si="106"/>
        <v/>
      </c>
      <c r="O49" s="557"/>
      <c r="P49" s="566"/>
      <c r="Q49" s="186" t="str">
        <f t="shared" si="6"/>
        <v/>
      </c>
      <c r="R49" s="195" t="str">
        <f t="shared" si="7"/>
        <v/>
      </c>
      <c r="S49" s="195" t="str">
        <f t="shared" si="8"/>
        <v/>
      </c>
      <c r="T49" s="195" t="str">
        <f t="shared" si="39"/>
        <v/>
      </c>
      <c r="U49" s="622" t="str">
        <f t="shared" ref="U49:U80" si="126">IF(E49=2,$DR49,"")</f>
        <v/>
      </c>
      <c r="V49" s="623">
        <f t="shared" si="9"/>
        <v>0</v>
      </c>
      <c r="W49" s="190"/>
      <c r="X49" s="190"/>
      <c r="Y49" s="190"/>
      <c r="Z49" s="190"/>
      <c r="AA49" s="190"/>
      <c r="AB49" s="190"/>
      <c r="AC49" s="239"/>
      <c r="AD49" s="239"/>
      <c r="AE49" s="239"/>
      <c r="AF49" s="239"/>
      <c r="AG49" s="239"/>
      <c r="AH49" s="242"/>
      <c r="AI49" s="261">
        <f t="shared" si="94"/>
        <v>0</v>
      </c>
      <c r="AJ49"/>
      <c r="AK49"/>
      <c r="AL49" s="258"/>
      <c r="AM49" s="259" t="str">
        <f t="shared" ca="1" si="108"/>
        <v/>
      </c>
      <c r="AN49" s="258"/>
      <c r="AO49" s="259" t="str">
        <f t="shared" si="41"/>
        <v/>
      </c>
      <c r="AP49" s="119"/>
      <c r="AQ49" s="280" t="str">
        <f t="shared" si="109"/>
        <v/>
      </c>
      <c r="AR49" s="280" t="str">
        <f t="shared" si="110"/>
        <v/>
      </c>
      <c r="AS49" s="280" t="str">
        <f t="shared" si="111"/>
        <v/>
      </c>
      <c r="AT49" s="280" t="str">
        <f t="shared" ca="1" si="112"/>
        <v/>
      </c>
      <c r="AU49" s="637">
        <f t="shared" si="42"/>
        <v>0</v>
      </c>
      <c r="AV49" s="281" t="str">
        <f t="shared" si="113"/>
        <v/>
      </c>
      <c r="AW49" s="312">
        <f t="shared" si="107"/>
        <v>0</v>
      </c>
      <c r="AX49" s="312">
        <f t="shared" si="107"/>
        <v>0</v>
      </c>
      <c r="AY49" s="312">
        <f t="shared" si="107"/>
        <v>0</v>
      </c>
      <c r="AZ49" s="312">
        <f t="shared" si="107"/>
        <v>0</v>
      </c>
      <c r="BA49" s="312">
        <f t="shared" si="107"/>
        <v>0</v>
      </c>
      <c r="BB49" s="312">
        <f t="shared" si="107"/>
        <v>0</v>
      </c>
      <c r="BC49" s="313">
        <f t="shared" si="83"/>
        <v>0</v>
      </c>
      <c r="BD49" s="313">
        <f t="shared" si="84"/>
        <v>0</v>
      </c>
      <c r="BE49" s="340">
        <f t="shared" ref="BE49:BI80" si="127">IF(AND($DY49=BE$12,$X49&gt;0,$E49=1),1,0)</f>
        <v>0</v>
      </c>
      <c r="BF49" s="643">
        <f t="shared" si="127"/>
        <v>0</v>
      </c>
      <c r="BG49" s="643">
        <f t="shared" si="127"/>
        <v>0</v>
      </c>
      <c r="BH49" s="643">
        <f t="shared" si="127"/>
        <v>0</v>
      </c>
      <c r="BI49" s="643">
        <f t="shared" si="127"/>
        <v>0</v>
      </c>
      <c r="BJ49" s="348">
        <f t="shared" si="102"/>
        <v>0</v>
      </c>
      <c r="BK49" s="348">
        <f t="shared" si="102"/>
        <v>0</v>
      </c>
      <c r="BL49" s="348">
        <f t="shared" si="102"/>
        <v>0</v>
      </c>
      <c r="BM49" s="348">
        <f t="shared" si="102"/>
        <v>0</v>
      </c>
      <c r="BN49" s="348">
        <f t="shared" si="102"/>
        <v>0</v>
      </c>
      <c r="BO49" s="348">
        <f t="shared" si="103"/>
        <v>0</v>
      </c>
      <c r="BP49" s="348">
        <f t="shared" si="103"/>
        <v>0</v>
      </c>
      <c r="BQ49" s="348">
        <f t="shared" si="103"/>
        <v>0</v>
      </c>
      <c r="BR49" s="348">
        <f t="shared" si="103"/>
        <v>0</v>
      </c>
      <c r="BS49" s="348">
        <f t="shared" si="103"/>
        <v>0</v>
      </c>
      <c r="BT49" s="348">
        <f t="shared" ref="BT49:BW80" si="128">IF(AND($DY49=BT$12,$AA49&gt;0,$E49=1),1,0)</f>
        <v>0</v>
      </c>
      <c r="BU49" s="348">
        <f t="shared" si="128"/>
        <v>0</v>
      </c>
      <c r="BV49" s="348">
        <f t="shared" si="128"/>
        <v>0</v>
      </c>
      <c r="BW49" s="348">
        <f t="shared" si="128"/>
        <v>0</v>
      </c>
      <c r="BX49" s="348">
        <f t="shared" si="45"/>
        <v>0</v>
      </c>
      <c r="BY49" s="348">
        <f t="shared" si="104"/>
        <v>0</v>
      </c>
      <c r="BZ49" s="348">
        <f t="shared" si="104"/>
        <v>0</v>
      </c>
      <c r="CA49" s="348">
        <f t="shared" si="104"/>
        <v>0</v>
      </c>
      <c r="CB49" s="350">
        <f t="shared" si="104"/>
        <v>0</v>
      </c>
      <c r="CC49" s="648">
        <f t="shared" si="104"/>
        <v>0</v>
      </c>
      <c r="CD49" s="191">
        <f t="shared" si="85"/>
        <v>0</v>
      </c>
      <c r="CE49" s="191">
        <f t="shared" si="85"/>
        <v>0</v>
      </c>
      <c r="CF49" s="191">
        <f t="shared" si="85"/>
        <v>0</v>
      </c>
      <c r="CG49" s="381">
        <f t="shared" si="105"/>
        <v>0</v>
      </c>
      <c r="CH49" s="191">
        <f t="shared" si="105"/>
        <v>0</v>
      </c>
      <c r="CI49" s="382">
        <f t="shared" si="105"/>
        <v>0</v>
      </c>
      <c r="CJ49" s="379">
        <f t="shared" si="87"/>
        <v>0</v>
      </c>
      <c r="CK49" s="391">
        <f t="shared" si="99"/>
        <v>0</v>
      </c>
      <c r="CL49" s="391">
        <f t="shared" si="99"/>
        <v>0</v>
      </c>
      <c r="CM49" s="391">
        <f t="shared" si="99"/>
        <v>0</v>
      </c>
      <c r="CN49" s="391">
        <f t="shared" si="99"/>
        <v>0</v>
      </c>
      <c r="CO49" s="392">
        <f t="shared" si="100"/>
        <v>0</v>
      </c>
      <c r="CP49" s="190">
        <f t="shared" si="100"/>
        <v>0</v>
      </c>
      <c r="CQ49" s="190">
        <f t="shared" si="100"/>
        <v>0</v>
      </c>
      <c r="CR49" s="394">
        <f t="shared" si="100"/>
        <v>0</v>
      </c>
      <c r="CS49" s="191">
        <f t="shared" si="88"/>
        <v>0</v>
      </c>
      <c r="CT49" s="190">
        <f t="shared" si="88"/>
        <v>0</v>
      </c>
      <c r="CU49" s="190">
        <f t="shared" si="88"/>
        <v>0</v>
      </c>
      <c r="CV49" s="394">
        <f t="shared" si="88"/>
        <v>0</v>
      </c>
      <c r="CW49" s="402">
        <f>$DC49+'申込用紙 Ｂ'!$CW49</f>
        <v>0</v>
      </c>
      <c r="CX49" s="403"/>
      <c r="CY49" s="403">
        <f t="shared" si="47"/>
        <v>0</v>
      </c>
      <c r="CZ49" s="404">
        <f t="shared" si="48"/>
        <v>0</v>
      </c>
      <c r="DA49" s="431">
        <f t="shared" si="49"/>
        <v>0</v>
      </c>
      <c r="DB49" s="432">
        <f t="shared" si="50"/>
        <v>0</v>
      </c>
      <c r="DC49" s="433">
        <f t="shared" si="95"/>
        <v>0</v>
      </c>
      <c r="DD49" s="239">
        <f t="shared" si="51"/>
        <v>1</v>
      </c>
      <c r="DE49" s="239">
        <f t="shared" ca="1" si="114"/>
        <v>0</v>
      </c>
      <c r="DF49" s="239">
        <f t="shared" ca="1" si="52"/>
        <v>1</v>
      </c>
      <c r="DG49" s="434" t="str">
        <f t="shared" si="53"/>
        <v/>
      </c>
      <c r="DH49" s="239">
        <f t="shared" ca="1" si="89"/>
        <v>0</v>
      </c>
      <c r="DI49" s="239">
        <f t="shared" ca="1" si="98"/>
        <v>0</v>
      </c>
      <c r="DJ49" s="118" t="str">
        <f t="shared" si="28"/>
        <v/>
      </c>
      <c r="DK49" s="451">
        <f t="shared" si="115"/>
        <v>0</v>
      </c>
      <c r="DL49" s="451">
        <f t="shared" si="116"/>
        <v>0</v>
      </c>
      <c r="DM49" s="452">
        <f t="shared" si="117"/>
        <v>0</v>
      </c>
      <c r="DN49" s="453">
        <f t="shared" si="96"/>
        <v>-1</v>
      </c>
      <c r="DO49" s="454">
        <f t="shared" si="30"/>
        <v>1</v>
      </c>
      <c r="DP49" s="455" t="str">
        <f t="shared" si="57"/>
        <v>NO</v>
      </c>
      <c r="DQ49" s="455" t="str">
        <f t="shared" si="58"/>
        <v>Not!</v>
      </c>
      <c r="DR49" s="455" t="str">
        <f t="shared" si="59"/>
        <v>Not!</v>
      </c>
      <c r="DS49" s="478" t="str">
        <f t="shared" si="118"/>
        <v/>
      </c>
      <c r="DT49" s="451">
        <f t="shared" si="60"/>
        <v>0</v>
      </c>
      <c r="DU49" s="239">
        <f t="shared" si="90"/>
        <v>0</v>
      </c>
      <c r="DV49" s="480">
        <v>34</v>
      </c>
      <c r="DW49" s="281" t="str">
        <f t="shared" si="119"/>
        <v/>
      </c>
      <c r="DX49" s="239" t="str">
        <f t="shared" si="62"/>
        <v>Not!</v>
      </c>
      <c r="DY49" s="499">
        <f t="shared" si="91"/>
        <v>0</v>
      </c>
      <c r="DZ49" s="239" t="str">
        <f t="shared" si="63"/>
        <v>NO</v>
      </c>
      <c r="EA49" s="499">
        <f t="shared" si="120"/>
        <v>0</v>
      </c>
      <c r="EB49" s="239" t="str">
        <f t="shared" si="121"/>
        <v>女子Jr</v>
      </c>
      <c r="EC49" s="499">
        <f t="shared" si="122"/>
        <v>0</v>
      </c>
      <c r="ED49" s="500">
        <f t="shared" si="64"/>
        <v>0</v>
      </c>
      <c r="EE49" s="499">
        <f t="shared" si="65"/>
        <v>0</v>
      </c>
      <c r="EF49" s="239" t="str">
        <f t="shared" si="66"/>
        <v>N</v>
      </c>
      <c r="EG49" s="434" t="str">
        <f t="shared" si="67"/>
        <v/>
      </c>
      <c r="EH49" s="239" t="str">
        <f t="shared" si="68"/>
        <v/>
      </c>
      <c r="EI49" s="239" t="str">
        <f t="shared" ca="1" si="123"/>
        <v/>
      </c>
      <c r="EJ49" s="239" t="str">
        <f t="shared" si="70"/>
        <v/>
      </c>
      <c r="EK49" s="239">
        <f t="shared" si="71"/>
        <v>0</v>
      </c>
      <c r="EL49" s="239">
        <f t="shared" si="124"/>
        <v>0</v>
      </c>
      <c r="EM49" s="499">
        <f t="shared" si="72"/>
        <v>0</v>
      </c>
      <c r="EN49" s="239" t="str">
        <f t="shared" si="92"/>
        <v>N</v>
      </c>
      <c r="EO49" s="434" t="str">
        <f t="shared" si="73"/>
        <v/>
      </c>
      <c r="EP49" s="239" t="str">
        <f t="shared" si="125"/>
        <v/>
      </c>
      <c r="EQ49" s="239" t="str">
        <f t="shared" ca="1" si="74"/>
        <v/>
      </c>
      <c r="ER49" s="239" t="str">
        <f t="shared" si="75"/>
        <v/>
      </c>
      <c r="ES49" s="239">
        <f t="shared" si="37"/>
        <v>0</v>
      </c>
      <c r="ET49" s="239">
        <f t="shared" si="93"/>
        <v>0</v>
      </c>
      <c r="EU49" s="499">
        <f t="shared" si="76"/>
        <v>0</v>
      </c>
      <c r="EV49" s="434" t="str">
        <f t="shared" si="77"/>
        <v/>
      </c>
      <c r="EW49" s="512">
        <f t="shared" si="78"/>
        <v>0</v>
      </c>
      <c r="EX49" s="512">
        <f t="shared" si="79"/>
        <v>0</v>
      </c>
      <c r="EY49" s="512">
        <f t="shared" si="80"/>
        <v>0</v>
      </c>
      <c r="EZ49" s="119"/>
      <c r="FA49" s="258"/>
      <c r="FB49" s="259" t="str">
        <f t="shared" ca="1" si="81"/>
        <v/>
      </c>
      <c r="FC49" s="258"/>
      <c r="FD49" s="259" t="str">
        <f t="shared" si="82"/>
        <v/>
      </c>
      <c r="FE49" s="119"/>
      <c r="FF49" s="119"/>
      <c r="FG49" s="119"/>
      <c r="FH49" s="119"/>
      <c r="FI49" s="119"/>
      <c r="FJ49" s="119"/>
      <c r="FK49" s="119"/>
      <c r="FL49" s="119"/>
      <c r="FM49" s="119"/>
      <c r="FN49" s="119"/>
      <c r="FO49" s="119"/>
    </row>
    <row r="50" spans="1:171" s="99" customFormat="1" x14ac:dyDescent="0.2">
      <c r="A50" s="141">
        <v>35</v>
      </c>
      <c r="B50" s="558"/>
      <c r="C50" s="561"/>
      <c r="D50" s="558"/>
      <c r="E50" s="241"/>
      <c r="F50" s="554"/>
      <c r="G50" s="559"/>
      <c r="H50" s="555"/>
      <c r="I50" s="190"/>
      <c r="J50" s="596"/>
      <c r="K50" s="597"/>
      <c r="L50" s="597"/>
      <c r="M50" s="599"/>
      <c r="N50" s="590" t="str">
        <f t="shared" si="106"/>
        <v/>
      </c>
      <c r="O50" s="557"/>
      <c r="P50" s="566"/>
      <c r="Q50" s="186" t="str">
        <f t="shared" si="6"/>
        <v/>
      </c>
      <c r="R50" s="195" t="str">
        <f t="shared" si="7"/>
        <v/>
      </c>
      <c r="S50" s="195" t="str">
        <f t="shared" si="8"/>
        <v/>
      </c>
      <c r="T50" s="195" t="str">
        <f t="shared" si="39"/>
        <v/>
      </c>
      <c r="U50" s="622" t="str">
        <f t="shared" si="126"/>
        <v/>
      </c>
      <c r="V50" s="623">
        <f t="shared" si="9"/>
        <v>0</v>
      </c>
      <c r="W50" s="190"/>
      <c r="X50" s="190"/>
      <c r="Y50" s="190"/>
      <c r="Z50" s="190"/>
      <c r="AA50" s="190"/>
      <c r="AB50" s="190"/>
      <c r="AC50" s="239"/>
      <c r="AD50" s="239"/>
      <c r="AE50" s="239"/>
      <c r="AF50" s="239"/>
      <c r="AG50" s="239"/>
      <c r="AH50" s="242"/>
      <c r="AI50" s="261">
        <f t="shared" si="94"/>
        <v>0</v>
      </c>
      <c r="AJ50"/>
      <c r="AK50"/>
      <c r="AL50" s="258"/>
      <c r="AM50" s="259" t="str">
        <f t="shared" ca="1" si="108"/>
        <v/>
      </c>
      <c r="AN50" s="258"/>
      <c r="AO50" s="259" t="str">
        <f t="shared" si="41"/>
        <v/>
      </c>
      <c r="AP50" s="119"/>
      <c r="AQ50" s="280" t="str">
        <f t="shared" si="109"/>
        <v/>
      </c>
      <c r="AR50" s="280" t="str">
        <f t="shared" si="110"/>
        <v/>
      </c>
      <c r="AS50" s="280" t="str">
        <f t="shared" si="111"/>
        <v/>
      </c>
      <c r="AT50" s="280" t="str">
        <f t="shared" ca="1" si="112"/>
        <v/>
      </c>
      <c r="AU50" s="637">
        <f t="shared" si="42"/>
        <v>0</v>
      </c>
      <c r="AV50" s="281" t="str">
        <f t="shared" si="113"/>
        <v/>
      </c>
      <c r="AW50" s="312">
        <f t="shared" si="107"/>
        <v>0</v>
      </c>
      <c r="AX50" s="312">
        <f t="shared" si="107"/>
        <v>0</v>
      </c>
      <c r="AY50" s="312">
        <f t="shared" si="107"/>
        <v>0</v>
      </c>
      <c r="AZ50" s="312">
        <f t="shared" si="107"/>
        <v>0</v>
      </c>
      <c r="BA50" s="312">
        <f t="shared" si="107"/>
        <v>0</v>
      </c>
      <c r="BB50" s="312">
        <f t="shared" si="107"/>
        <v>0</v>
      </c>
      <c r="BC50" s="313">
        <f t="shared" si="83"/>
        <v>0</v>
      </c>
      <c r="BD50" s="313">
        <f t="shared" si="84"/>
        <v>0</v>
      </c>
      <c r="BE50" s="340">
        <f t="shared" si="127"/>
        <v>0</v>
      </c>
      <c r="BF50" s="643">
        <f t="shared" si="127"/>
        <v>0</v>
      </c>
      <c r="BG50" s="643">
        <f t="shared" si="127"/>
        <v>0</v>
      </c>
      <c r="BH50" s="643">
        <f t="shared" si="127"/>
        <v>0</v>
      </c>
      <c r="BI50" s="643">
        <f t="shared" si="127"/>
        <v>0</v>
      </c>
      <c r="BJ50" s="348">
        <f t="shared" si="102"/>
        <v>0</v>
      </c>
      <c r="BK50" s="348">
        <f t="shared" si="102"/>
        <v>0</v>
      </c>
      <c r="BL50" s="348">
        <f t="shared" si="102"/>
        <v>0</v>
      </c>
      <c r="BM50" s="348">
        <f t="shared" si="102"/>
        <v>0</v>
      </c>
      <c r="BN50" s="348">
        <f t="shared" si="102"/>
        <v>0</v>
      </c>
      <c r="BO50" s="348">
        <f t="shared" si="103"/>
        <v>0</v>
      </c>
      <c r="BP50" s="348">
        <f t="shared" si="103"/>
        <v>0</v>
      </c>
      <c r="BQ50" s="348">
        <f t="shared" si="103"/>
        <v>0</v>
      </c>
      <c r="BR50" s="348">
        <f t="shared" si="103"/>
        <v>0</v>
      </c>
      <c r="BS50" s="348">
        <f t="shared" si="103"/>
        <v>0</v>
      </c>
      <c r="BT50" s="348">
        <f t="shared" si="128"/>
        <v>0</v>
      </c>
      <c r="BU50" s="348">
        <f t="shared" si="128"/>
        <v>0</v>
      </c>
      <c r="BV50" s="348">
        <f t="shared" si="128"/>
        <v>0</v>
      </c>
      <c r="BW50" s="348">
        <f t="shared" si="128"/>
        <v>0</v>
      </c>
      <c r="BX50" s="348">
        <f t="shared" si="45"/>
        <v>0</v>
      </c>
      <c r="BY50" s="348">
        <f t="shared" si="104"/>
        <v>0</v>
      </c>
      <c r="BZ50" s="348">
        <f t="shared" si="104"/>
        <v>0</v>
      </c>
      <c r="CA50" s="348">
        <f t="shared" si="104"/>
        <v>0</v>
      </c>
      <c r="CB50" s="350">
        <f t="shared" si="104"/>
        <v>0</v>
      </c>
      <c r="CC50" s="648">
        <f t="shared" si="104"/>
        <v>0</v>
      </c>
      <c r="CD50" s="191">
        <f t="shared" ref="CD50:CF81" si="129">IF(AND($DT50=CD$12,$AC50&gt;0,$E50=2),1,0)</f>
        <v>0</v>
      </c>
      <c r="CE50" s="191">
        <f t="shared" si="129"/>
        <v>0</v>
      </c>
      <c r="CF50" s="191">
        <f t="shared" si="129"/>
        <v>0</v>
      </c>
      <c r="CG50" s="381">
        <f t="shared" si="105"/>
        <v>0</v>
      </c>
      <c r="CH50" s="191">
        <f t="shared" si="105"/>
        <v>0</v>
      </c>
      <c r="CI50" s="382">
        <f t="shared" si="105"/>
        <v>0</v>
      </c>
      <c r="CJ50" s="379">
        <f t="shared" si="87"/>
        <v>0</v>
      </c>
      <c r="CK50" s="391">
        <f t="shared" si="99"/>
        <v>0</v>
      </c>
      <c r="CL50" s="391">
        <f t="shared" si="99"/>
        <v>0</v>
      </c>
      <c r="CM50" s="391">
        <f t="shared" si="99"/>
        <v>0</v>
      </c>
      <c r="CN50" s="391">
        <f t="shared" si="99"/>
        <v>0</v>
      </c>
      <c r="CO50" s="392">
        <f t="shared" si="100"/>
        <v>0</v>
      </c>
      <c r="CP50" s="190">
        <f t="shared" si="100"/>
        <v>0</v>
      </c>
      <c r="CQ50" s="190">
        <f t="shared" si="100"/>
        <v>0</v>
      </c>
      <c r="CR50" s="394">
        <f t="shared" si="100"/>
        <v>0</v>
      </c>
      <c r="CS50" s="191">
        <f t="shared" ref="CS50:CV81" si="130">IF(AND($DY50=CS$12,$AA50&gt;0,$E50=2),1,0)</f>
        <v>0</v>
      </c>
      <c r="CT50" s="190">
        <f t="shared" si="130"/>
        <v>0</v>
      </c>
      <c r="CU50" s="190">
        <f t="shared" si="130"/>
        <v>0</v>
      </c>
      <c r="CV50" s="394">
        <f t="shared" si="130"/>
        <v>0</v>
      </c>
      <c r="CW50" s="402">
        <f>$DC50+'申込用紙 Ｂ'!$CW50</f>
        <v>0</v>
      </c>
      <c r="CX50" s="403"/>
      <c r="CY50" s="403">
        <f t="shared" si="47"/>
        <v>0</v>
      </c>
      <c r="CZ50" s="404">
        <f t="shared" si="48"/>
        <v>0</v>
      </c>
      <c r="DA50" s="431">
        <f t="shared" si="49"/>
        <v>0</v>
      </c>
      <c r="DB50" s="432">
        <f t="shared" si="50"/>
        <v>0</v>
      </c>
      <c r="DC50" s="433">
        <f t="shared" si="95"/>
        <v>0</v>
      </c>
      <c r="DD50" s="239">
        <f t="shared" si="51"/>
        <v>1</v>
      </c>
      <c r="DE50" s="239">
        <f t="shared" ca="1" si="114"/>
        <v>0</v>
      </c>
      <c r="DF50" s="239">
        <f t="shared" ca="1" si="52"/>
        <v>1</v>
      </c>
      <c r="DG50" s="434" t="str">
        <f t="shared" si="53"/>
        <v/>
      </c>
      <c r="DH50" s="239">
        <f t="shared" ca="1" si="89"/>
        <v>0</v>
      </c>
      <c r="DI50" s="239">
        <f t="shared" ca="1" si="98"/>
        <v>0</v>
      </c>
      <c r="DJ50" s="118" t="str">
        <f t="shared" si="28"/>
        <v/>
      </c>
      <c r="DK50" s="451">
        <f t="shared" si="115"/>
        <v>0</v>
      </c>
      <c r="DL50" s="451">
        <f t="shared" si="116"/>
        <v>0</v>
      </c>
      <c r="DM50" s="452">
        <f t="shared" si="117"/>
        <v>0</v>
      </c>
      <c r="DN50" s="453">
        <f t="shared" si="96"/>
        <v>-1</v>
      </c>
      <c r="DO50" s="454">
        <f t="shared" si="30"/>
        <v>1</v>
      </c>
      <c r="DP50" s="455" t="str">
        <f t="shared" si="57"/>
        <v>NO</v>
      </c>
      <c r="DQ50" s="455" t="str">
        <f t="shared" si="58"/>
        <v>Not!</v>
      </c>
      <c r="DR50" s="455" t="str">
        <f t="shared" si="59"/>
        <v>Not!</v>
      </c>
      <c r="DS50" s="478" t="str">
        <f t="shared" si="118"/>
        <v/>
      </c>
      <c r="DT50" s="451">
        <f t="shared" si="60"/>
        <v>0</v>
      </c>
      <c r="DU50" s="239">
        <f t="shared" si="90"/>
        <v>0</v>
      </c>
      <c r="DV50" s="480">
        <v>35</v>
      </c>
      <c r="DW50" s="281" t="str">
        <f t="shared" si="119"/>
        <v/>
      </c>
      <c r="DX50" s="239" t="str">
        <f t="shared" si="62"/>
        <v>Not!</v>
      </c>
      <c r="DY50" s="499">
        <f t="shared" si="91"/>
        <v>0</v>
      </c>
      <c r="DZ50" s="239" t="str">
        <f t="shared" si="63"/>
        <v>NO</v>
      </c>
      <c r="EA50" s="499">
        <f t="shared" si="120"/>
        <v>0</v>
      </c>
      <c r="EB50" s="239" t="str">
        <f t="shared" si="121"/>
        <v>女子Jr</v>
      </c>
      <c r="EC50" s="499">
        <f t="shared" si="122"/>
        <v>0</v>
      </c>
      <c r="ED50" s="500">
        <f t="shared" si="64"/>
        <v>0</v>
      </c>
      <c r="EE50" s="499">
        <f t="shared" si="65"/>
        <v>0</v>
      </c>
      <c r="EF50" s="239" t="str">
        <f t="shared" si="66"/>
        <v>N</v>
      </c>
      <c r="EG50" s="434" t="str">
        <f t="shared" si="67"/>
        <v/>
      </c>
      <c r="EH50" s="239" t="str">
        <f t="shared" si="68"/>
        <v/>
      </c>
      <c r="EI50" s="239" t="str">
        <f t="shared" ca="1" si="123"/>
        <v/>
      </c>
      <c r="EJ50" s="239" t="str">
        <f t="shared" si="70"/>
        <v/>
      </c>
      <c r="EK50" s="239">
        <f t="shared" si="71"/>
        <v>0</v>
      </c>
      <c r="EL50" s="239">
        <f t="shared" si="124"/>
        <v>0</v>
      </c>
      <c r="EM50" s="499">
        <f t="shared" si="72"/>
        <v>0</v>
      </c>
      <c r="EN50" s="239" t="str">
        <f t="shared" si="92"/>
        <v>N</v>
      </c>
      <c r="EO50" s="434" t="str">
        <f t="shared" si="73"/>
        <v/>
      </c>
      <c r="EP50" s="239" t="str">
        <f t="shared" si="125"/>
        <v/>
      </c>
      <c r="EQ50" s="239" t="str">
        <f t="shared" ca="1" si="74"/>
        <v/>
      </c>
      <c r="ER50" s="239" t="str">
        <f t="shared" si="75"/>
        <v/>
      </c>
      <c r="ES50" s="239">
        <f t="shared" si="37"/>
        <v>0</v>
      </c>
      <c r="ET50" s="239">
        <f t="shared" si="93"/>
        <v>0</v>
      </c>
      <c r="EU50" s="499">
        <f t="shared" si="76"/>
        <v>0</v>
      </c>
      <c r="EV50" s="434" t="str">
        <f t="shared" si="77"/>
        <v/>
      </c>
      <c r="EW50" s="512">
        <f t="shared" si="78"/>
        <v>0</v>
      </c>
      <c r="EX50" s="512">
        <f t="shared" si="79"/>
        <v>0</v>
      </c>
      <c r="EY50" s="512">
        <f t="shared" si="80"/>
        <v>0</v>
      </c>
      <c r="EZ50" s="119"/>
      <c r="FA50" s="258"/>
      <c r="FB50" s="259" t="str">
        <f t="shared" ca="1" si="81"/>
        <v/>
      </c>
      <c r="FC50" s="258"/>
      <c r="FD50" s="259" t="str">
        <f t="shared" si="82"/>
        <v/>
      </c>
      <c r="FE50" s="119"/>
      <c r="FF50" s="119"/>
      <c r="FG50" s="119"/>
      <c r="FH50" s="119"/>
      <c r="FI50" s="119"/>
      <c r="FJ50" s="119"/>
      <c r="FK50" s="119"/>
      <c r="FL50" s="119"/>
      <c r="FM50" s="119"/>
      <c r="FN50" s="119"/>
      <c r="FO50" s="119"/>
    </row>
    <row r="51" spans="1:171" s="99" customFormat="1" x14ac:dyDescent="0.2">
      <c r="A51" s="141">
        <v>36</v>
      </c>
      <c r="B51" s="558"/>
      <c r="C51" s="561"/>
      <c r="D51" s="558"/>
      <c r="E51" s="241"/>
      <c r="F51" s="554"/>
      <c r="G51" s="559"/>
      <c r="H51" s="555"/>
      <c r="I51" s="190"/>
      <c r="J51" s="596"/>
      <c r="K51" s="597"/>
      <c r="L51" s="597"/>
      <c r="M51" s="599"/>
      <c r="N51" s="590" t="str">
        <f t="shared" si="106"/>
        <v/>
      </c>
      <c r="O51" s="557"/>
      <c r="P51" s="566"/>
      <c r="Q51" s="186" t="str">
        <f t="shared" si="6"/>
        <v/>
      </c>
      <c r="R51" s="195" t="str">
        <f t="shared" si="7"/>
        <v/>
      </c>
      <c r="S51" s="195" t="str">
        <f t="shared" si="8"/>
        <v/>
      </c>
      <c r="T51" s="195" t="str">
        <f t="shared" si="39"/>
        <v/>
      </c>
      <c r="U51" s="622" t="str">
        <f t="shared" si="126"/>
        <v/>
      </c>
      <c r="V51" s="623">
        <f t="shared" si="9"/>
        <v>0</v>
      </c>
      <c r="W51" s="190"/>
      <c r="X51" s="190"/>
      <c r="Y51" s="190"/>
      <c r="Z51" s="190"/>
      <c r="AA51" s="190"/>
      <c r="AB51" s="190"/>
      <c r="AC51" s="239"/>
      <c r="AD51" s="239"/>
      <c r="AE51" s="239"/>
      <c r="AF51" s="239"/>
      <c r="AG51" s="239"/>
      <c r="AH51" s="242"/>
      <c r="AI51" s="261">
        <f t="shared" si="94"/>
        <v>0</v>
      </c>
      <c r="AJ51"/>
      <c r="AK51"/>
      <c r="AL51" s="258"/>
      <c r="AM51" s="259" t="str">
        <f t="shared" ca="1" si="108"/>
        <v/>
      </c>
      <c r="AN51" s="258"/>
      <c r="AO51" s="259" t="str">
        <f t="shared" si="41"/>
        <v/>
      </c>
      <c r="AP51" s="119"/>
      <c r="AQ51" s="280" t="str">
        <f t="shared" si="109"/>
        <v/>
      </c>
      <c r="AR51" s="280" t="str">
        <f t="shared" si="110"/>
        <v/>
      </c>
      <c r="AS51" s="280" t="str">
        <f t="shared" si="111"/>
        <v/>
      </c>
      <c r="AT51" s="280" t="str">
        <f t="shared" ca="1" si="112"/>
        <v/>
      </c>
      <c r="AU51" s="637">
        <f t="shared" si="42"/>
        <v>0</v>
      </c>
      <c r="AV51" s="281" t="str">
        <f t="shared" si="113"/>
        <v/>
      </c>
      <c r="AW51" s="312">
        <f t="shared" si="107"/>
        <v>0</v>
      </c>
      <c r="AX51" s="312">
        <f t="shared" si="107"/>
        <v>0</v>
      </c>
      <c r="AY51" s="312">
        <f t="shared" si="107"/>
        <v>0</v>
      </c>
      <c r="AZ51" s="312">
        <f t="shared" si="107"/>
        <v>0</v>
      </c>
      <c r="BA51" s="312">
        <f t="shared" si="107"/>
        <v>0</v>
      </c>
      <c r="BB51" s="312">
        <f t="shared" si="107"/>
        <v>0</v>
      </c>
      <c r="BC51" s="313">
        <f t="shared" si="83"/>
        <v>0</v>
      </c>
      <c r="BD51" s="313">
        <f t="shared" si="84"/>
        <v>0</v>
      </c>
      <c r="BE51" s="340">
        <f t="shared" si="127"/>
        <v>0</v>
      </c>
      <c r="BF51" s="643">
        <f t="shared" si="127"/>
        <v>0</v>
      </c>
      <c r="BG51" s="643">
        <f t="shared" si="127"/>
        <v>0</v>
      </c>
      <c r="BH51" s="643">
        <f t="shared" si="127"/>
        <v>0</v>
      </c>
      <c r="BI51" s="643">
        <f t="shared" si="127"/>
        <v>0</v>
      </c>
      <c r="BJ51" s="348">
        <f t="shared" si="102"/>
        <v>0</v>
      </c>
      <c r="BK51" s="348">
        <f t="shared" si="102"/>
        <v>0</v>
      </c>
      <c r="BL51" s="348">
        <f t="shared" si="102"/>
        <v>0</v>
      </c>
      <c r="BM51" s="348">
        <f t="shared" si="102"/>
        <v>0</v>
      </c>
      <c r="BN51" s="348">
        <f t="shared" si="102"/>
        <v>0</v>
      </c>
      <c r="BO51" s="348">
        <f t="shared" si="103"/>
        <v>0</v>
      </c>
      <c r="BP51" s="348">
        <f t="shared" si="103"/>
        <v>0</v>
      </c>
      <c r="BQ51" s="348">
        <f t="shared" si="103"/>
        <v>0</v>
      </c>
      <c r="BR51" s="348">
        <f t="shared" si="103"/>
        <v>0</v>
      </c>
      <c r="BS51" s="348">
        <f t="shared" si="103"/>
        <v>0</v>
      </c>
      <c r="BT51" s="348">
        <f t="shared" si="128"/>
        <v>0</v>
      </c>
      <c r="BU51" s="348">
        <f t="shared" si="128"/>
        <v>0</v>
      </c>
      <c r="BV51" s="348">
        <f t="shared" si="128"/>
        <v>0</v>
      </c>
      <c r="BW51" s="348">
        <f t="shared" si="128"/>
        <v>0</v>
      </c>
      <c r="BX51" s="348">
        <f t="shared" si="45"/>
        <v>0</v>
      </c>
      <c r="BY51" s="348">
        <f t="shared" si="104"/>
        <v>0</v>
      </c>
      <c r="BZ51" s="348">
        <f t="shared" si="104"/>
        <v>0</v>
      </c>
      <c r="CA51" s="348">
        <f t="shared" si="104"/>
        <v>0</v>
      </c>
      <c r="CB51" s="350">
        <f t="shared" si="104"/>
        <v>0</v>
      </c>
      <c r="CC51" s="648">
        <f t="shared" si="104"/>
        <v>0</v>
      </c>
      <c r="CD51" s="191">
        <f t="shared" si="129"/>
        <v>0</v>
      </c>
      <c r="CE51" s="191">
        <f t="shared" si="129"/>
        <v>0</v>
      </c>
      <c r="CF51" s="191">
        <f t="shared" si="129"/>
        <v>0</v>
      </c>
      <c r="CG51" s="381">
        <f t="shared" si="105"/>
        <v>0</v>
      </c>
      <c r="CH51" s="191">
        <f t="shared" si="105"/>
        <v>0</v>
      </c>
      <c r="CI51" s="382">
        <f t="shared" si="105"/>
        <v>0</v>
      </c>
      <c r="CJ51" s="379">
        <f t="shared" si="87"/>
        <v>0</v>
      </c>
      <c r="CK51" s="391">
        <f t="shared" si="99"/>
        <v>0</v>
      </c>
      <c r="CL51" s="391">
        <f t="shared" si="99"/>
        <v>0</v>
      </c>
      <c r="CM51" s="391">
        <f t="shared" si="99"/>
        <v>0</v>
      </c>
      <c r="CN51" s="391">
        <f t="shared" si="99"/>
        <v>0</v>
      </c>
      <c r="CO51" s="392">
        <f t="shared" si="100"/>
        <v>0</v>
      </c>
      <c r="CP51" s="190">
        <f t="shared" si="100"/>
        <v>0</v>
      </c>
      <c r="CQ51" s="190">
        <f t="shared" si="100"/>
        <v>0</v>
      </c>
      <c r="CR51" s="394">
        <f t="shared" si="100"/>
        <v>0</v>
      </c>
      <c r="CS51" s="191">
        <f t="shared" si="130"/>
        <v>0</v>
      </c>
      <c r="CT51" s="190">
        <f t="shared" si="130"/>
        <v>0</v>
      </c>
      <c r="CU51" s="190">
        <f t="shared" si="130"/>
        <v>0</v>
      </c>
      <c r="CV51" s="394">
        <f t="shared" si="130"/>
        <v>0</v>
      </c>
      <c r="CW51" s="402">
        <f>$DC51+'申込用紙 Ｂ'!$CW51</f>
        <v>0</v>
      </c>
      <c r="CX51" s="403"/>
      <c r="CY51" s="403">
        <f t="shared" si="47"/>
        <v>0</v>
      </c>
      <c r="CZ51" s="404">
        <f t="shared" si="48"/>
        <v>0</v>
      </c>
      <c r="DA51" s="431">
        <f t="shared" si="49"/>
        <v>0</v>
      </c>
      <c r="DB51" s="432">
        <f t="shared" si="50"/>
        <v>0</v>
      </c>
      <c r="DC51" s="433">
        <f t="shared" si="95"/>
        <v>0</v>
      </c>
      <c r="DD51" s="239">
        <f t="shared" si="51"/>
        <v>1</v>
      </c>
      <c r="DE51" s="239">
        <f t="shared" ca="1" si="114"/>
        <v>0</v>
      </c>
      <c r="DF51" s="239">
        <f t="shared" ca="1" si="52"/>
        <v>1</v>
      </c>
      <c r="DG51" s="434" t="str">
        <f t="shared" si="53"/>
        <v/>
      </c>
      <c r="DH51" s="239">
        <f t="shared" ca="1" si="89"/>
        <v>0</v>
      </c>
      <c r="DI51" s="239">
        <f t="shared" ca="1" si="98"/>
        <v>0</v>
      </c>
      <c r="DJ51" s="118" t="str">
        <f t="shared" si="28"/>
        <v/>
      </c>
      <c r="DK51" s="451">
        <f t="shared" si="115"/>
        <v>0</v>
      </c>
      <c r="DL51" s="451">
        <f t="shared" si="116"/>
        <v>0</v>
      </c>
      <c r="DM51" s="452">
        <f t="shared" si="117"/>
        <v>0</v>
      </c>
      <c r="DN51" s="453">
        <f t="shared" si="96"/>
        <v>-1</v>
      </c>
      <c r="DO51" s="454">
        <f t="shared" si="30"/>
        <v>1</v>
      </c>
      <c r="DP51" s="455" t="str">
        <f t="shared" si="57"/>
        <v>NO</v>
      </c>
      <c r="DQ51" s="455" t="str">
        <f t="shared" si="58"/>
        <v>Not!</v>
      </c>
      <c r="DR51" s="455" t="str">
        <f t="shared" si="59"/>
        <v>Not!</v>
      </c>
      <c r="DS51" s="478" t="str">
        <f t="shared" si="118"/>
        <v/>
      </c>
      <c r="DT51" s="451">
        <f t="shared" si="60"/>
        <v>0</v>
      </c>
      <c r="DU51" s="239">
        <f t="shared" si="90"/>
        <v>0</v>
      </c>
      <c r="DV51" s="480">
        <v>36</v>
      </c>
      <c r="DW51" s="281" t="str">
        <f t="shared" si="119"/>
        <v/>
      </c>
      <c r="DX51" s="239" t="str">
        <f t="shared" si="62"/>
        <v>Not!</v>
      </c>
      <c r="DY51" s="499">
        <f t="shared" si="91"/>
        <v>0</v>
      </c>
      <c r="DZ51" s="239" t="str">
        <f t="shared" si="63"/>
        <v>NO</v>
      </c>
      <c r="EA51" s="499">
        <f t="shared" si="120"/>
        <v>0</v>
      </c>
      <c r="EB51" s="239" t="str">
        <f t="shared" si="121"/>
        <v>女子Jr</v>
      </c>
      <c r="EC51" s="499">
        <f t="shared" si="122"/>
        <v>0</v>
      </c>
      <c r="ED51" s="500">
        <f t="shared" si="64"/>
        <v>0</v>
      </c>
      <c r="EE51" s="499">
        <f t="shared" si="65"/>
        <v>0</v>
      </c>
      <c r="EF51" s="239" t="str">
        <f t="shared" si="66"/>
        <v>N</v>
      </c>
      <c r="EG51" s="434" t="str">
        <f t="shared" si="67"/>
        <v/>
      </c>
      <c r="EH51" s="239" t="str">
        <f t="shared" si="68"/>
        <v/>
      </c>
      <c r="EI51" s="239" t="str">
        <f t="shared" ca="1" si="123"/>
        <v/>
      </c>
      <c r="EJ51" s="239" t="str">
        <f t="shared" si="70"/>
        <v/>
      </c>
      <c r="EK51" s="239">
        <f t="shared" si="71"/>
        <v>0</v>
      </c>
      <c r="EL51" s="239">
        <f t="shared" si="124"/>
        <v>0</v>
      </c>
      <c r="EM51" s="499">
        <f t="shared" si="72"/>
        <v>0</v>
      </c>
      <c r="EN51" s="239" t="str">
        <f t="shared" si="92"/>
        <v>N</v>
      </c>
      <c r="EO51" s="434" t="str">
        <f t="shared" si="73"/>
        <v/>
      </c>
      <c r="EP51" s="239" t="str">
        <f t="shared" si="125"/>
        <v/>
      </c>
      <c r="EQ51" s="239" t="str">
        <f t="shared" ca="1" si="74"/>
        <v/>
      </c>
      <c r="ER51" s="239" t="str">
        <f t="shared" si="75"/>
        <v/>
      </c>
      <c r="ES51" s="239">
        <f t="shared" si="37"/>
        <v>0</v>
      </c>
      <c r="ET51" s="239">
        <f t="shared" si="93"/>
        <v>0</v>
      </c>
      <c r="EU51" s="499">
        <f t="shared" si="76"/>
        <v>0</v>
      </c>
      <c r="EV51" s="434" t="str">
        <f t="shared" si="77"/>
        <v/>
      </c>
      <c r="EW51" s="512">
        <f t="shared" si="78"/>
        <v>0</v>
      </c>
      <c r="EX51" s="512">
        <f t="shared" si="79"/>
        <v>0</v>
      </c>
      <c r="EY51" s="512">
        <f t="shared" si="80"/>
        <v>0</v>
      </c>
      <c r="EZ51" s="119"/>
      <c r="FA51" s="258"/>
      <c r="FB51" s="259" t="str">
        <f t="shared" ca="1" si="81"/>
        <v/>
      </c>
      <c r="FC51" s="258"/>
      <c r="FD51" s="259" t="str">
        <f t="shared" si="82"/>
        <v/>
      </c>
      <c r="FE51" s="119"/>
      <c r="FF51" s="119"/>
      <c r="FG51" s="119"/>
      <c r="FH51" s="119"/>
      <c r="FI51" s="119"/>
      <c r="FJ51" s="119"/>
      <c r="FK51" s="119"/>
      <c r="FL51" s="119"/>
      <c r="FM51" s="119"/>
      <c r="FN51" s="119"/>
      <c r="FO51" s="119"/>
    </row>
    <row r="52" spans="1:171" s="99" customFormat="1" x14ac:dyDescent="0.2">
      <c r="A52" s="141">
        <v>37</v>
      </c>
      <c r="B52" s="562"/>
      <c r="C52" s="563"/>
      <c r="D52" s="562"/>
      <c r="E52" s="241"/>
      <c r="F52" s="554"/>
      <c r="G52" s="564"/>
      <c r="H52" s="555"/>
      <c r="I52" s="190"/>
      <c r="J52" s="596"/>
      <c r="K52" s="597"/>
      <c r="L52" s="597"/>
      <c r="M52" s="599"/>
      <c r="N52" s="590" t="str">
        <f t="shared" si="106"/>
        <v/>
      </c>
      <c r="O52" s="557"/>
      <c r="P52" s="566"/>
      <c r="Q52" s="186" t="str">
        <f t="shared" si="6"/>
        <v/>
      </c>
      <c r="R52" s="195" t="str">
        <f t="shared" si="7"/>
        <v/>
      </c>
      <c r="S52" s="195" t="str">
        <f t="shared" si="8"/>
        <v/>
      </c>
      <c r="T52" s="195" t="str">
        <f t="shared" si="39"/>
        <v/>
      </c>
      <c r="U52" s="622" t="str">
        <f t="shared" si="126"/>
        <v/>
      </c>
      <c r="V52" s="623">
        <f t="shared" si="9"/>
        <v>0</v>
      </c>
      <c r="W52" s="190"/>
      <c r="X52" s="190"/>
      <c r="Y52" s="190"/>
      <c r="Z52" s="190"/>
      <c r="AA52" s="190"/>
      <c r="AB52" s="190"/>
      <c r="AC52" s="239"/>
      <c r="AD52" s="239"/>
      <c r="AE52" s="239"/>
      <c r="AF52" s="239"/>
      <c r="AG52" s="239"/>
      <c r="AH52" s="242"/>
      <c r="AI52" s="261">
        <f t="shared" si="94"/>
        <v>0</v>
      </c>
      <c r="AJ52"/>
      <c r="AK52"/>
      <c r="AL52" s="258"/>
      <c r="AM52" s="259" t="str">
        <f t="shared" ca="1" si="108"/>
        <v/>
      </c>
      <c r="AN52" s="258"/>
      <c r="AO52" s="259" t="str">
        <f t="shared" si="41"/>
        <v/>
      </c>
      <c r="AP52" s="119"/>
      <c r="AQ52" s="280" t="str">
        <f t="shared" si="109"/>
        <v/>
      </c>
      <c r="AR52" s="280" t="str">
        <f t="shared" si="110"/>
        <v/>
      </c>
      <c r="AS52" s="280" t="str">
        <f t="shared" si="111"/>
        <v/>
      </c>
      <c r="AT52" s="280" t="str">
        <f t="shared" ca="1" si="112"/>
        <v/>
      </c>
      <c r="AU52" s="637">
        <f t="shared" si="42"/>
        <v>0</v>
      </c>
      <c r="AV52" s="281" t="str">
        <f t="shared" si="113"/>
        <v/>
      </c>
      <c r="AW52" s="312">
        <f t="shared" si="107"/>
        <v>0</v>
      </c>
      <c r="AX52" s="312">
        <f t="shared" si="107"/>
        <v>0</v>
      </c>
      <c r="AY52" s="312">
        <f t="shared" si="107"/>
        <v>0</v>
      </c>
      <c r="AZ52" s="312">
        <f t="shared" si="107"/>
        <v>0</v>
      </c>
      <c r="BA52" s="312">
        <f t="shared" si="107"/>
        <v>0</v>
      </c>
      <c r="BB52" s="312">
        <f t="shared" si="107"/>
        <v>0</v>
      </c>
      <c r="BC52" s="313">
        <f t="shared" si="83"/>
        <v>0</v>
      </c>
      <c r="BD52" s="313">
        <f t="shared" si="84"/>
        <v>0</v>
      </c>
      <c r="BE52" s="340">
        <f t="shared" si="127"/>
        <v>0</v>
      </c>
      <c r="BF52" s="643">
        <f t="shared" si="127"/>
        <v>0</v>
      </c>
      <c r="BG52" s="643">
        <f t="shared" si="127"/>
        <v>0</v>
      </c>
      <c r="BH52" s="643">
        <f t="shared" si="127"/>
        <v>0</v>
      </c>
      <c r="BI52" s="643">
        <f t="shared" si="127"/>
        <v>0</v>
      </c>
      <c r="BJ52" s="348">
        <f t="shared" si="102"/>
        <v>0</v>
      </c>
      <c r="BK52" s="348">
        <f t="shared" si="102"/>
        <v>0</v>
      </c>
      <c r="BL52" s="348">
        <f t="shared" si="102"/>
        <v>0</v>
      </c>
      <c r="BM52" s="348">
        <f t="shared" si="102"/>
        <v>0</v>
      </c>
      <c r="BN52" s="348">
        <f t="shared" si="102"/>
        <v>0</v>
      </c>
      <c r="BO52" s="348">
        <f t="shared" si="103"/>
        <v>0</v>
      </c>
      <c r="BP52" s="348">
        <f t="shared" si="103"/>
        <v>0</v>
      </c>
      <c r="BQ52" s="348">
        <f t="shared" si="103"/>
        <v>0</v>
      </c>
      <c r="BR52" s="348">
        <f t="shared" si="103"/>
        <v>0</v>
      </c>
      <c r="BS52" s="348">
        <f t="shared" si="103"/>
        <v>0</v>
      </c>
      <c r="BT52" s="348">
        <f t="shared" si="128"/>
        <v>0</v>
      </c>
      <c r="BU52" s="348">
        <f t="shared" si="128"/>
        <v>0</v>
      </c>
      <c r="BV52" s="348">
        <f t="shared" si="128"/>
        <v>0</v>
      </c>
      <c r="BW52" s="348">
        <f t="shared" si="128"/>
        <v>0</v>
      </c>
      <c r="BX52" s="348">
        <f t="shared" si="45"/>
        <v>0</v>
      </c>
      <c r="BY52" s="348">
        <f t="shared" si="104"/>
        <v>0</v>
      </c>
      <c r="BZ52" s="348">
        <f t="shared" si="104"/>
        <v>0</v>
      </c>
      <c r="CA52" s="348">
        <f t="shared" si="104"/>
        <v>0</v>
      </c>
      <c r="CB52" s="350">
        <f t="shared" si="104"/>
        <v>0</v>
      </c>
      <c r="CC52" s="648">
        <f t="shared" si="104"/>
        <v>0</v>
      </c>
      <c r="CD52" s="191">
        <f t="shared" si="129"/>
        <v>0</v>
      </c>
      <c r="CE52" s="191">
        <f t="shared" si="129"/>
        <v>0</v>
      </c>
      <c r="CF52" s="191">
        <f t="shared" si="129"/>
        <v>0</v>
      </c>
      <c r="CG52" s="381">
        <f t="shared" si="105"/>
        <v>0</v>
      </c>
      <c r="CH52" s="191">
        <f t="shared" si="105"/>
        <v>0</v>
      </c>
      <c r="CI52" s="382">
        <f t="shared" si="105"/>
        <v>0</v>
      </c>
      <c r="CJ52" s="379">
        <f t="shared" si="87"/>
        <v>0</v>
      </c>
      <c r="CK52" s="391">
        <f t="shared" si="99"/>
        <v>0</v>
      </c>
      <c r="CL52" s="391">
        <f t="shared" si="99"/>
        <v>0</v>
      </c>
      <c r="CM52" s="391">
        <f t="shared" si="99"/>
        <v>0</v>
      </c>
      <c r="CN52" s="391">
        <f t="shared" si="99"/>
        <v>0</v>
      </c>
      <c r="CO52" s="392">
        <f t="shared" si="100"/>
        <v>0</v>
      </c>
      <c r="CP52" s="190">
        <f t="shared" si="100"/>
        <v>0</v>
      </c>
      <c r="CQ52" s="190">
        <f t="shared" si="100"/>
        <v>0</v>
      </c>
      <c r="CR52" s="394">
        <f t="shared" si="100"/>
        <v>0</v>
      </c>
      <c r="CS52" s="191">
        <f t="shared" si="130"/>
        <v>0</v>
      </c>
      <c r="CT52" s="190">
        <f t="shared" si="130"/>
        <v>0</v>
      </c>
      <c r="CU52" s="190">
        <f t="shared" si="130"/>
        <v>0</v>
      </c>
      <c r="CV52" s="394">
        <f t="shared" si="130"/>
        <v>0</v>
      </c>
      <c r="CW52" s="402">
        <f>$DC52+'申込用紙 Ｂ'!$CW52</f>
        <v>0</v>
      </c>
      <c r="CX52" s="403"/>
      <c r="CY52" s="403">
        <f t="shared" si="47"/>
        <v>0</v>
      </c>
      <c r="CZ52" s="404">
        <f t="shared" si="48"/>
        <v>0</v>
      </c>
      <c r="DA52" s="431">
        <f t="shared" si="49"/>
        <v>0</v>
      </c>
      <c r="DB52" s="432">
        <f t="shared" si="50"/>
        <v>0</v>
      </c>
      <c r="DC52" s="433">
        <f t="shared" si="95"/>
        <v>0</v>
      </c>
      <c r="DD52" s="239">
        <f t="shared" si="51"/>
        <v>1</v>
      </c>
      <c r="DE52" s="239">
        <f t="shared" ca="1" si="114"/>
        <v>0</v>
      </c>
      <c r="DF52" s="239">
        <f t="shared" ca="1" si="52"/>
        <v>1</v>
      </c>
      <c r="DG52" s="434" t="str">
        <f t="shared" si="53"/>
        <v/>
      </c>
      <c r="DH52" s="239">
        <f t="shared" ca="1" si="89"/>
        <v>0</v>
      </c>
      <c r="DI52" s="239">
        <f t="shared" ca="1" si="98"/>
        <v>0</v>
      </c>
      <c r="DJ52" s="118" t="str">
        <f t="shared" si="28"/>
        <v/>
      </c>
      <c r="DK52" s="451">
        <f t="shared" si="115"/>
        <v>0</v>
      </c>
      <c r="DL52" s="451">
        <f t="shared" si="116"/>
        <v>0</v>
      </c>
      <c r="DM52" s="452">
        <f t="shared" si="117"/>
        <v>0</v>
      </c>
      <c r="DN52" s="453">
        <f t="shared" si="96"/>
        <v>-1</v>
      </c>
      <c r="DO52" s="454">
        <f t="shared" si="30"/>
        <v>1</v>
      </c>
      <c r="DP52" s="455" t="str">
        <f t="shared" si="57"/>
        <v>NO</v>
      </c>
      <c r="DQ52" s="455" t="str">
        <f t="shared" si="58"/>
        <v>Not!</v>
      </c>
      <c r="DR52" s="455" t="str">
        <f t="shared" si="59"/>
        <v>Not!</v>
      </c>
      <c r="DS52" s="478" t="str">
        <f t="shared" si="118"/>
        <v/>
      </c>
      <c r="DT52" s="451">
        <f t="shared" si="60"/>
        <v>0</v>
      </c>
      <c r="DU52" s="239">
        <f t="shared" si="90"/>
        <v>0</v>
      </c>
      <c r="DV52" s="480">
        <v>37</v>
      </c>
      <c r="DW52" s="281" t="str">
        <f t="shared" si="119"/>
        <v/>
      </c>
      <c r="DX52" s="239" t="str">
        <f t="shared" si="62"/>
        <v>Not!</v>
      </c>
      <c r="DY52" s="499">
        <f t="shared" si="91"/>
        <v>0</v>
      </c>
      <c r="DZ52" s="239" t="str">
        <f t="shared" si="63"/>
        <v>NO</v>
      </c>
      <c r="EA52" s="499">
        <f t="shared" si="120"/>
        <v>0</v>
      </c>
      <c r="EB52" s="239" t="str">
        <f t="shared" si="121"/>
        <v>女子Jr</v>
      </c>
      <c r="EC52" s="499">
        <f t="shared" si="122"/>
        <v>0</v>
      </c>
      <c r="ED52" s="500">
        <f t="shared" si="64"/>
        <v>0</v>
      </c>
      <c r="EE52" s="499">
        <f t="shared" si="65"/>
        <v>0</v>
      </c>
      <c r="EF52" s="239" t="str">
        <f t="shared" si="66"/>
        <v>N</v>
      </c>
      <c r="EG52" s="434" t="str">
        <f t="shared" si="67"/>
        <v/>
      </c>
      <c r="EH52" s="239" t="str">
        <f t="shared" si="68"/>
        <v/>
      </c>
      <c r="EI52" s="239" t="str">
        <f t="shared" ca="1" si="123"/>
        <v/>
      </c>
      <c r="EJ52" s="239" t="str">
        <f t="shared" si="70"/>
        <v/>
      </c>
      <c r="EK52" s="239">
        <f t="shared" si="71"/>
        <v>0</v>
      </c>
      <c r="EL52" s="239">
        <f t="shared" si="124"/>
        <v>0</v>
      </c>
      <c r="EM52" s="499">
        <f t="shared" si="72"/>
        <v>0</v>
      </c>
      <c r="EN52" s="239" t="str">
        <f t="shared" si="92"/>
        <v>N</v>
      </c>
      <c r="EO52" s="434" t="str">
        <f t="shared" si="73"/>
        <v/>
      </c>
      <c r="EP52" s="239" t="str">
        <f t="shared" si="125"/>
        <v/>
      </c>
      <c r="EQ52" s="239" t="str">
        <f t="shared" ca="1" si="74"/>
        <v/>
      </c>
      <c r="ER52" s="239" t="str">
        <f t="shared" si="75"/>
        <v/>
      </c>
      <c r="ES52" s="239">
        <f t="shared" si="37"/>
        <v>0</v>
      </c>
      <c r="ET52" s="239">
        <f t="shared" si="93"/>
        <v>0</v>
      </c>
      <c r="EU52" s="499">
        <f t="shared" si="76"/>
        <v>0</v>
      </c>
      <c r="EV52" s="434" t="str">
        <f t="shared" si="77"/>
        <v/>
      </c>
      <c r="EW52" s="512">
        <f t="shared" si="78"/>
        <v>0</v>
      </c>
      <c r="EX52" s="512">
        <f t="shared" si="79"/>
        <v>0</v>
      </c>
      <c r="EY52" s="512">
        <f t="shared" si="80"/>
        <v>0</v>
      </c>
      <c r="EZ52" s="119"/>
      <c r="FA52" s="258"/>
      <c r="FB52" s="259" t="str">
        <f t="shared" ca="1" si="81"/>
        <v/>
      </c>
      <c r="FC52" s="258"/>
      <c r="FD52" s="259" t="str">
        <f t="shared" si="82"/>
        <v/>
      </c>
      <c r="FE52" s="119"/>
      <c r="FF52" s="119"/>
      <c r="FG52" s="119"/>
      <c r="FH52" s="119"/>
      <c r="FI52" s="119"/>
      <c r="FJ52" s="119"/>
      <c r="FK52" s="119"/>
      <c r="FL52" s="119"/>
      <c r="FM52" s="119"/>
      <c r="FN52" s="119"/>
      <c r="FO52" s="119"/>
    </row>
    <row r="53" spans="1:171" s="99" customFormat="1" x14ac:dyDescent="0.2">
      <c r="A53" s="141">
        <v>38</v>
      </c>
      <c r="B53" s="562"/>
      <c r="C53" s="563"/>
      <c r="D53" s="562"/>
      <c r="E53" s="241"/>
      <c r="F53" s="554"/>
      <c r="G53" s="564"/>
      <c r="H53" s="555"/>
      <c r="I53" s="190"/>
      <c r="J53" s="596"/>
      <c r="K53" s="597"/>
      <c r="L53" s="597"/>
      <c r="M53" s="599"/>
      <c r="N53" s="590" t="str">
        <f t="shared" si="106"/>
        <v/>
      </c>
      <c r="O53" s="557"/>
      <c r="P53" s="566"/>
      <c r="Q53" s="186" t="str">
        <f t="shared" si="6"/>
        <v/>
      </c>
      <c r="R53" s="195" t="str">
        <f t="shared" si="7"/>
        <v/>
      </c>
      <c r="S53" s="195" t="str">
        <f t="shared" si="8"/>
        <v/>
      </c>
      <c r="T53" s="195" t="str">
        <f t="shared" si="39"/>
        <v/>
      </c>
      <c r="U53" s="622" t="str">
        <f t="shared" si="126"/>
        <v/>
      </c>
      <c r="V53" s="623">
        <f t="shared" si="9"/>
        <v>0</v>
      </c>
      <c r="W53" s="190"/>
      <c r="X53" s="190"/>
      <c r="Y53" s="190"/>
      <c r="Z53" s="190"/>
      <c r="AA53" s="190"/>
      <c r="AB53" s="190"/>
      <c r="AC53" s="239"/>
      <c r="AD53" s="239"/>
      <c r="AE53" s="239"/>
      <c r="AF53" s="239"/>
      <c r="AG53" s="239"/>
      <c r="AH53" s="242"/>
      <c r="AI53" s="261">
        <f t="shared" si="94"/>
        <v>0</v>
      </c>
      <c r="AJ53" s="4"/>
      <c r="AK53" s="4"/>
      <c r="AL53" s="258"/>
      <c r="AM53" s="259" t="str">
        <f t="shared" ca="1" si="108"/>
        <v/>
      </c>
      <c r="AN53" s="258"/>
      <c r="AO53" s="259" t="str">
        <f t="shared" si="41"/>
        <v/>
      </c>
      <c r="AQ53" s="280" t="str">
        <f t="shared" si="109"/>
        <v/>
      </c>
      <c r="AR53" s="280" t="str">
        <f t="shared" si="110"/>
        <v/>
      </c>
      <c r="AS53" s="280" t="str">
        <f t="shared" si="111"/>
        <v/>
      </c>
      <c r="AT53" s="280" t="str">
        <f t="shared" ca="1" si="112"/>
        <v/>
      </c>
      <c r="AU53" s="637">
        <f t="shared" si="42"/>
        <v>0</v>
      </c>
      <c r="AV53" s="281" t="str">
        <f t="shared" si="113"/>
        <v/>
      </c>
      <c r="AW53" s="312">
        <f t="shared" si="107"/>
        <v>0</v>
      </c>
      <c r="AX53" s="312">
        <f t="shared" si="107"/>
        <v>0</v>
      </c>
      <c r="AY53" s="312">
        <f t="shared" si="107"/>
        <v>0</v>
      </c>
      <c r="AZ53" s="312">
        <f t="shared" si="107"/>
        <v>0</v>
      </c>
      <c r="BA53" s="312">
        <f t="shared" si="107"/>
        <v>0</v>
      </c>
      <c r="BB53" s="312">
        <f t="shared" si="107"/>
        <v>0</v>
      </c>
      <c r="BC53" s="313">
        <f t="shared" si="83"/>
        <v>0</v>
      </c>
      <c r="BD53" s="313">
        <f t="shared" si="84"/>
        <v>0</v>
      </c>
      <c r="BE53" s="340">
        <f t="shared" si="127"/>
        <v>0</v>
      </c>
      <c r="BF53" s="643">
        <f t="shared" si="127"/>
        <v>0</v>
      </c>
      <c r="BG53" s="643">
        <f t="shared" si="127"/>
        <v>0</v>
      </c>
      <c r="BH53" s="643">
        <f t="shared" si="127"/>
        <v>0</v>
      </c>
      <c r="BI53" s="643">
        <f t="shared" si="127"/>
        <v>0</v>
      </c>
      <c r="BJ53" s="348">
        <f t="shared" si="102"/>
        <v>0</v>
      </c>
      <c r="BK53" s="348">
        <f t="shared" si="102"/>
        <v>0</v>
      </c>
      <c r="BL53" s="348">
        <f t="shared" si="102"/>
        <v>0</v>
      </c>
      <c r="BM53" s="348">
        <f t="shared" si="102"/>
        <v>0</v>
      </c>
      <c r="BN53" s="348">
        <f t="shared" si="102"/>
        <v>0</v>
      </c>
      <c r="BO53" s="348">
        <f t="shared" si="103"/>
        <v>0</v>
      </c>
      <c r="BP53" s="348">
        <f t="shared" si="103"/>
        <v>0</v>
      </c>
      <c r="BQ53" s="348">
        <f t="shared" si="103"/>
        <v>0</v>
      </c>
      <c r="BR53" s="348">
        <f t="shared" si="103"/>
        <v>0</v>
      </c>
      <c r="BS53" s="348">
        <f t="shared" si="103"/>
        <v>0</v>
      </c>
      <c r="BT53" s="348">
        <f t="shared" si="128"/>
        <v>0</v>
      </c>
      <c r="BU53" s="348">
        <f t="shared" si="128"/>
        <v>0</v>
      </c>
      <c r="BV53" s="348">
        <f t="shared" si="128"/>
        <v>0</v>
      </c>
      <c r="BW53" s="348">
        <f t="shared" si="128"/>
        <v>0</v>
      </c>
      <c r="BX53" s="348">
        <f t="shared" si="45"/>
        <v>0</v>
      </c>
      <c r="BY53" s="348">
        <f t="shared" si="104"/>
        <v>0</v>
      </c>
      <c r="BZ53" s="348">
        <f t="shared" si="104"/>
        <v>0</v>
      </c>
      <c r="CA53" s="348">
        <f t="shared" si="104"/>
        <v>0</v>
      </c>
      <c r="CB53" s="350">
        <f t="shared" si="104"/>
        <v>0</v>
      </c>
      <c r="CC53" s="648">
        <f t="shared" si="104"/>
        <v>0</v>
      </c>
      <c r="CD53" s="191">
        <f t="shared" si="129"/>
        <v>0</v>
      </c>
      <c r="CE53" s="191">
        <f t="shared" si="129"/>
        <v>0</v>
      </c>
      <c r="CF53" s="191">
        <f t="shared" si="129"/>
        <v>0</v>
      </c>
      <c r="CG53" s="381">
        <f t="shared" si="105"/>
        <v>0</v>
      </c>
      <c r="CH53" s="191">
        <f t="shared" si="105"/>
        <v>0</v>
      </c>
      <c r="CI53" s="382">
        <f t="shared" si="105"/>
        <v>0</v>
      </c>
      <c r="CJ53" s="379">
        <f t="shared" si="87"/>
        <v>0</v>
      </c>
      <c r="CK53" s="391">
        <f t="shared" si="99"/>
        <v>0</v>
      </c>
      <c r="CL53" s="391">
        <f t="shared" si="99"/>
        <v>0</v>
      </c>
      <c r="CM53" s="391">
        <f t="shared" si="99"/>
        <v>0</v>
      </c>
      <c r="CN53" s="391">
        <f t="shared" si="99"/>
        <v>0</v>
      </c>
      <c r="CO53" s="392">
        <f t="shared" si="100"/>
        <v>0</v>
      </c>
      <c r="CP53" s="190">
        <f t="shared" si="100"/>
        <v>0</v>
      </c>
      <c r="CQ53" s="190">
        <f t="shared" si="100"/>
        <v>0</v>
      </c>
      <c r="CR53" s="394">
        <f t="shared" si="100"/>
        <v>0</v>
      </c>
      <c r="CS53" s="191">
        <f t="shared" si="130"/>
        <v>0</v>
      </c>
      <c r="CT53" s="190">
        <f t="shared" si="130"/>
        <v>0</v>
      </c>
      <c r="CU53" s="190">
        <f t="shared" si="130"/>
        <v>0</v>
      </c>
      <c r="CV53" s="394">
        <f t="shared" si="130"/>
        <v>0</v>
      </c>
      <c r="CW53" s="402">
        <f>$DC53+'申込用紙 Ｂ'!$CW53</f>
        <v>0</v>
      </c>
      <c r="CX53" s="403"/>
      <c r="CY53" s="403">
        <f t="shared" si="47"/>
        <v>0</v>
      </c>
      <c r="CZ53" s="404">
        <f t="shared" si="48"/>
        <v>0</v>
      </c>
      <c r="DA53" s="431">
        <f t="shared" si="49"/>
        <v>0</v>
      </c>
      <c r="DB53" s="432">
        <f t="shared" si="50"/>
        <v>0</v>
      </c>
      <c r="DC53" s="433">
        <f t="shared" si="95"/>
        <v>0</v>
      </c>
      <c r="DD53" s="239">
        <f t="shared" si="51"/>
        <v>1</v>
      </c>
      <c r="DE53" s="239">
        <f t="shared" ca="1" si="114"/>
        <v>0</v>
      </c>
      <c r="DF53" s="239">
        <f t="shared" ca="1" si="52"/>
        <v>1</v>
      </c>
      <c r="DG53" s="434" t="str">
        <f t="shared" si="53"/>
        <v/>
      </c>
      <c r="DH53" s="239">
        <f t="shared" ca="1" si="89"/>
        <v>0</v>
      </c>
      <c r="DI53" s="239">
        <f t="shared" ca="1" si="98"/>
        <v>0</v>
      </c>
      <c r="DJ53" s="118" t="str">
        <f t="shared" si="28"/>
        <v/>
      </c>
      <c r="DK53" s="451">
        <f t="shared" si="115"/>
        <v>0</v>
      </c>
      <c r="DL53" s="451">
        <f t="shared" si="116"/>
        <v>0</v>
      </c>
      <c r="DM53" s="452">
        <f t="shared" si="117"/>
        <v>0</v>
      </c>
      <c r="DN53" s="453">
        <f t="shared" si="96"/>
        <v>-1</v>
      </c>
      <c r="DO53" s="454">
        <f t="shared" si="30"/>
        <v>1</v>
      </c>
      <c r="DP53" s="455" t="str">
        <f t="shared" si="57"/>
        <v>NO</v>
      </c>
      <c r="DQ53" s="455" t="str">
        <f t="shared" si="58"/>
        <v>Not!</v>
      </c>
      <c r="DR53" s="455" t="str">
        <f t="shared" si="59"/>
        <v>Not!</v>
      </c>
      <c r="DS53" s="478" t="str">
        <f t="shared" si="118"/>
        <v/>
      </c>
      <c r="DT53" s="451">
        <f t="shared" si="60"/>
        <v>0</v>
      </c>
      <c r="DU53" s="239">
        <f t="shared" si="90"/>
        <v>0</v>
      </c>
      <c r="DV53" s="480">
        <v>38</v>
      </c>
      <c r="DW53" s="281" t="str">
        <f t="shared" si="119"/>
        <v/>
      </c>
      <c r="DX53" s="239" t="str">
        <f t="shared" si="62"/>
        <v>Not!</v>
      </c>
      <c r="DY53" s="499">
        <f t="shared" si="91"/>
        <v>0</v>
      </c>
      <c r="DZ53" s="239" t="str">
        <f t="shared" si="63"/>
        <v>NO</v>
      </c>
      <c r="EA53" s="499">
        <f t="shared" si="120"/>
        <v>0</v>
      </c>
      <c r="EB53" s="239" t="str">
        <f t="shared" si="121"/>
        <v>女子Jr</v>
      </c>
      <c r="EC53" s="499">
        <f t="shared" si="122"/>
        <v>0</v>
      </c>
      <c r="ED53" s="500">
        <f t="shared" si="64"/>
        <v>0</v>
      </c>
      <c r="EE53" s="499">
        <f t="shared" si="65"/>
        <v>0</v>
      </c>
      <c r="EF53" s="239" t="str">
        <f t="shared" si="66"/>
        <v>N</v>
      </c>
      <c r="EG53" s="434" t="str">
        <f t="shared" si="67"/>
        <v/>
      </c>
      <c r="EH53" s="239" t="str">
        <f t="shared" si="68"/>
        <v/>
      </c>
      <c r="EI53" s="239" t="str">
        <f t="shared" ca="1" si="123"/>
        <v/>
      </c>
      <c r="EJ53" s="239" t="str">
        <f t="shared" si="70"/>
        <v/>
      </c>
      <c r="EK53" s="239">
        <f t="shared" si="71"/>
        <v>0</v>
      </c>
      <c r="EL53" s="239">
        <f t="shared" si="124"/>
        <v>0</v>
      </c>
      <c r="EM53" s="499">
        <f t="shared" si="72"/>
        <v>0</v>
      </c>
      <c r="EN53" s="239" t="str">
        <f t="shared" si="92"/>
        <v>N</v>
      </c>
      <c r="EO53" s="434" t="str">
        <f t="shared" si="73"/>
        <v/>
      </c>
      <c r="EP53" s="239" t="str">
        <f t="shared" si="125"/>
        <v/>
      </c>
      <c r="EQ53" s="239" t="str">
        <f t="shared" ca="1" si="74"/>
        <v/>
      </c>
      <c r="ER53" s="239" t="str">
        <f t="shared" si="75"/>
        <v/>
      </c>
      <c r="ES53" s="239">
        <f t="shared" si="37"/>
        <v>0</v>
      </c>
      <c r="ET53" s="239">
        <f t="shared" si="93"/>
        <v>0</v>
      </c>
      <c r="EU53" s="499">
        <f t="shared" si="76"/>
        <v>0</v>
      </c>
      <c r="EV53" s="434" t="str">
        <f t="shared" si="77"/>
        <v/>
      </c>
      <c r="EW53" s="513">
        <f t="shared" si="78"/>
        <v>0</v>
      </c>
      <c r="EX53" s="513">
        <f t="shared" si="79"/>
        <v>0</v>
      </c>
      <c r="EY53" s="512">
        <f t="shared" si="80"/>
        <v>0</v>
      </c>
      <c r="FA53" s="258"/>
      <c r="FB53" s="259" t="str">
        <f t="shared" ca="1" si="81"/>
        <v/>
      </c>
      <c r="FC53" s="258"/>
      <c r="FD53" s="259" t="str">
        <f t="shared" si="82"/>
        <v/>
      </c>
    </row>
    <row r="54" spans="1:171" s="99" customFormat="1" x14ac:dyDescent="0.2">
      <c r="A54" s="141">
        <v>39</v>
      </c>
      <c r="B54" s="564"/>
      <c r="C54" s="557"/>
      <c r="D54" s="565"/>
      <c r="E54" s="241"/>
      <c r="F54" s="554"/>
      <c r="G54" s="564"/>
      <c r="H54" s="555"/>
      <c r="I54" s="190"/>
      <c r="J54" s="596"/>
      <c r="K54" s="597"/>
      <c r="L54" s="597"/>
      <c r="M54" s="599"/>
      <c r="N54" s="590" t="str">
        <f t="shared" si="106"/>
        <v/>
      </c>
      <c r="O54" s="557"/>
      <c r="P54" s="566"/>
      <c r="Q54" s="186" t="str">
        <f t="shared" si="6"/>
        <v/>
      </c>
      <c r="R54" s="195" t="str">
        <f t="shared" si="7"/>
        <v/>
      </c>
      <c r="S54" s="195" t="str">
        <f t="shared" si="8"/>
        <v/>
      </c>
      <c r="T54" s="195" t="str">
        <f t="shared" si="39"/>
        <v/>
      </c>
      <c r="U54" s="622" t="str">
        <f t="shared" si="126"/>
        <v/>
      </c>
      <c r="V54" s="623">
        <f t="shared" si="9"/>
        <v>0</v>
      </c>
      <c r="W54" s="190"/>
      <c r="X54" s="190"/>
      <c r="Y54" s="190"/>
      <c r="Z54" s="190"/>
      <c r="AA54" s="190"/>
      <c r="AB54" s="190"/>
      <c r="AC54" s="239"/>
      <c r="AD54" s="239"/>
      <c r="AE54" s="239"/>
      <c r="AF54" s="239"/>
      <c r="AG54" s="239"/>
      <c r="AH54" s="242"/>
      <c r="AI54" s="261">
        <f t="shared" si="94"/>
        <v>0</v>
      </c>
      <c r="AJ54"/>
      <c r="AK54"/>
      <c r="AL54" s="258"/>
      <c r="AM54" s="259" t="str">
        <f t="shared" ca="1" si="108"/>
        <v/>
      </c>
      <c r="AN54" s="258"/>
      <c r="AO54" s="259" t="str">
        <f t="shared" si="41"/>
        <v/>
      </c>
      <c r="AP54" s="119"/>
      <c r="AQ54" s="280" t="str">
        <f t="shared" si="109"/>
        <v/>
      </c>
      <c r="AR54" s="280" t="str">
        <f t="shared" si="110"/>
        <v/>
      </c>
      <c r="AS54" s="280" t="str">
        <f t="shared" si="111"/>
        <v/>
      </c>
      <c r="AT54" s="280" t="str">
        <f t="shared" ca="1" si="112"/>
        <v/>
      </c>
      <c r="AU54" s="637">
        <f t="shared" si="42"/>
        <v>0</v>
      </c>
      <c r="AV54" s="281" t="str">
        <f t="shared" si="113"/>
        <v/>
      </c>
      <c r="AW54" s="312">
        <f t="shared" si="107"/>
        <v>0</v>
      </c>
      <c r="AX54" s="312">
        <f t="shared" si="107"/>
        <v>0</v>
      </c>
      <c r="AY54" s="312">
        <f t="shared" si="107"/>
        <v>0</v>
      </c>
      <c r="AZ54" s="312">
        <f t="shared" si="107"/>
        <v>0</v>
      </c>
      <c r="BA54" s="312">
        <f t="shared" si="107"/>
        <v>0</v>
      </c>
      <c r="BB54" s="312">
        <f t="shared" si="107"/>
        <v>0</v>
      </c>
      <c r="BC54" s="313">
        <f t="shared" si="83"/>
        <v>0</v>
      </c>
      <c r="BD54" s="313">
        <f t="shared" si="84"/>
        <v>0</v>
      </c>
      <c r="BE54" s="340">
        <f t="shared" si="127"/>
        <v>0</v>
      </c>
      <c r="BF54" s="643">
        <f t="shared" si="127"/>
        <v>0</v>
      </c>
      <c r="BG54" s="643">
        <f t="shared" si="127"/>
        <v>0</v>
      </c>
      <c r="BH54" s="643">
        <f t="shared" si="127"/>
        <v>0</v>
      </c>
      <c r="BI54" s="643">
        <f t="shared" si="127"/>
        <v>0</v>
      </c>
      <c r="BJ54" s="348">
        <f t="shared" si="102"/>
        <v>0</v>
      </c>
      <c r="BK54" s="348">
        <f t="shared" si="102"/>
        <v>0</v>
      </c>
      <c r="BL54" s="348">
        <f t="shared" si="102"/>
        <v>0</v>
      </c>
      <c r="BM54" s="348">
        <f t="shared" si="102"/>
        <v>0</v>
      </c>
      <c r="BN54" s="348">
        <f t="shared" si="102"/>
        <v>0</v>
      </c>
      <c r="BO54" s="348">
        <f t="shared" si="103"/>
        <v>0</v>
      </c>
      <c r="BP54" s="348">
        <f t="shared" si="103"/>
        <v>0</v>
      </c>
      <c r="BQ54" s="348">
        <f t="shared" si="103"/>
        <v>0</v>
      </c>
      <c r="BR54" s="348">
        <f t="shared" si="103"/>
        <v>0</v>
      </c>
      <c r="BS54" s="348">
        <f t="shared" si="103"/>
        <v>0</v>
      </c>
      <c r="BT54" s="348">
        <f t="shared" si="128"/>
        <v>0</v>
      </c>
      <c r="BU54" s="348">
        <f t="shared" si="128"/>
        <v>0</v>
      </c>
      <c r="BV54" s="348">
        <f t="shared" si="128"/>
        <v>0</v>
      </c>
      <c r="BW54" s="348">
        <f t="shared" si="128"/>
        <v>0</v>
      </c>
      <c r="BX54" s="348">
        <f t="shared" si="45"/>
        <v>0</v>
      </c>
      <c r="BY54" s="348">
        <f t="shared" si="104"/>
        <v>0</v>
      </c>
      <c r="BZ54" s="348">
        <f t="shared" si="104"/>
        <v>0</v>
      </c>
      <c r="CA54" s="348">
        <f t="shared" si="104"/>
        <v>0</v>
      </c>
      <c r="CB54" s="350">
        <f t="shared" si="104"/>
        <v>0</v>
      </c>
      <c r="CC54" s="648">
        <f t="shared" si="104"/>
        <v>0</v>
      </c>
      <c r="CD54" s="191">
        <f t="shared" si="129"/>
        <v>0</v>
      </c>
      <c r="CE54" s="191">
        <f t="shared" si="129"/>
        <v>0</v>
      </c>
      <c r="CF54" s="191">
        <f t="shared" si="129"/>
        <v>0</v>
      </c>
      <c r="CG54" s="381">
        <f t="shared" si="105"/>
        <v>0</v>
      </c>
      <c r="CH54" s="191">
        <f t="shared" si="105"/>
        <v>0</v>
      </c>
      <c r="CI54" s="382">
        <f t="shared" si="105"/>
        <v>0</v>
      </c>
      <c r="CJ54" s="379">
        <f t="shared" si="87"/>
        <v>0</v>
      </c>
      <c r="CK54" s="391">
        <f t="shared" si="99"/>
        <v>0</v>
      </c>
      <c r="CL54" s="391">
        <f t="shared" si="99"/>
        <v>0</v>
      </c>
      <c r="CM54" s="391">
        <f t="shared" si="99"/>
        <v>0</v>
      </c>
      <c r="CN54" s="391">
        <f t="shared" si="99"/>
        <v>0</v>
      </c>
      <c r="CO54" s="392">
        <f t="shared" si="100"/>
        <v>0</v>
      </c>
      <c r="CP54" s="190">
        <f t="shared" si="100"/>
        <v>0</v>
      </c>
      <c r="CQ54" s="190">
        <f t="shared" si="100"/>
        <v>0</v>
      </c>
      <c r="CR54" s="394">
        <f t="shared" si="100"/>
        <v>0</v>
      </c>
      <c r="CS54" s="191">
        <f t="shared" si="130"/>
        <v>0</v>
      </c>
      <c r="CT54" s="190">
        <f t="shared" si="130"/>
        <v>0</v>
      </c>
      <c r="CU54" s="190">
        <f t="shared" si="130"/>
        <v>0</v>
      </c>
      <c r="CV54" s="394">
        <f t="shared" si="130"/>
        <v>0</v>
      </c>
      <c r="CW54" s="402">
        <f>$DC54+'申込用紙 Ｂ'!$CW54</f>
        <v>0</v>
      </c>
      <c r="CX54" s="403"/>
      <c r="CY54" s="403">
        <f t="shared" si="47"/>
        <v>0</v>
      </c>
      <c r="CZ54" s="404">
        <f t="shared" si="48"/>
        <v>0</v>
      </c>
      <c r="DA54" s="431">
        <f t="shared" si="49"/>
        <v>0</v>
      </c>
      <c r="DB54" s="432">
        <f t="shared" si="50"/>
        <v>0</v>
      </c>
      <c r="DC54" s="433">
        <f t="shared" si="95"/>
        <v>0</v>
      </c>
      <c r="DD54" s="239">
        <f t="shared" si="51"/>
        <v>1</v>
      </c>
      <c r="DE54" s="239">
        <f t="shared" ca="1" si="114"/>
        <v>0</v>
      </c>
      <c r="DF54" s="239">
        <f t="shared" ca="1" si="52"/>
        <v>1</v>
      </c>
      <c r="DG54" s="434" t="str">
        <f t="shared" si="53"/>
        <v/>
      </c>
      <c r="DH54" s="239">
        <f t="shared" ca="1" si="89"/>
        <v>0</v>
      </c>
      <c r="DI54" s="239">
        <f t="shared" ca="1" si="98"/>
        <v>0</v>
      </c>
      <c r="DJ54" s="118" t="str">
        <f t="shared" si="28"/>
        <v/>
      </c>
      <c r="DK54" s="451">
        <f t="shared" si="115"/>
        <v>0</v>
      </c>
      <c r="DL54" s="451">
        <f t="shared" si="116"/>
        <v>0</v>
      </c>
      <c r="DM54" s="452">
        <f t="shared" si="117"/>
        <v>0</v>
      </c>
      <c r="DN54" s="453">
        <f t="shared" si="96"/>
        <v>-1</v>
      </c>
      <c r="DO54" s="454">
        <f t="shared" si="30"/>
        <v>1</v>
      </c>
      <c r="DP54" s="455" t="str">
        <f t="shared" si="57"/>
        <v>NO</v>
      </c>
      <c r="DQ54" s="455" t="str">
        <f t="shared" si="58"/>
        <v>Not!</v>
      </c>
      <c r="DR54" s="455" t="str">
        <f t="shared" si="59"/>
        <v>Not!</v>
      </c>
      <c r="DS54" s="478" t="str">
        <f t="shared" si="118"/>
        <v/>
      </c>
      <c r="DT54" s="451">
        <f t="shared" si="60"/>
        <v>0</v>
      </c>
      <c r="DU54" s="239">
        <f t="shared" si="90"/>
        <v>0</v>
      </c>
      <c r="DV54" s="480">
        <v>39</v>
      </c>
      <c r="DW54" s="281" t="str">
        <f t="shared" si="119"/>
        <v/>
      </c>
      <c r="DX54" s="239" t="str">
        <f t="shared" si="62"/>
        <v>Not!</v>
      </c>
      <c r="DY54" s="499">
        <f t="shared" si="91"/>
        <v>0</v>
      </c>
      <c r="DZ54" s="239" t="str">
        <f t="shared" si="63"/>
        <v>NO</v>
      </c>
      <c r="EA54" s="499">
        <f t="shared" si="120"/>
        <v>0</v>
      </c>
      <c r="EB54" s="239" t="str">
        <f t="shared" si="121"/>
        <v>女子Jr</v>
      </c>
      <c r="EC54" s="499">
        <f t="shared" si="122"/>
        <v>0</v>
      </c>
      <c r="ED54" s="500">
        <f t="shared" si="64"/>
        <v>0</v>
      </c>
      <c r="EE54" s="499">
        <f t="shared" si="65"/>
        <v>0</v>
      </c>
      <c r="EF54" s="239" t="str">
        <f t="shared" si="66"/>
        <v>N</v>
      </c>
      <c r="EG54" s="434" t="str">
        <f t="shared" si="67"/>
        <v/>
      </c>
      <c r="EH54" s="239" t="str">
        <f t="shared" si="68"/>
        <v/>
      </c>
      <c r="EI54" s="239" t="str">
        <f t="shared" ca="1" si="123"/>
        <v/>
      </c>
      <c r="EJ54" s="239" t="str">
        <f t="shared" si="70"/>
        <v/>
      </c>
      <c r="EK54" s="239">
        <f t="shared" si="71"/>
        <v>0</v>
      </c>
      <c r="EL54" s="239">
        <f t="shared" si="124"/>
        <v>0</v>
      </c>
      <c r="EM54" s="499">
        <f t="shared" si="72"/>
        <v>0</v>
      </c>
      <c r="EN54" s="239" t="str">
        <f t="shared" si="92"/>
        <v>N</v>
      </c>
      <c r="EO54" s="434" t="str">
        <f t="shared" si="73"/>
        <v/>
      </c>
      <c r="EP54" s="239" t="str">
        <f t="shared" si="125"/>
        <v/>
      </c>
      <c r="EQ54" s="239" t="str">
        <f t="shared" ca="1" si="74"/>
        <v/>
      </c>
      <c r="ER54" s="239" t="str">
        <f t="shared" si="75"/>
        <v/>
      </c>
      <c r="ES54" s="239">
        <f t="shared" si="37"/>
        <v>0</v>
      </c>
      <c r="ET54" s="239">
        <f t="shared" si="93"/>
        <v>0</v>
      </c>
      <c r="EU54" s="499">
        <f t="shared" si="76"/>
        <v>0</v>
      </c>
      <c r="EV54" s="434" t="str">
        <f t="shared" si="77"/>
        <v/>
      </c>
      <c r="EW54" s="512">
        <f t="shared" si="78"/>
        <v>0</v>
      </c>
      <c r="EX54" s="512">
        <f t="shared" si="79"/>
        <v>0</v>
      </c>
      <c r="EY54" s="512">
        <f t="shared" si="80"/>
        <v>0</v>
      </c>
      <c r="EZ54" s="119"/>
      <c r="FA54" s="258"/>
      <c r="FB54" s="259" t="str">
        <f t="shared" ca="1" si="81"/>
        <v/>
      </c>
      <c r="FC54" s="258"/>
      <c r="FD54" s="259" t="str">
        <f t="shared" si="82"/>
        <v/>
      </c>
      <c r="FE54" s="119"/>
      <c r="FF54" s="119"/>
      <c r="FG54" s="119"/>
      <c r="FH54" s="119"/>
      <c r="FI54" s="119"/>
      <c r="FJ54" s="119"/>
      <c r="FK54" s="119"/>
      <c r="FL54" s="119"/>
      <c r="FM54" s="119"/>
      <c r="FN54" s="119"/>
      <c r="FO54" s="119"/>
    </row>
    <row r="55" spans="1:171" s="99" customFormat="1" x14ac:dyDescent="0.2">
      <c r="A55" s="142">
        <v>40</v>
      </c>
      <c r="B55" s="564"/>
      <c r="C55" s="557"/>
      <c r="D55" s="566"/>
      <c r="E55" s="241"/>
      <c r="F55" s="554"/>
      <c r="G55" s="564"/>
      <c r="H55" s="555"/>
      <c r="I55" s="190"/>
      <c r="J55" s="596"/>
      <c r="K55" s="597"/>
      <c r="L55" s="597"/>
      <c r="M55" s="599"/>
      <c r="N55" s="590" t="str">
        <f t="shared" si="106"/>
        <v/>
      </c>
      <c r="O55" s="557"/>
      <c r="P55" s="566"/>
      <c r="Q55" s="186" t="str">
        <f t="shared" si="6"/>
        <v/>
      </c>
      <c r="R55" s="195" t="str">
        <f t="shared" si="7"/>
        <v/>
      </c>
      <c r="S55" s="195" t="str">
        <f t="shared" si="8"/>
        <v/>
      </c>
      <c r="T55" s="195" t="str">
        <f t="shared" si="39"/>
        <v/>
      </c>
      <c r="U55" s="622" t="str">
        <f t="shared" si="126"/>
        <v/>
      </c>
      <c r="V55" s="623">
        <f t="shared" si="9"/>
        <v>0</v>
      </c>
      <c r="W55" s="190"/>
      <c r="X55" s="190"/>
      <c r="Y55" s="190"/>
      <c r="Z55" s="190"/>
      <c r="AA55" s="190"/>
      <c r="AB55" s="190"/>
      <c r="AC55" s="239"/>
      <c r="AD55" s="239"/>
      <c r="AE55" s="239"/>
      <c r="AF55" s="239"/>
      <c r="AG55" s="239"/>
      <c r="AH55" s="242"/>
      <c r="AI55" s="261">
        <f t="shared" si="94"/>
        <v>0</v>
      </c>
      <c r="AJ55"/>
      <c r="AK55"/>
      <c r="AL55" s="258"/>
      <c r="AM55" s="259" t="str">
        <f t="shared" ca="1" si="108"/>
        <v/>
      </c>
      <c r="AN55" s="258"/>
      <c r="AO55" s="259" t="str">
        <f t="shared" si="41"/>
        <v/>
      </c>
      <c r="AP55" s="119"/>
      <c r="AQ55" s="280" t="str">
        <f t="shared" si="109"/>
        <v/>
      </c>
      <c r="AR55" s="280" t="str">
        <f t="shared" si="110"/>
        <v/>
      </c>
      <c r="AS55" s="280" t="str">
        <f t="shared" si="111"/>
        <v/>
      </c>
      <c r="AT55" s="280" t="str">
        <f t="shared" ca="1" si="112"/>
        <v/>
      </c>
      <c r="AU55" s="637">
        <f t="shared" si="42"/>
        <v>0</v>
      </c>
      <c r="AV55" s="281" t="str">
        <f t="shared" si="113"/>
        <v/>
      </c>
      <c r="AW55" s="312">
        <f t="shared" si="107"/>
        <v>0</v>
      </c>
      <c r="AX55" s="312">
        <f t="shared" si="107"/>
        <v>0</v>
      </c>
      <c r="AY55" s="312">
        <f t="shared" si="107"/>
        <v>0</v>
      </c>
      <c r="AZ55" s="312">
        <f t="shared" si="107"/>
        <v>0</v>
      </c>
      <c r="BA55" s="312">
        <f t="shared" si="107"/>
        <v>0</v>
      </c>
      <c r="BB55" s="312">
        <f t="shared" si="107"/>
        <v>0</v>
      </c>
      <c r="BC55" s="313">
        <f t="shared" si="83"/>
        <v>0</v>
      </c>
      <c r="BD55" s="313">
        <f t="shared" si="84"/>
        <v>0</v>
      </c>
      <c r="BE55" s="340">
        <f t="shared" si="127"/>
        <v>0</v>
      </c>
      <c r="BF55" s="643">
        <f t="shared" si="127"/>
        <v>0</v>
      </c>
      <c r="BG55" s="643">
        <f t="shared" si="127"/>
        <v>0</v>
      </c>
      <c r="BH55" s="643">
        <f t="shared" si="127"/>
        <v>0</v>
      </c>
      <c r="BI55" s="643">
        <f t="shared" si="127"/>
        <v>0</v>
      </c>
      <c r="BJ55" s="348">
        <f t="shared" si="102"/>
        <v>0</v>
      </c>
      <c r="BK55" s="348">
        <f t="shared" si="102"/>
        <v>0</v>
      </c>
      <c r="BL55" s="348">
        <f t="shared" si="102"/>
        <v>0</v>
      </c>
      <c r="BM55" s="348">
        <f t="shared" si="102"/>
        <v>0</v>
      </c>
      <c r="BN55" s="348">
        <f t="shared" si="102"/>
        <v>0</v>
      </c>
      <c r="BO55" s="348">
        <f t="shared" si="103"/>
        <v>0</v>
      </c>
      <c r="BP55" s="348">
        <f t="shared" si="103"/>
        <v>0</v>
      </c>
      <c r="BQ55" s="348">
        <f t="shared" si="103"/>
        <v>0</v>
      </c>
      <c r="BR55" s="348">
        <f t="shared" si="103"/>
        <v>0</v>
      </c>
      <c r="BS55" s="348">
        <f t="shared" si="103"/>
        <v>0</v>
      </c>
      <c r="BT55" s="348">
        <f t="shared" si="128"/>
        <v>0</v>
      </c>
      <c r="BU55" s="348">
        <f t="shared" si="128"/>
        <v>0</v>
      </c>
      <c r="BV55" s="348">
        <f t="shared" si="128"/>
        <v>0</v>
      </c>
      <c r="BW55" s="348">
        <f t="shared" si="128"/>
        <v>0</v>
      </c>
      <c r="BX55" s="348">
        <f t="shared" si="45"/>
        <v>0</v>
      </c>
      <c r="BY55" s="348">
        <f t="shared" si="104"/>
        <v>0</v>
      </c>
      <c r="BZ55" s="348">
        <f t="shared" si="104"/>
        <v>0</v>
      </c>
      <c r="CA55" s="348">
        <f t="shared" si="104"/>
        <v>0</v>
      </c>
      <c r="CB55" s="350">
        <f t="shared" si="104"/>
        <v>0</v>
      </c>
      <c r="CC55" s="648">
        <f t="shared" si="104"/>
        <v>0</v>
      </c>
      <c r="CD55" s="191">
        <f t="shared" si="129"/>
        <v>0</v>
      </c>
      <c r="CE55" s="191">
        <f t="shared" si="129"/>
        <v>0</v>
      </c>
      <c r="CF55" s="191">
        <f t="shared" si="129"/>
        <v>0</v>
      </c>
      <c r="CG55" s="381">
        <f t="shared" si="105"/>
        <v>0</v>
      </c>
      <c r="CH55" s="191">
        <f t="shared" si="105"/>
        <v>0</v>
      </c>
      <c r="CI55" s="382">
        <f t="shared" si="105"/>
        <v>0</v>
      </c>
      <c r="CJ55" s="379">
        <f t="shared" si="87"/>
        <v>0</v>
      </c>
      <c r="CK55" s="391">
        <f t="shared" si="99"/>
        <v>0</v>
      </c>
      <c r="CL55" s="391">
        <f t="shared" si="99"/>
        <v>0</v>
      </c>
      <c r="CM55" s="391">
        <f t="shared" si="99"/>
        <v>0</v>
      </c>
      <c r="CN55" s="391">
        <f t="shared" si="99"/>
        <v>0</v>
      </c>
      <c r="CO55" s="392">
        <f t="shared" si="100"/>
        <v>0</v>
      </c>
      <c r="CP55" s="190">
        <f t="shared" si="100"/>
        <v>0</v>
      </c>
      <c r="CQ55" s="190">
        <f t="shared" si="100"/>
        <v>0</v>
      </c>
      <c r="CR55" s="394">
        <f t="shared" si="100"/>
        <v>0</v>
      </c>
      <c r="CS55" s="191">
        <f t="shared" si="130"/>
        <v>0</v>
      </c>
      <c r="CT55" s="190">
        <f t="shared" si="130"/>
        <v>0</v>
      </c>
      <c r="CU55" s="190">
        <f t="shared" si="130"/>
        <v>0</v>
      </c>
      <c r="CV55" s="394">
        <f t="shared" si="130"/>
        <v>0</v>
      </c>
      <c r="CW55" s="402">
        <f>$DC55+'申込用紙 Ｂ'!$CW55</f>
        <v>0</v>
      </c>
      <c r="CX55" s="403"/>
      <c r="CY55" s="403">
        <f t="shared" si="47"/>
        <v>0</v>
      </c>
      <c r="CZ55" s="404">
        <f t="shared" si="48"/>
        <v>0</v>
      </c>
      <c r="DA55" s="431">
        <f t="shared" si="49"/>
        <v>0</v>
      </c>
      <c r="DB55" s="432">
        <f t="shared" si="50"/>
        <v>0</v>
      </c>
      <c r="DC55" s="433">
        <f t="shared" si="95"/>
        <v>0</v>
      </c>
      <c r="DD55" s="239">
        <f t="shared" si="51"/>
        <v>1</v>
      </c>
      <c r="DE55" s="239">
        <f t="shared" ca="1" si="114"/>
        <v>0</v>
      </c>
      <c r="DF55" s="239">
        <f t="shared" ca="1" si="52"/>
        <v>1</v>
      </c>
      <c r="DG55" s="434" t="str">
        <f t="shared" si="53"/>
        <v/>
      </c>
      <c r="DH55" s="239">
        <f t="shared" ca="1" si="89"/>
        <v>0</v>
      </c>
      <c r="DI55" s="239">
        <f t="shared" ca="1" si="98"/>
        <v>0</v>
      </c>
      <c r="DJ55" s="118" t="str">
        <f t="shared" si="28"/>
        <v/>
      </c>
      <c r="DK55" s="451">
        <f t="shared" si="115"/>
        <v>0</v>
      </c>
      <c r="DL55" s="451">
        <f t="shared" si="116"/>
        <v>0</v>
      </c>
      <c r="DM55" s="452">
        <f t="shared" si="117"/>
        <v>0</v>
      </c>
      <c r="DN55" s="453">
        <f t="shared" si="96"/>
        <v>-1</v>
      </c>
      <c r="DO55" s="454">
        <f t="shared" si="30"/>
        <v>1</v>
      </c>
      <c r="DP55" s="455" t="str">
        <f t="shared" si="57"/>
        <v>NO</v>
      </c>
      <c r="DQ55" s="455" t="str">
        <f t="shared" si="58"/>
        <v>Not!</v>
      </c>
      <c r="DR55" s="455" t="str">
        <f t="shared" si="59"/>
        <v>Not!</v>
      </c>
      <c r="DS55" s="478" t="str">
        <f t="shared" si="118"/>
        <v/>
      </c>
      <c r="DT55" s="451">
        <f t="shared" si="60"/>
        <v>0</v>
      </c>
      <c r="DU55" s="239">
        <f t="shared" si="90"/>
        <v>0</v>
      </c>
      <c r="DV55" s="482">
        <v>40</v>
      </c>
      <c r="DW55" s="281" t="str">
        <f t="shared" si="119"/>
        <v/>
      </c>
      <c r="DX55" s="239" t="str">
        <f t="shared" si="62"/>
        <v>Not!</v>
      </c>
      <c r="DY55" s="499">
        <f t="shared" si="91"/>
        <v>0</v>
      </c>
      <c r="DZ55" s="239" t="str">
        <f t="shared" si="63"/>
        <v>NO</v>
      </c>
      <c r="EA55" s="499">
        <f t="shared" si="120"/>
        <v>0</v>
      </c>
      <c r="EB55" s="239" t="str">
        <f t="shared" si="121"/>
        <v>女子Jr</v>
      </c>
      <c r="EC55" s="499">
        <f t="shared" si="122"/>
        <v>0</v>
      </c>
      <c r="ED55" s="500">
        <f t="shared" si="64"/>
        <v>0</v>
      </c>
      <c r="EE55" s="499">
        <f t="shared" si="65"/>
        <v>0</v>
      </c>
      <c r="EF55" s="239" t="str">
        <f t="shared" si="66"/>
        <v>N</v>
      </c>
      <c r="EG55" s="434" t="str">
        <f t="shared" si="67"/>
        <v/>
      </c>
      <c r="EH55" s="239" t="str">
        <f t="shared" si="68"/>
        <v/>
      </c>
      <c r="EI55" s="239" t="str">
        <f t="shared" ca="1" si="123"/>
        <v/>
      </c>
      <c r="EJ55" s="239" t="str">
        <f t="shared" si="70"/>
        <v/>
      </c>
      <c r="EK55" s="239">
        <f t="shared" si="71"/>
        <v>0</v>
      </c>
      <c r="EL55" s="239">
        <f t="shared" si="124"/>
        <v>0</v>
      </c>
      <c r="EM55" s="499">
        <f t="shared" si="72"/>
        <v>0</v>
      </c>
      <c r="EN55" s="239" t="str">
        <f t="shared" si="92"/>
        <v>N</v>
      </c>
      <c r="EO55" s="434" t="str">
        <f t="shared" si="73"/>
        <v/>
      </c>
      <c r="EP55" s="239" t="str">
        <f t="shared" si="125"/>
        <v/>
      </c>
      <c r="EQ55" s="239" t="str">
        <f t="shared" ca="1" si="74"/>
        <v/>
      </c>
      <c r="ER55" s="239" t="str">
        <f t="shared" si="75"/>
        <v/>
      </c>
      <c r="ES55" s="239">
        <f t="shared" si="37"/>
        <v>0</v>
      </c>
      <c r="ET55" s="239">
        <f t="shared" si="93"/>
        <v>0</v>
      </c>
      <c r="EU55" s="499">
        <f t="shared" si="76"/>
        <v>0</v>
      </c>
      <c r="EV55" s="434" t="str">
        <f t="shared" si="77"/>
        <v/>
      </c>
      <c r="EW55" s="512">
        <f t="shared" si="78"/>
        <v>0</v>
      </c>
      <c r="EX55" s="512">
        <f t="shared" si="79"/>
        <v>0</v>
      </c>
      <c r="EY55" s="512">
        <f t="shared" si="80"/>
        <v>0</v>
      </c>
      <c r="EZ55" s="119"/>
      <c r="FA55" s="258"/>
      <c r="FB55" s="259" t="str">
        <f t="shared" ca="1" si="81"/>
        <v/>
      </c>
      <c r="FC55" s="258"/>
      <c r="FD55" s="259" t="str">
        <f t="shared" si="82"/>
        <v/>
      </c>
      <c r="FE55" s="119"/>
      <c r="FF55" s="119"/>
      <c r="FG55" s="119"/>
      <c r="FH55" s="119"/>
      <c r="FI55" s="119"/>
      <c r="FJ55" s="119"/>
      <c r="FK55" s="119"/>
      <c r="FL55" s="119"/>
      <c r="FM55" s="119"/>
      <c r="FN55" s="119"/>
      <c r="FO55" s="119"/>
    </row>
    <row r="56" spans="1:171" s="99" customFormat="1" x14ac:dyDescent="0.2">
      <c r="A56" s="143">
        <v>41</v>
      </c>
      <c r="B56" s="564"/>
      <c r="C56" s="557"/>
      <c r="D56" s="566"/>
      <c r="E56" s="241"/>
      <c r="F56" s="554"/>
      <c r="G56" s="564"/>
      <c r="H56" s="555"/>
      <c r="I56" s="190"/>
      <c r="J56" s="596"/>
      <c r="K56" s="597"/>
      <c r="L56" s="597"/>
      <c r="M56" s="599"/>
      <c r="N56" s="590" t="str">
        <f t="shared" si="106"/>
        <v/>
      </c>
      <c r="O56" s="557"/>
      <c r="P56" s="566"/>
      <c r="Q56" s="186" t="str">
        <f t="shared" si="6"/>
        <v/>
      </c>
      <c r="R56" s="195" t="str">
        <f t="shared" si="7"/>
        <v/>
      </c>
      <c r="S56" s="195" t="str">
        <f t="shared" si="8"/>
        <v/>
      </c>
      <c r="T56" s="195" t="str">
        <f t="shared" si="39"/>
        <v/>
      </c>
      <c r="U56" s="622" t="str">
        <f t="shared" si="126"/>
        <v/>
      </c>
      <c r="V56" s="623">
        <f t="shared" si="9"/>
        <v>0</v>
      </c>
      <c r="W56" s="190"/>
      <c r="X56" s="190"/>
      <c r="Y56" s="190"/>
      <c r="Z56" s="190"/>
      <c r="AA56" s="190"/>
      <c r="AB56" s="190"/>
      <c r="AC56" s="239"/>
      <c r="AD56" s="239"/>
      <c r="AE56" s="239"/>
      <c r="AF56" s="239"/>
      <c r="AG56" s="239"/>
      <c r="AH56" s="242"/>
      <c r="AI56" s="261">
        <f t="shared" si="94"/>
        <v>0</v>
      </c>
      <c r="AJ56"/>
      <c r="AK56"/>
      <c r="AL56" s="258"/>
      <c r="AM56" s="259" t="str">
        <f t="shared" ca="1" si="108"/>
        <v/>
      </c>
      <c r="AN56" s="258"/>
      <c r="AO56" s="259" t="str">
        <f t="shared" si="41"/>
        <v/>
      </c>
      <c r="AP56" s="119"/>
      <c r="AQ56" s="280" t="str">
        <f t="shared" si="109"/>
        <v/>
      </c>
      <c r="AR56" s="280" t="str">
        <f t="shared" si="110"/>
        <v/>
      </c>
      <c r="AS56" s="280" t="str">
        <f t="shared" si="111"/>
        <v/>
      </c>
      <c r="AT56" s="280" t="str">
        <f t="shared" ca="1" si="112"/>
        <v/>
      </c>
      <c r="AU56" s="637">
        <f t="shared" si="42"/>
        <v>0</v>
      </c>
      <c r="AV56" s="281" t="str">
        <f t="shared" si="113"/>
        <v/>
      </c>
      <c r="AW56" s="312">
        <f t="shared" ref="AW56:BB65" si="131">IF(AND($DY56=AW$12,$W56&gt;0),1,0)</f>
        <v>0</v>
      </c>
      <c r="AX56" s="312">
        <f t="shared" si="131"/>
        <v>0</v>
      </c>
      <c r="AY56" s="312">
        <f t="shared" si="131"/>
        <v>0</v>
      </c>
      <c r="AZ56" s="312">
        <f t="shared" si="131"/>
        <v>0</v>
      </c>
      <c r="BA56" s="312">
        <f t="shared" si="131"/>
        <v>0</v>
      </c>
      <c r="BB56" s="312">
        <f t="shared" si="131"/>
        <v>0</v>
      </c>
      <c r="BC56" s="313">
        <f t="shared" si="83"/>
        <v>0</v>
      </c>
      <c r="BD56" s="313">
        <f t="shared" si="84"/>
        <v>0</v>
      </c>
      <c r="BE56" s="340">
        <f t="shared" si="127"/>
        <v>0</v>
      </c>
      <c r="BF56" s="643">
        <f t="shared" si="127"/>
        <v>0</v>
      </c>
      <c r="BG56" s="643">
        <f t="shared" si="127"/>
        <v>0</v>
      </c>
      <c r="BH56" s="643">
        <f t="shared" si="127"/>
        <v>0</v>
      </c>
      <c r="BI56" s="643">
        <f t="shared" si="127"/>
        <v>0</v>
      </c>
      <c r="BJ56" s="348">
        <f t="shared" ref="BJ56:BN75" si="132">IF(AND($EA56=BJ$12,$Y56&gt;0),1,0)</f>
        <v>0</v>
      </c>
      <c r="BK56" s="348">
        <f t="shared" si="132"/>
        <v>0</v>
      </c>
      <c r="BL56" s="348">
        <f t="shared" si="132"/>
        <v>0</v>
      </c>
      <c r="BM56" s="348">
        <f t="shared" si="132"/>
        <v>0</v>
      </c>
      <c r="BN56" s="348">
        <f t="shared" si="132"/>
        <v>0</v>
      </c>
      <c r="BO56" s="348">
        <f t="shared" ref="BO56:BS75" si="133">IF(AND($EA56=BO$12,$Z56&gt;0),1,0)</f>
        <v>0</v>
      </c>
      <c r="BP56" s="348">
        <f t="shared" si="133"/>
        <v>0</v>
      </c>
      <c r="BQ56" s="348">
        <f t="shared" si="133"/>
        <v>0</v>
      </c>
      <c r="BR56" s="348">
        <f t="shared" si="133"/>
        <v>0</v>
      </c>
      <c r="BS56" s="348">
        <f t="shared" si="133"/>
        <v>0</v>
      </c>
      <c r="BT56" s="348">
        <f t="shared" si="128"/>
        <v>0</v>
      </c>
      <c r="BU56" s="348">
        <f t="shared" si="128"/>
        <v>0</v>
      </c>
      <c r="BV56" s="348">
        <f t="shared" si="128"/>
        <v>0</v>
      </c>
      <c r="BW56" s="348">
        <f t="shared" si="128"/>
        <v>0</v>
      </c>
      <c r="BX56" s="348">
        <f t="shared" si="45"/>
        <v>0</v>
      </c>
      <c r="BY56" s="348">
        <f t="shared" ref="BY56:CC75" si="134">IF(AND($EM56=BY$12,$AB56&gt;0),1,0)</f>
        <v>0</v>
      </c>
      <c r="BZ56" s="348">
        <f t="shared" si="134"/>
        <v>0</v>
      </c>
      <c r="CA56" s="348">
        <f t="shared" si="134"/>
        <v>0</v>
      </c>
      <c r="CB56" s="350">
        <f t="shared" si="134"/>
        <v>0</v>
      </c>
      <c r="CC56" s="648">
        <f t="shared" si="134"/>
        <v>0</v>
      </c>
      <c r="CD56" s="191">
        <f t="shared" si="129"/>
        <v>0</v>
      </c>
      <c r="CE56" s="191">
        <f t="shared" si="129"/>
        <v>0</v>
      </c>
      <c r="CF56" s="191">
        <f t="shared" si="129"/>
        <v>0</v>
      </c>
      <c r="CG56" s="381">
        <f t="shared" ref="CG56:CI75" si="135">IF(AND($EU56=CG$12,$AD56&gt;0),1,0)</f>
        <v>0</v>
      </c>
      <c r="CH56" s="191">
        <f t="shared" si="135"/>
        <v>0</v>
      </c>
      <c r="CI56" s="382">
        <f t="shared" si="135"/>
        <v>0</v>
      </c>
      <c r="CJ56" s="379">
        <f t="shared" si="87"/>
        <v>0</v>
      </c>
      <c r="CK56" s="391">
        <f t="shared" si="99"/>
        <v>0</v>
      </c>
      <c r="CL56" s="391">
        <f t="shared" si="99"/>
        <v>0</v>
      </c>
      <c r="CM56" s="391">
        <f t="shared" si="99"/>
        <v>0</v>
      </c>
      <c r="CN56" s="391">
        <f t="shared" si="99"/>
        <v>0</v>
      </c>
      <c r="CO56" s="392">
        <f t="shared" si="100"/>
        <v>0</v>
      </c>
      <c r="CP56" s="190">
        <f t="shared" si="100"/>
        <v>0</v>
      </c>
      <c r="CQ56" s="190">
        <f t="shared" si="100"/>
        <v>0</v>
      </c>
      <c r="CR56" s="394">
        <f t="shared" si="100"/>
        <v>0</v>
      </c>
      <c r="CS56" s="191">
        <f t="shared" si="130"/>
        <v>0</v>
      </c>
      <c r="CT56" s="190">
        <f t="shared" si="130"/>
        <v>0</v>
      </c>
      <c r="CU56" s="190">
        <f t="shared" si="130"/>
        <v>0</v>
      </c>
      <c r="CV56" s="394">
        <f t="shared" si="130"/>
        <v>0</v>
      </c>
      <c r="CW56" s="402">
        <f>$DC56+'申込用紙 Ｂ'!$CW56</f>
        <v>0</v>
      </c>
      <c r="CX56" s="403"/>
      <c r="CY56" s="403">
        <f t="shared" si="47"/>
        <v>0</v>
      </c>
      <c r="CZ56" s="404">
        <f t="shared" si="48"/>
        <v>0</v>
      </c>
      <c r="DA56" s="431">
        <f t="shared" si="49"/>
        <v>0</v>
      </c>
      <c r="DB56" s="432">
        <f t="shared" si="50"/>
        <v>0</v>
      </c>
      <c r="DC56" s="433">
        <f t="shared" si="95"/>
        <v>0</v>
      </c>
      <c r="DD56" s="239">
        <f t="shared" si="51"/>
        <v>1</v>
      </c>
      <c r="DE56" s="239">
        <f t="shared" ca="1" si="114"/>
        <v>0</v>
      </c>
      <c r="DF56" s="239">
        <f t="shared" ca="1" si="52"/>
        <v>1</v>
      </c>
      <c r="DG56" s="434" t="str">
        <f t="shared" si="53"/>
        <v/>
      </c>
      <c r="DH56" s="239">
        <f t="shared" ca="1" si="89"/>
        <v>0</v>
      </c>
      <c r="DI56" s="239">
        <f t="shared" ca="1" si="98"/>
        <v>0</v>
      </c>
      <c r="DJ56" s="118" t="str">
        <f t="shared" si="28"/>
        <v/>
      </c>
      <c r="DK56" s="451">
        <f t="shared" si="115"/>
        <v>0</v>
      </c>
      <c r="DL56" s="451">
        <f t="shared" si="116"/>
        <v>0</v>
      </c>
      <c r="DM56" s="452">
        <f t="shared" si="117"/>
        <v>0</v>
      </c>
      <c r="DN56" s="453">
        <f t="shared" si="96"/>
        <v>-1</v>
      </c>
      <c r="DO56" s="454">
        <f t="shared" si="30"/>
        <v>1</v>
      </c>
      <c r="DP56" s="455" t="str">
        <f t="shared" si="57"/>
        <v>NO</v>
      </c>
      <c r="DQ56" s="455" t="str">
        <f t="shared" si="58"/>
        <v>Not!</v>
      </c>
      <c r="DR56" s="455" t="str">
        <f t="shared" si="59"/>
        <v>Not!</v>
      </c>
      <c r="DS56" s="478" t="str">
        <f t="shared" si="118"/>
        <v/>
      </c>
      <c r="DT56" s="451">
        <f t="shared" si="60"/>
        <v>0</v>
      </c>
      <c r="DU56" s="239">
        <f t="shared" si="90"/>
        <v>0</v>
      </c>
      <c r="DV56" s="483">
        <v>41</v>
      </c>
      <c r="DW56" s="281" t="str">
        <f t="shared" si="119"/>
        <v/>
      </c>
      <c r="DX56" s="239" t="str">
        <f t="shared" si="62"/>
        <v>Not!</v>
      </c>
      <c r="DY56" s="499">
        <f t="shared" si="91"/>
        <v>0</v>
      </c>
      <c r="DZ56" s="239" t="str">
        <f t="shared" si="63"/>
        <v>NO</v>
      </c>
      <c r="EA56" s="499">
        <f t="shared" si="120"/>
        <v>0</v>
      </c>
      <c r="EB56" s="239" t="str">
        <f t="shared" si="121"/>
        <v>女子Jr</v>
      </c>
      <c r="EC56" s="499">
        <f t="shared" si="122"/>
        <v>0</v>
      </c>
      <c r="ED56" s="500">
        <f t="shared" si="64"/>
        <v>0</v>
      </c>
      <c r="EE56" s="499">
        <f t="shared" si="65"/>
        <v>0</v>
      </c>
      <c r="EF56" s="239" t="str">
        <f t="shared" si="66"/>
        <v>N</v>
      </c>
      <c r="EG56" s="434" t="str">
        <f t="shared" si="67"/>
        <v/>
      </c>
      <c r="EH56" s="239" t="str">
        <f t="shared" si="68"/>
        <v/>
      </c>
      <c r="EI56" s="239" t="str">
        <f t="shared" ca="1" si="123"/>
        <v/>
      </c>
      <c r="EJ56" s="239" t="str">
        <f t="shared" si="70"/>
        <v/>
      </c>
      <c r="EK56" s="239">
        <f t="shared" si="71"/>
        <v>0</v>
      </c>
      <c r="EL56" s="239">
        <f t="shared" si="124"/>
        <v>0</v>
      </c>
      <c r="EM56" s="499">
        <f t="shared" si="72"/>
        <v>0</v>
      </c>
      <c r="EN56" s="239" t="str">
        <f t="shared" si="92"/>
        <v>N</v>
      </c>
      <c r="EO56" s="434" t="str">
        <f t="shared" si="73"/>
        <v/>
      </c>
      <c r="EP56" s="239" t="str">
        <f t="shared" si="125"/>
        <v/>
      </c>
      <c r="EQ56" s="239" t="str">
        <f t="shared" ca="1" si="74"/>
        <v/>
      </c>
      <c r="ER56" s="239" t="str">
        <f t="shared" si="75"/>
        <v/>
      </c>
      <c r="ES56" s="239">
        <f t="shared" si="37"/>
        <v>0</v>
      </c>
      <c r="ET56" s="239">
        <f t="shared" si="93"/>
        <v>0</v>
      </c>
      <c r="EU56" s="499">
        <f t="shared" si="76"/>
        <v>0</v>
      </c>
      <c r="EV56" s="434" t="str">
        <f t="shared" si="77"/>
        <v/>
      </c>
      <c r="EW56" s="512">
        <f t="shared" si="78"/>
        <v>0</v>
      </c>
      <c r="EX56" s="512">
        <f t="shared" si="79"/>
        <v>0</v>
      </c>
      <c r="EY56" s="512">
        <f t="shared" si="80"/>
        <v>0</v>
      </c>
      <c r="EZ56" s="119"/>
      <c r="FA56" s="258"/>
      <c r="FB56" s="259" t="str">
        <f t="shared" ca="1" si="81"/>
        <v/>
      </c>
      <c r="FC56" s="258"/>
      <c r="FD56" s="259" t="str">
        <f t="shared" si="82"/>
        <v/>
      </c>
      <c r="FE56" s="119"/>
      <c r="FF56" s="119"/>
      <c r="FG56" s="119"/>
      <c r="FH56" s="119"/>
      <c r="FI56" s="119"/>
      <c r="FJ56" s="119"/>
      <c r="FK56" s="119"/>
      <c r="FL56" s="119"/>
      <c r="FM56" s="119"/>
      <c r="FN56" s="119"/>
      <c r="FO56" s="119"/>
    </row>
    <row r="57" spans="1:171" s="99" customFormat="1" x14ac:dyDescent="0.2">
      <c r="A57" s="141">
        <v>42</v>
      </c>
      <c r="B57" s="564"/>
      <c r="C57" s="557"/>
      <c r="D57" s="566"/>
      <c r="E57" s="241"/>
      <c r="F57" s="554"/>
      <c r="G57" s="564"/>
      <c r="H57" s="555"/>
      <c r="I57" s="190"/>
      <c r="J57" s="596"/>
      <c r="K57" s="597"/>
      <c r="L57" s="597"/>
      <c r="M57" s="599"/>
      <c r="N57" s="590" t="str">
        <f t="shared" si="106"/>
        <v/>
      </c>
      <c r="O57" s="557"/>
      <c r="P57" s="566"/>
      <c r="Q57" s="186" t="str">
        <f t="shared" si="6"/>
        <v/>
      </c>
      <c r="R57" s="195" t="str">
        <f t="shared" si="7"/>
        <v/>
      </c>
      <c r="S57" s="195" t="str">
        <f t="shared" si="8"/>
        <v/>
      </c>
      <c r="T57" s="195" t="str">
        <f t="shared" si="39"/>
        <v/>
      </c>
      <c r="U57" s="622" t="str">
        <f t="shared" si="126"/>
        <v/>
      </c>
      <c r="V57" s="623">
        <f t="shared" si="9"/>
        <v>0</v>
      </c>
      <c r="W57" s="190"/>
      <c r="X57" s="190"/>
      <c r="Y57" s="190"/>
      <c r="Z57" s="190"/>
      <c r="AA57" s="190"/>
      <c r="AB57" s="190"/>
      <c r="AC57" s="239"/>
      <c r="AD57" s="239"/>
      <c r="AE57" s="239"/>
      <c r="AF57" s="239"/>
      <c r="AG57" s="239"/>
      <c r="AH57" s="242"/>
      <c r="AI57" s="261">
        <f t="shared" si="94"/>
        <v>0</v>
      </c>
      <c r="AJ57"/>
      <c r="AK57"/>
      <c r="AL57" s="258"/>
      <c r="AM57" s="259" t="str">
        <f t="shared" ca="1" si="108"/>
        <v/>
      </c>
      <c r="AN57" s="258"/>
      <c r="AO57" s="259" t="str">
        <f t="shared" si="41"/>
        <v/>
      </c>
      <c r="AP57" s="119"/>
      <c r="AQ57" s="280" t="str">
        <f t="shared" si="109"/>
        <v/>
      </c>
      <c r="AR57" s="280" t="str">
        <f t="shared" si="110"/>
        <v/>
      </c>
      <c r="AS57" s="280" t="str">
        <f t="shared" si="111"/>
        <v/>
      </c>
      <c r="AT57" s="280" t="str">
        <f t="shared" ca="1" si="112"/>
        <v/>
      </c>
      <c r="AU57" s="637">
        <f t="shared" si="42"/>
        <v>0</v>
      </c>
      <c r="AV57" s="281" t="str">
        <f t="shared" si="113"/>
        <v/>
      </c>
      <c r="AW57" s="312">
        <f t="shared" si="131"/>
        <v>0</v>
      </c>
      <c r="AX57" s="312">
        <f t="shared" si="131"/>
        <v>0</v>
      </c>
      <c r="AY57" s="312">
        <f t="shared" si="131"/>
        <v>0</v>
      </c>
      <c r="AZ57" s="312">
        <f t="shared" si="131"/>
        <v>0</v>
      </c>
      <c r="BA57" s="312">
        <f t="shared" si="131"/>
        <v>0</v>
      </c>
      <c r="BB57" s="312">
        <f t="shared" si="131"/>
        <v>0</v>
      </c>
      <c r="BC57" s="313">
        <f t="shared" si="83"/>
        <v>0</v>
      </c>
      <c r="BD57" s="313">
        <f t="shared" si="84"/>
        <v>0</v>
      </c>
      <c r="BE57" s="340">
        <f t="shared" si="127"/>
        <v>0</v>
      </c>
      <c r="BF57" s="643">
        <f t="shared" si="127"/>
        <v>0</v>
      </c>
      <c r="BG57" s="643">
        <f t="shared" si="127"/>
        <v>0</v>
      </c>
      <c r="BH57" s="643">
        <f t="shared" si="127"/>
        <v>0</v>
      </c>
      <c r="BI57" s="643">
        <f t="shared" si="127"/>
        <v>0</v>
      </c>
      <c r="BJ57" s="348">
        <f t="shared" si="132"/>
        <v>0</v>
      </c>
      <c r="BK57" s="348">
        <f t="shared" si="132"/>
        <v>0</v>
      </c>
      <c r="BL57" s="348">
        <f t="shared" si="132"/>
        <v>0</v>
      </c>
      <c r="BM57" s="348">
        <f t="shared" si="132"/>
        <v>0</v>
      </c>
      <c r="BN57" s="348">
        <f t="shared" si="132"/>
        <v>0</v>
      </c>
      <c r="BO57" s="348">
        <f t="shared" si="133"/>
        <v>0</v>
      </c>
      <c r="BP57" s="348">
        <f t="shared" si="133"/>
        <v>0</v>
      </c>
      <c r="BQ57" s="348">
        <f t="shared" si="133"/>
        <v>0</v>
      </c>
      <c r="BR57" s="348">
        <f t="shared" si="133"/>
        <v>0</v>
      </c>
      <c r="BS57" s="348">
        <f t="shared" si="133"/>
        <v>0</v>
      </c>
      <c r="BT57" s="348">
        <f t="shared" si="128"/>
        <v>0</v>
      </c>
      <c r="BU57" s="348">
        <f t="shared" si="128"/>
        <v>0</v>
      </c>
      <c r="BV57" s="348">
        <f t="shared" si="128"/>
        <v>0</v>
      </c>
      <c r="BW57" s="348">
        <f t="shared" si="128"/>
        <v>0</v>
      </c>
      <c r="BX57" s="348">
        <f t="shared" si="45"/>
        <v>0</v>
      </c>
      <c r="BY57" s="348">
        <f t="shared" si="134"/>
        <v>0</v>
      </c>
      <c r="BZ57" s="348">
        <f t="shared" si="134"/>
        <v>0</v>
      </c>
      <c r="CA57" s="348">
        <f t="shared" si="134"/>
        <v>0</v>
      </c>
      <c r="CB57" s="350">
        <f t="shared" si="134"/>
        <v>0</v>
      </c>
      <c r="CC57" s="648">
        <f t="shared" si="134"/>
        <v>0</v>
      </c>
      <c r="CD57" s="191">
        <f t="shared" si="129"/>
        <v>0</v>
      </c>
      <c r="CE57" s="191">
        <f t="shared" si="129"/>
        <v>0</v>
      </c>
      <c r="CF57" s="191">
        <f t="shared" si="129"/>
        <v>0</v>
      </c>
      <c r="CG57" s="381">
        <f t="shared" si="135"/>
        <v>0</v>
      </c>
      <c r="CH57" s="191">
        <f t="shared" si="135"/>
        <v>0</v>
      </c>
      <c r="CI57" s="382">
        <f t="shared" si="135"/>
        <v>0</v>
      </c>
      <c r="CJ57" s="379">
        <f t="shared" si="87"/>
        <v>0</v>
      </c>
      <c r="CK57" s="391">
        <f t="shared" si="99"/>
        <v>0</v>
      </c>
      <c r="CL57" s="391">
        <f t="shared" si="99"/>
        <v>0</v>
      </c>
      <c r="CM57" s="391">
        <f t="shared" si="99"/>
        <v>0</v>
      </c>
      <c r="CN57" s="391">
        <f t="shared" si="99"/>
        <v>0</v>
      </c>
      <c r="CO57" s="392">
        <f t="shared" si="100"/>
        <v>0</v>
      </c>
      <c r="CP57" s="190">
        <f t="shared" si="100"/>
        <v>0</v>
      </c>
      <c r="CQ57" s="190">
        <f t="shared" si="100"/>
        <v>0</v>
      </c>
      <c r="CR57" s="394">
        <f t="shared" si="100"/>
        <v>0</v>
      </c>
      <c r="CS57" s="191">
        <f t="shared" si="130"/>
        <v>0</v>
      </c>
      <c r="CT57" s="190">
        <f t="shared" si="130"/>
        <v>0</v>
      </c>
      <c r="CU57" s="190">
        <f t="shared" si="130"/>
        <v>0</v>
      </c>
      <c r="CV57" s="394">
        <f t="shared" si="130"/>
        <v>0</v>
      </c>
      <c r="CW57" s="402">
        <f>$DC57+'申込用紙 Ｂ'!$CW57</f>
        <v>0</v>
      </c>
      <c r="CX57" s="403"/>
      <c r="CY57" s="403">
        <f t="shared" si="47"/>
        <v>0</v>
      </c>
      <c r="CZ57" s="404">
        <f t="shared" si="48"/>
        <v>0</v>
      </c>
      <c r="DA57" s="431">
        <f t="shared" si="49"/>
        <v>0</v>
      </c>
      <c r="DB57" s="432">
        <f t="shared" si="50"/>
        <v>0</v>
      </c>
      <c r="DC57" s="433">
        <f t="shared" si="95"/>
        <v>0</v>
      </c>
      <c r="DD57" s="239">
        <f t="shared" si="51"/>
        <v>1</v>
      </c>
      <c r="DE57" s="239">
        <f t="shared" ca="1" si="114"/>
        <v>0</v>
      </c>
      <c r="DF57" s="239">
        <f t="shared" ca="1" si="52"/>
        <v>1</v>
      </c>
      <c r="DG57" s="434" t="str">
        <f t="shared" si="53"/>
        <v/>
      </c>
      <c r="DH57" s="239">
        <f t="shared" ca="1" si="89"/>
        <v>0</v>
      </c>
      <c r="DI57" s="239">
        <f t="shared" ca="1" si="98"/>
        <v>0</v>
      </c>
      <c r="DJ57" s="118" t="str">
        <f t="shared" si="28"/>
        <v/>
      </c>
      <c r="DK57" s="451">
        <f t="shared" si="115"/>
        <v>0</v>
      </c>
      <c r="DL57" s="451">
        <f t="shared" si="116"/>
        <v>0</v>
      </c>
      <c r="DM57" s="452">
        <f t="shared" si="117"/>
        <v>0</v>
      </c>
      <c r="DN57" s="453">
        <f t="shared" si="96"/>
        <v>-1</v>
      </c>
      <c r="DO57" s="454">
        <f t="shared" si="30"/>
        <v>1</v>
      </c>
      <c r="DP57" s="455" t="str">
        <f t="shared" si="57"/>
        <v>NO</v>
      </c>
      <c r="DQ57" s="455" t="str">
        <f t="shared" si="58"/>
        <v>Not!</v>
      </c>
      <c r="DR57" s="455" t="str">
        <f t="shared" si="59"/>
        <v>Not!</v>
      </c>
      <c r="DS57" s="478" t="str">
        <f t="shared" si="118"/>
        <v/>
      </c>
      <c r="DT57" s="451">
        <f t="shared" si="60"/>
        <v>0</v>
      </c>
      <c r="DU57" s="239">
        <f t="shared" si="90"/>
        <v>0</v>
      </c>
      <c r="DV57" s="480">
        <v>42</v>
      </c>
      <c r="DW57" s="281" t="str">
        <f t="shared" si="119"/>
        <v/>
      </c>
      <c r="DX57" s="239" t="str">
        <f t="shared" si="62"/>
        <v>Not!</v>
      </c>
      <c r="DY57" s="499">
        <f t="shared" si="91"/>
        <v>0</v>
      </c>
      <c r="DZ57" s="239" t="str">
        <f t="shared" si="63"/>
        <v>NO</v>
      </c>
      <c r="EA57" s="499">
        <f t="shared" si="120"/>
        <v>0</v>
      </c>
      <c r="EB57" s="239" t="str">
        <f t="shared" si="121"/>
        <v>女子Jr</v>
      </c>
      <c r="EC57" s="499">
        <f t="shared" si="122"/>
        <v>0</v>
      </c>
      <c r="ED57" s="500">
        <f t="shared" si="64"/>
        <v>0</v>
      </c>
      <c r="EE57" s="499">
        <f t="shared" si="65"/>
        <v>0</v>
      </c>
      <c r="EF57" s="239" t="str">
        <f t="shared" si="66"/>
        <v>N</v>
      </c>
      <c r="EG57" s="434" t="str">
        <f t="shared" si="67"/>
        <v/>
      </c>
      <c r="EH57" s="239" t="str">
        <f t="shared" si="68"/>
        <v/>
      </c>
      <c r="EI57" s="239" t="str">
        <f t="shared" ca="1" si="123"/>
        <v/>
      </c>
      <c r="EJ57" s="239" t="str">
        <f t="shared" si="70"/>
        <v/>
      </c>
      <c r="EK57" s="239">
        <f t="shared" si="71"/>
        <v>0</v>
      </c>
      <c r="EL57" s="239">
        <f t="shared" si="124"/>
        <v>0</v>
      </c>
      <c r="EM57" s="499">
        <f t="shared" si="72"/>
        <v>0</v>
      </c>
      <c r="EN57" s="239" t="str">
        <f t="shared" si="92"/>
        <v>N</v>
      </c>
      <c r="EO57" s="434" t="str">
        <f t="shared" si="73"/>
        <v/>
      </c>
      <c r="EP57" s="239" t="str">
        <f t="shared" si="125"/>
        <v/>
      </c>
      <c r="EQ57" s="239" t="str">
        <f t="shared" ca="1" si="74"/>
        <v/>
      </c>
      <c r="ER57" s="239" t="str">
        <f t="shared" si="75"/>
        <v/>
      </c>
      <c r="ES57" s="239">
        <f t="shared" si="37"/>
        <v>0</v>
      </c>
      <c r="ET57" s="239">
        <f t="shared" si="93"/>
        <v>0</v>
      </c>
      <c r="EU57" s="499">
        <f t="shared" si="76"/>
        <v>0</v>
      </c>
      <c r="EV57" s="434" t="str">
        <f t="shared" si="77"/>
        <v/>
      </c>
      <c r="EW57" s="512">
        <f t="shared" si="78"/>
        <v>0</v>
      </c>
      <c r="EX57" s="512">
        <f t="shared" si="79"/>
        <v>0</v>
      </c>
      <c r="EY57" s="512">
        <f t="shared" si="80"/>
        <v>0</v>
      </c>
      <c r="EZ57" s="119"/>
      <c r="FA57" s="258"/>
      <c r="FB57" s="259" t="str">
        <f t="shared" ca="1" si="81"/>
        <v/>
      </c>
      <c r="FC57" s="258"/>
      <c r="FD57" s="259" t="str">
        <f t="shared" si="82"/>
        <v/>
      </c>
      <c r="FE57" s="119"/>
      <c r="FF57" s="119"/>
      <c r="FG57" s="119"/>
      <c r="FH57" s="119"/>
      <c r="FI57" s="119"/>
      <c r="FJ57" s="119"/>
      <c r="FK57" s="119"/>
      <c r="FL57" s="119"/>
      <c r="FM57" s="119"/>
      <c r="FN57" s="119"/>
      <c r="FO57" s="119"/>
    </row>
    <row r="58" spans="1:171" s="99" customFormat="1" x14ac:dyDescent="0.2">
      <c r="A58" s="141">
        <v>43</v>
      </c>
      <c r="B58" s="564"/>
      <c r="C58" s="557"/>
      <c r="D58" s="566"/>
      <c r="E58" s="241"/>
      <c r="F58" s="554"/>
      <c r="G58" s="564"/>
      <c r="H58" s="555"/>
      <c r="I58" s="190"/>
      <c r="J58" s="596"/>
      <c r="K58" s="597"/>
      <c r="L58" s="597"/>
      <c r="M58" s="599"/>
      <c r="N58" s="590" t="str">
        <f t="shared" si="106"/>
        <v/>
      </c>
      <c r="O58" s="557"/>
      <c r="P58" s="566"/>
      <c r="Q58" s="186" t="str">
        <f t="shared" si="6"/>
        <v/>
      </c>
      <c r="R58" s="195" t="str">
        <f t="shared" si="7"/>
        <v/>
      </c>
      <c r="S58" s="195" t="str">
        <f t="shared" si="8"/>
        <v/>
      </c>
      <c r="T58" s="195" t="str">
        <f t="shared" si="39"/>
        <v/>
      </c>
      <c r="U58" s="622" t="str">
        <f t="shared" si="126"/>
        <v/>
      </c>
      <c r="V58" s="623">
        <f t="shared" si="9"/>
        <v>0</v>
      </c>
      <c r="W58" s="190"/>
      <c r="X58" s="190"/>
      <c r="Y58" s="190"/>
      <c r="Z58" s="190"/>
      <c r="AA58" s="190"/>
      <c r="AB58" s="190"/>
      <c r="AC58" s="239"/>
      <c r="AD58" s="239"/>
      <c r="AE58" s="239"/>
      <c r="AF58" s="239"/>
      <c r="AG58" s="239"/>
      <c r="AH58" s="242"/>
      <c r="AI58" s="261">
        <f t="shared" si="94"/>
        <v>0</v>
      </c>
      <c r="AJ58"/>
      <c r="AK58"/>
      <c r="AL58" s="258"/>
      <c r="AM58" s="259" t="str">
        <f t="shared" ca="1" si="108"/>
        <v/>
      </c>
      <c r="AN58" s="258"/>
      <c r="AO58" s="259" t="str">
        <f t="shared" si="41"/>
        <v/>
      </c>
      <c r="AP58" s="119"/>
      <c r="AQ58" s="280" t="str">
        <f t="shared" si="109"/>
        <v/>
      </c>
      <c r="AR58" s="280" t="str">
        <f t="shared" si="110"/>
        <v/>
      </c>
      <c r="AS58" s="280" t="str">
        <f t="shared" si="111"/>
        <v/>
      </c>
      <c r="AT58" s="280" t="str">
        <f t="shared" ca="1" si="112"/>
        <v/>
      </c>
      <c r="AU58" s="637">
        <f t="shared" si="42"/>
        <v>0</v>
      </c>
      <c r="AV58" s="281" t="str">
        <f t="shared" si="113"/>
        <v/>
      </c>
      <c r="AW58" s="312">
        <f t="shared" si="131"/>
        <v>0</v>
      </c>
      <c r="AX58" s="312">
        <f t="shared" si="131"/>
        <v>0</v>
      </c>
      <c r="AY58" s="312">
        <f t="shared" si="131"/>
        <v>0</v>
      </c>
      <c r="AZ58" s="312">
        <f t="shared" si="131"/>
        <v>0</v>
      </c>
      <c r="BA58" s="312">
        <f t="shared" si="131"/>
        <v>0</v>
      </c>
      <c r="BB58" s="312">
        <f t="shared" si="131"/>
        <v>0</v>
      </c>
      <c r="BC58" s="313">
        <f t="shared" si="83"/>
        <v>0</v>
      </c>
      <c r="BD58" s="313">
        <f t="shared" si="84"/>
        <v>0</v>
      </c>
      <c r="BE58" s="340">
        <f t="shared" si="127"/>
        <v>0</v>
      </c>
      <c r="BF58" s="643">
        <f t="shared" si="127"/>
        <v>0</v>
      </c>
      <c r="BG58" s="643">
        <f t="shared" si="127"/>
        <v>0</v>
      </c>
      <c r="BH58" s="643">
        <f t="shared" si="127"/>
        <v>0</v>
      </c>
      <c r="BI58" s="643">
        <f t="shared" si="127"/>
        <v>0</v>
      </c>
      <c r="BJ58" s="348">
        <f t="shared" si="132"/>
        <v>0</v>
      </c>
      <c r="BK58" s="348">
        <f t="shared" si="132"/>
        <v>0</v>
      </c>
      <c r="BL58" s="348">
        <f t="shared" si="132"/>
        <v>0</v>
      </c>
      <c r="BM58" s="348">
        <f t="shared" si="132"/>
        <v>0</v>
      </c>
      <c r="BN58" s="348">
        <f t="shared" si="132"/>
        <v>0</v>
      </c>
      <c r="BO58" s="348">
        <f t="shared" si="133"/>
        <v>0</v>
      </c>
      <c r="BP58" s="348">
        <f t="shared" si="133"/>
        <v>0</v>
      </c>
      <c r="BQ58" s="348">
        <f t="shared" si="133"/>
        <v>0</v>
      </c>
      <c r="BR58" s="348">
        <f t="shared" si="133"/>
        <v>0</v>
      </c>
      <c r="BS58" s="348">
        <f t="shared" si="133"/>
        <v>0</v>
      </c>
      <c r="BT58" s="348">
        <f t="shared" si="128"/>
        <v>0</v>
      </c>
      <c r="BU58" s="348">
        <f t="shared" si="128"/>
        <v>0</v>
      </c>
      <c r="BV58" s="348">
        <f t="shared" si="128"/>
        <v>0</v>
      </c>
      <c r="BW58" s="348">
        <f t="shared" si="128"/>
        <v>0</v>
      </c>
      <c r="BX58" s="348">
        <f t="shared" si="45"/>
        <v>0</v>
      </c>
      <c r="BY58" s="348">
        <f t="shared" si="134"/>
        <v>0</v>
      </c>
      <c r="BZ58" s="348">
        <f t="shared" si="134"/>
        <v>0</v>
      </c>
      <c r="CA58" s="348">
        <f t="shared" si="134"/>
        <v>0</v>
      </c>
      <c r="CB58" s="350">
        <f t="shared" si="134"/>
        <v>0</v>
      </c>
      <c r="CC58" s="648">
        <f t="shared" si="134"/>
        <v>0</v>
      </c>
      <c r="CD58" s="191">
        <f t="shared" si="129"/>
        <v>0</v>
      </c>
      <c r="CE58" s="191">
        <f t="shared" si="129"/>
        <v>0</v>
      </c>
      <c r="CF58" s="191">
        <f t="shared" si="129"/>
        <v>0</v>
      </c>
      <c r="CG58" s="381">
        <f t="shared" si="135"/>
        <v>0</v>
      </c>
      <c r="CH58" s="191">
        <f t="shared" si="135"/>
        <v>0</v>
      </c>
      <c r="CI58" s="382">
        <f t="shared" si="135"/>
        <v>0</v>
      </c>
      <c r="CJ58" s="379">
        <f t="shared" si="87"/>
        <v>0</v>
      </c>
      <c r="CK58" s="391">
        <f t="shared" si="99"/>
        <v>0</v>
      </c>
      <c r="CL58" s="391">
        <f t="shared" si="99"/>
        <v>0</v>
      </c>
      <c r="CM58" s="391">
        <f t="shared" si="99"/>
        <v>0</v>
      </c>
      <c r="CN58" s="391">
        <f t="shared" si="99"/>
        <v>0</v>
      </c>
      <c r="CO58" s="392">
        <f t="shared" si="100"/>
        <v>0</v>
      </c>
      <c r="CP58" s="190">
        <f t="shared" si="100"/>
        <v>0</v>
      </c>
      <c r="CQ58" s="190">
        <f t="shared" si="100"/>
        <v>0</v>
      </c>
      <c r="CR58" s="394">
        <f t="shared" si="100"/>
        <v>0</v>
      </c>
      <c r="CS58" s="191">
        <f t="shared" si="130"/>
        <v>0</v>
      </c>
      <c r="CT58" s="190">
        <f t="shared" si="130"/>
        <v>0</v>
      </c>
      <c r="CU58" s="190">
        <f t="shared" si="130"/>
        <v>0</v>
      </c>
      <c r="CV58" s="394">
        <f t="shared" si="130"/>
        <v>0</v>
      </c>
      <c r="CW58" s="402">
        <f>$DC58+'申込用紙 Ｂ'!$CW58</f>
        <v>0</v>
      </c>
      <c r="CX58" s="403"/>
      <c r="CY58" s="403">
        <f t="shared" si="47"/>
        <v>0</v>
      </c>
      <c r="CZ58" s="404">
        <f t="shared" si="48"/>
        <v>0</v>
      </c>
      <c r="DA58" s="431">
        <f t="shared" si="49"/>
        <v>0</v>
      </c>
      <c r="DB58" s="432">
        <f t="shared" si="50"/>
        <v>0</v>
      </c>
      <c r="DC58" s="433">
        <f t="shared" si="95"/>
        <v>0</v>
      </c>
      <c r="DD58" s="239">
        <f t="shared" si="51"/>
        <v>1</v>
      </c>
      <c r="DE58" s="239">
        <f t="shared" ca="1" si="114"/>
        <v>0</v>
      </c>
      <c r="DF58" s="239">
        <f t="shared" ca="1" si="52"/>
        <v>1</v>
      </c>
      <c r="DG58" s="434" t="str">
        <f t="shared" si="53"/>
        <v/>
      </c>
      <c r="DH58" s="239">
        <f t="shared" ca="1" si="89"/>
        <v>0</v>
      </c>
      <c r="DI58" s="239">
        <f t="shared" ca="1" si="98"/>
        <v>0</v>
      </c>
      <c r="DJ58" s="118" t="str">
        <f t="shared" si="28"/>
        <v/>
      </c>
      <c r="DK58" s="451">
        <f t="shared" si="115"/>
        <v>0</v>
      </c>
      <c r="DL58" s="451">
        <f t="shared" si="116"/>
        <v>0</v>
      </c>
      <c r="DM58" s="452">
        <f t="shared" si="117"/>
        <v>0</v>
      </c>
      <c r="DN58" s="453">
        <f t="shared" si="96"/>
        <v>-1</v>
      </c>
      <c r="DO58" s="454">
        <f t="shared" si="30"/>
        <v>1</v>
      </c>
      <c r="DP58" s="455" t="str">
        <f t="shared" si="57"/>
        <v>NO</v>
      </c>
      <c r="DQ58" s="455" t="str">
        <f t="shared" si="58"/>
        <v>Not!</v>
      </c>
      <c r="DR58" s="455" t="str">
        <f t="shared" si="59"/>
        <v>Not!</v>
      </c>
      <c r="DS58" s="478" t="str">
        <f t="shared" si="118"/>
        <v/>
      </c>
      <c r="DT58" s="451">
        <f t="shared" si="60"/>
        <v>0</v>
      </c>
      <c r="DU58" s="239">
        <f t="shared" si="90"/>
        <v>0</v>
      </c>
      <c r="DV58" s="480">
        <v>43</v>
      </c>
      <c r="DW58" s="281" t="str">
        <f t="shared" si="119"/>
        <v/>
      </c>
      <c r="DX58" s="239" t="str">
        <f t="shared" si="62"/>
        <v>Not!</v>
      </c>
      <c r="DY58" s="499">
        <f t="shared" si="91"/>
        <v>0</v>
      </c>
      <c r="DZ58" s="239" t="str">
        <f t="shared" si="63"/>
        <v>NO</v>
      </c>
      <c r="EA58" s="499">
        <f t="shared" si="120"/>
        <v>0</v>
      </c>
      <c r="EB58" s="239" t="str">
        <f t="shared" si="121"/>
        <v>女子Jr</v>
      </c>
      <c r="EC58" s="499">
        <f t="shared" si="122"/>
        <v>0</v>
      </c>
      <c r="ED58" s="500">
        <f t="shared" si="64"/>
        <v>0</v>
      </c>
      <c r="EE58" s="499">
        <f t="shared" si="65"/>
        <v>0</v>
      </c>
      <c r="EF58" s="239" t="str">
        <f t="shared" si="66"/>
        <v>N</v>
      </c>
      <c r="EG58" s="434" t="str">
        <f t="shared" si="67"/>
        <v/>
      </c>
      <c r="EH58" s="239" t="str">
        <f t="shared" si="68"/>
        <v/>
      </c>
      <c r="EI58" s="239" t="str">
        <f t="shared" ca="1" si="123"/>
        <v/>
      </c>
      <c r="EJ58" s="239" t="str">
        <f t="shared" si="70"/>
        <v/>
      </c>
      <c r="EK58" s="239">
        <f t="shared" si="71"/>
        <v>0</v>
      </c>
      <c r="EL58" s="239">
        <f t="shared" si="124"/>
        <v>0</v>
      </c>
      <c r="EM58" s="499">
        <f t="shared" si="72"/>
        <v>0</v>
      </c>
      <c r="EN58" s="239" t="str">
        <f t="shared" si="92"/>
        <v>N</v>
      </c>
      <c r="EO58" s="434" t="str">
        <f t="shared" si="73"/>
        <v/>
      </c>
      <c r="EP58" s="239" t="str">
        <f t="shared" si="125"/>
        <v/>
      </c>
      <c r="EQ58" s="239" t="str">
        <f t="shared" ca="1" si="74"/>
        <v/>
      </c>
      <c r="ER58" s="239" t="str">
        <f t="shared" si="75"/>
        <v/>
      </c>
      <c r="ES58" s="239">
        <f t="shared" si="37"/>
        <v>0</v>
      </c>
      <c r="ET58" s="239">
        <f t="shared" si="93"/>
        <v>0</v>
      </c>
      <c r="EU58" s="499">
        <f t="shared" si="76"/>
        <v>0</v>
      </c>
      <c r="EV58" s="434" t="str">
        <f t="shared" si="77"/>
        <v/>
      </c>
      <c r="EW58" s="512">
        <f t="shared" si="78"/>
        <v>0</v>
      </c>
      <c r="EX58" s="512">
        <f t="shared" si="79"/>
        <v>0</v>
      </c>
      <c r="EY58" s="512">
        <f t="shared" si="80"/>
        <v>0</v>
      </c>
      <c r="EZ58" s="119"/>
      <c r="FA58" s="258"/>
      <c r="FB58" s="259" t="str">
        <f t="shared" ca="1" si="81"/>
        <v/>
      </c>
      <c r="FC58" s="258"/>
      <c r="FD58" s="259" t="str">
        <f t="shared" si="82"/>
        <v/>
      </c>
      <c r="FE58" s="119"/>
      <c r="FF58" s="119"/>
      <c r="FG58" s="119"/>
      <c r="FH58" s="119"/>
      <c r="FI58" s="119"/>
      <c r="FJ58" s="119"/>
      <c r="FK58" s="119"/>
      <c r="FL58" s="119"/>
      <c r="FM58" s="119"/>
      <c r="FN58" s="119"/>
      <c r="FO58" s="119"/>
    </row>
    <row r="59" spans="1:171" s="99" customFormat="1" x14ac:dyDescent="0.2">
      <c r="A59" s="141">
        <v>44</v>
      </c>
      <c r="B59" s="564"/>
      <c r="C59" s="557"/>
      <c r="D59" s="566"/>
      <c r="E59" s="241"/>
      <c r="F59" s="554"/>
      <c r="G59" s="564"/>
      <c r="H59" s="555"/>
      <c r="I59" s="190"/>
      <c r="J59" s="596"/>
      <c r="K59" s="597"/>
      <c r="L59" s="597"/>
      <c r="M59" s="599"/>
      <c r="N59" s="590" t="str">
        <f t="shared" si="106"/>
        <v/>
      </c>
      <c r="O59" s="557"/>
      <c r="P59" s="566"/>
      <c r="Q59" s="186" t="str">
        <f t="shared" si="6"/>
        <v/>
      </c>
      <c r="R59" s="195" t="str">
        <f t="shared" si="7"/>
        <v/>
      </c>
      <c r="S59" s="195" t="str">
        <f t="shared" si="8"/>
        <v/>
      </c>
      <c r="T59" s="195" t="str">
        <f t="shared" si="39"/>
        <v/>
      </c>
      <c r="U59" s="622" t="str">
        <f t="shared" si="126"/>
        <v/>
      </c>
      <c r="V59" s="623">
        <f t="shared" si="9"/>
        <v>0</v>
      </c>
      <c r="W59" s="190"/>
      <c r="X59" s="190"/>
      <c r="Y59" s="190"/>
      <c r="Z59" s="190"/>
      <c r="AA59" s="190"/>
      <c r="AB59" s="190"/>
      <c r="AC59" s="239"/>
      <c r="AD59" s="239"/>
      <c r="AE59" s="239"/>
      <c r="AF59" s="239"/>
      <c r="AG59" s="239"/>
      <c r="AH59" s="242"/>
      <c r="AI59" s="261">
        <f t="shared" si="94"/>
        <v>0</v>
      </c>
      <c r="AJ59"/>
      <c r="AK59"/>
      <c r="AL59" s="258"/>
      <c r="AM59" s="259" t="str">
        <f t="shared" ca="1" si="108"/>
        <v/>
      </c>
      <c r="AN59" s="258"/>
      <c r="AO59" s="259" t="str">
        <f t="shared" si="41"/>
        <v/>
      </c>
      <c r="AP59" s="119"/>
      <c r="AQ59" s="280" t="str">
        <f t="shared" si="109"/>
        <v/>
      </c>
      <c r="AR59" s="280" t="str">
        <f t="shared" si="110"/>
        <v/>
      </c>
      <c r="AS59" s="280" t="str">
        <f t="shared" si="111"/>
        <v/>
      </c>
      <c r="AT59" s="280" t="str">
        <f t="shared" ca="1" si="112"/>
        <v/>
      </c>
      <c r="AU59" s="637">
        <f t="shared" si="42"/>
        <v>0</v>
      </c>
      <c r="AV59" s="281" t="str">
        <f t="shared" si="113"/>
        <v/>
      </c>
      <c r="AW59" s="312">
        <f t="shared" si="131"/>
        <v>0</v>
      </c>
      <c r="AX59" s="312">
        <f t="shared" si="131"/>
        <v>0</v>
      </c>
      <c r="AY59" s="312">
        <f t="shared" si="131"/>
        <v>0</v>
      </c>
      <c r="AZ59" s="312">
        <f t="shared" si="131"/>
        <v>0</v>
      </c>
      <c r="BA59" s="312">
        <f t="shared" si="131"/>
        <v>0</v>
      </c>
      <c r="BB59" s="312">
        <f t="shared" si="131"/>
        <v>0</v>
      </c>
      <c r="BC59" s="313">
        <f t="shared" si="83"/>
        <v>0</v>
      </c>
      <c r="BD59" s="313">
        <f t="shared" si="84"/>
        <v>0</v>
      </c>
      <c r="BE59" s="340">
        <f t="shared" si="127"/>
        <v>0</v>
      </c>
      <c r="BF59" s="643">
        <f t="shared" si="127"/>
        <v>0</v>
      </c>
      <c r="BG59" s="643">
        <f t="shared" si="127"/>
        <v>0</v>
      </c>
      <c r="BH59" s="643">
        <f t="shared" si="127"/>
        <v>0</v>
      </c>
      <c r="BI59" s="643">
        <f t="shared" si="127"/>
        <v>0</v>
      </c>
      <c r="BJ59" s="348">
        <f t="shared" si="132"/>
        <v>0</v>
      </c>
      <c r="BK59" s="348">
        <f t="shared" si="132"/>
        <v>0</v>
      </c>
      <c r="BL59" s="348">
        <f t="shared" si="132"/>
        <v>0</v>
      </c>
      <c r="BM59" s="348">
        <f t="shared" si="132"/>
        <v>0</v>
      </c>
      <c r="BN59" s="348">
        <f t="shared" si="132"/>
        <v>0</v>
      </c>
      <c r="BO59" s="348">
        <f t="shared" si="133"/>
        <v>0</v>
      </c>
      <c r="BP59" s="348">
        <f t="shared" si="133"/>
        <v>0</v>
      </c>
      <c r="BQ59" s="348">
        <f t="shared" si="133"/>
        <v>0</v>
      </c>
      <c r="BR59" s="348">
        <f t="shared" si="133"/>
        <v>0</v>
      </c>
      <c r="BS59" s="348">
        <f t="shared" si="133"/>
        <v>0</v>
      </c>
      <c r="BT59" s="348">
        <f t="shared" si="128"/>
        <v>0</v>
      </c>
      <c r="BU59" s="348">
        <f t="shared" si="128"/>
        <v>0</v>
      </c>
      <c r="BV59" s="348">
        <f t="shared" si="128"/>
        <v>0</v>
      </c>
      <c r="BW59" s="348">
        <f t="shared" si="128"/>
        <v>0</v>
      </c>
      <c r="BX59" s="348">
        <f t="shared" si="45"/>
        <v>0</v>
      </c>
      <c r="BY59" s="348">
        <f t="shared" si="134"/>
        <v>0</v>
      </c>
      <c r="BZ59" s="348">
        <f t="shared" si="134"/>
        <v>0</v>
      </c>
      <c r="CA59" s="348">
        <f t="shared" si="134"/>
        <v>0</v>
      </c>
      <c r="CB59" s="350">
        <f t="shared" si="134"/>
        <v>0</v>
      </c>
      <c r="CC59" s="648">
        <f t="shared" si="134"/>
        <v>0</v>
      </c>
      <c r="CD59" s="191">
        <f t="shared" si="129"/>
        <v>0</v>
      </c>
      <c r="CE59" s="191">
        <f t="shared" si="129"/>
        <v>0</v>
      </c>
      <c r="CF59" s="191">
        <f t="shared" si="129"/>
        <v>0</v>
      </c>
      <c r="CG59" s="381">
        <f t="shared" si="135"/>
        <v>0</v>
      </c>
      <c r="CH59" s="191">
        <f t="shared" si="135"/>
        <v>0</v>
      </c>
      <c r="CI59" s="382">
        <f t="shared" si="135"/>
        <v>0</v>
      </c>
      <c r="CJ59" s="379">
        <f t="shared" si="87"/>
        <v>0</v>
      </c>
      <c r="CK59" s="391">
        <f t="shared" si="99"/>
        <v>0</v>
      </c>
      <c r="CL59" s="391">
        <f t="shared" si="99"/>
        <v>0</v>
      </c>
      <c r="CM59" s="391">
        <f t="shared" si="99"/>
        <v>0</v>
      </c>
      <c r="CN59" s="391">
        <f t="shared" si="99"/>
        <v>0</v>
      </c>
      <c r="CO59" s="392">
        <f t="shared" si="100"/>
        <v>0</v>
      </c>
      <c r="CP59" s="190">
        <f t="shared" si="100"/>
        <v>0</v>
      </c>
      <c r="CQ59" s="190">
        <f t="shared" si="100"/>
        <v>0</v>
      </c>
      <c r="CR59" s="394">
        <f t="shared" si="100"/>
        <v>0</v>
      </c>
      <c r="CS59" s="191">
        <f t="shared" si="130"/>
        <v>0</v>
      </c>
      <c r="CT59" s="190">
        <f t="shared" si="130"/>
        <v>0</v>
      </c>
      <c r="CU59" s="190">
        <f t="shared" si="130"/>
        <v>0</v>
      </c>
      <c r="CV59" s="394">
        <f t="shared" si="130"/>
        <v>0</v>
      </c>
      <c r="CW59" s="402">
        <f>$DC59+'申込用紙 Ｂ'!$CW59</f>
        <v>0</v>
      </c>
      <c r="CX59" s="403"/>
      <c r="CY59" s="403">
        <f t="shared" si="47"/>
        <v>0</v>
      </c>
      <c r="CZ59" s="404">
        <f t="shared" si="48"/>
        <v>0</v>
      </c>
      <c r="DA59" s="431">
        <f t="shared" si="49"/>
        <v>0</v>
      </c>
      <c r="DB59" s="432">
        <f t="shared" si="50"/>
        <v>0</v>
      </c>
      <c r="DC59" s="433">
        <f t="shared" si="95"/>
        <v>0</v>
      </c>
      <c r="DD59" s="239">
        <f t="shared" si="51"/>
        <v>1</v>
      </c>
      <c r="DE59" s="239">
        <f t="shared" ca="1" si="114"/>
        <v>0</v>
      </c>
      <c r="DF59" s="239">
        <f t="shared" ca="1" si="52"/>
        <v>1</v>
      </c>
      <c r="DG59" s="434" t="str">
        <f t="shared" si="53"/>
        <v/>
      </c>
      <c r="DH59" s="239">
        <f t="shared" ca="1" si="89"/>
        <v>0</v>
      </c>
      <c r="DI59" s="239">
        <f t="shared" ref="DI59:DI90" ca="1" si="136">IF(OR($DA59=0,AND($AH59=0)),0,1-($DF59&lt;0))-DH59</f>
        <v>0</v>
      </c>
      <c r="DJ59" s="118" t="str">
        <f t="shared" si="28"/>
        <v/>
      </c>
      <c r="DK59" s="451">
        <f t="shared" si="115"/>
        <v>0</v>
      </c>
      <c r="DL59" s="451">
        <f t="shared" si="116"/>
        <v>0</v>
      </c>
      <c r="DM59" s="452">
        <f t="shared" si="117"/>
        <v>0</v>
      </c>
      <c r="DN59" s="453">
        <f t="shared" si="96"/>
        <v>-1</v>
      </c>
      <c r="DO59" s="454">
        <f t="shared" si="30"/>
        <v>1</v>
      </c>
      <c r="DP59" s="455" t="str">
        <f t="shared" si="57"/>
        <v>NO</v>
      </c>
      <c r="DQ59" s="455" t="str">
        <f t="shared" si="58"/>
        <v>Not!</v>
      </c>
      <c r="DR59" s="455" t="str">
        <f t="shared" si="59"/>
        <v>Not!</v>
      </c>
      <c r="DS59" s="478" t="str">
        <f t="shared" si="118"/>
        <v/>
      </c>
      <c r="DT59" s="451">
        <f t="shared" si="60"/>
        <v>0</v>
      </c>
      <c r="DU59" s="239">
        <f t="shared" si="90"/>
        <v>0</v>
      </c>
      <c r="DV59" s="480">
        <v>44</v>
      </c>
      <c r="DW59" s="281" t="str">
        <f t="shared" si="119"/>
        <v/>
      </c>
      <c r="DX59" s="239" t="str">
        <f t="shared" si="62"/>
        <v>Not!</v>
      </c>
      <c r="DY59" s="499">
        <f t="shared" si="91"/>
        <v>0</v>
      </c>
      <c r="DZ59" s="239" t="str">
        <f t="shared" si="63"/>
        <v>NO</v>
      </c>
      <c r="EA59" s="499">
        <f t="shared" si="120"/>
        <v>0</v>
      </c>
      <c r="EB59" s="239" t="str">
        <f t="shared" si="121"/>
        <v>女子Jr</v>
      </c>
      <c r="EC59" s="499">
        <f t="shared" si="122"/>
        <v>0</v>
      </c>
      <c r="ED59" s="500">
        <f t="shared" si="64"/>
        <v>0</v>
      </c>
      <c r="EE59" s="499">
        <f t="shared" si="65"/>
        <v>0</v>
      </c>
      <c r="EF59" s="239" t="str">
        <f t="shared" si="66"/>
        <v>N</v>
      </c>
      <c r="EG59" s="434" t="str">
        <f t="shared" si="67"/>
        <v/>
      </c>
      <c r="EH59" s="239" t="str">
        <f t="shared" si="68"/>
        <v/>
      </c>
      <c r="EI59" s="239" t="str">
        <f t="shared" ca="1" si="123"/>
        <v/>
      </c>
      <c r="EJ59" s="239" t="str">
        <f t="shared" si="70"/>
        <v/>
      </c>
      <c r="EK59" s="239">
        <f t="shared" si="71"/>
        <v>0</v>
      </c>
      <c r="EL59" s="239">
        <f t="shared" si="124"/>
        <v>0</v>
      </c>
      <c r="EM59" s="499">
        <f t="shared" si="72"/>
        <v>0</v>
      </c>
      <c r="EN59" s="239" t="str">
        <f t="shared" si="92"/>
        <v>N</v>
      </c>
      <c r="EO59" s="434" t="str">
        <f t="shared" si="73"/>
        <v/>
      </c>
      <c r="EP59" s="239" t="str">
        <f t="shared" si="125"/>
        <v/>
      </c>
      <c r="EQ59" s="239" t="str">
        <f t="shared" ca="1" si="74"/>
        <v/>
      </c>
      <c r="ER59" s="239" t="str">
        <f t="shared" si="75"/>
        <v/>
      </c>
      <c r="ES59" s="239">
        <f t="shared" si="37"/>
        <v>0</v>
      </c>
      <c r="ET59" s="239">
        <f t="shared" si="93"/>
        <v>0</v>
      </c>
      <c r="EU59" s="499">
        <f t="shared" si="76"/>
        <v>0</v>
      </c>
      <c r="EV59" s="434" t="str">
        <f t="shared" si="77"/>
        <v/>
      </c>
      <c r="EW59" s="512">
        <f t="shared" si="78"/>
        <v>0</v>
      </c>
      <c r="EX59" s="512">
        <f t="shared" si="79"/>
        <v>0</v>
      </c>
      <c r="EY59" s="512">
        <f t="shared" si="80"/>
        <v>0</v>
      </c>
      <c r="EZ59" s="119"/>
      <c r="FA59" s="258"/>
      <c r="FB59" s="259" t="str">
        <f t="shared" ca="1" si="81"/>
        <v/>
      </c>
      <c r="FC59" s="258"/>
      <c r="FD59" s="259" t="str">
        <f t="shared" si="82"/>
        <v/>
      </c>
      <c r="FE59" s="119"/>
      <c r="FF59" s="119"/>
      <c r="FG59" s="119"/>
      <c r="FH59" s="119"/>
      <c r="FI59" s="119"/>
      <c r="FJ59" s="119"/>
      <c r="FK59" s="119"/>
      <c r="FL59" s="119"/>
      <c r="FM59" s="119"/>
      <c r="FN59" s="119"/>
      <c r="FO59" s="119"/>
    </row>
    <row r="60" spans="1:171" s="99" customFormat="1" x14ac:dyDescent="0.2">
      <c r="A60" s="141">
        <v>45</v>
      </c>
      <c r="B60" s="564"/>
      <c r="C60" s="557"/>
      <c r="D60" s="566"/>
      <c r="E60" s="241"/>
      <c r="F60" s="554"/>
      <c r="G60" s="564"/>
      <c r="H60" s="555"/>
      <c r="I60" s="190"/>
      <c r="J60" s="596"/>
      <c r="K60" s="597"/>
      <c r="L60" s="597"/>
      <c r="M60" s="599"/>
      <c r="N60" s="590" t="str">
        <f t="shared" si="106"/>
        <v/>
      </c>
      <c r="O60" s="557"/>
      <c r="P60" s="566"/>
      <c r="Q60" s="186" t="str">
        <f t="shared" si="6"/>
        <v/>
      </c>
      <c r="R60" s="195" t="str">
        <f t="shared" si="7"/>
        <v/>
      </c>
      <c r="S60" s="195" t="str">
        <f t="shared" si="8"/>
        <v/>
      </c>
      <c r="T60" s="195" t="str">
        <f t="shared" si="39"/>
        <v/>
      </c>
      <c r="U60" s="622" t="str">
        <f t="shared" si="126"/>
        <v/>
      </c>
      <c r="V60" s="623">
        <f t="shared" si="9"/>
        <v>0</v>
      </c>
      <c r="W60" s="190"/>
      <c r="X60" s="190"/>
      <c r="Y60" s="190"/>
      <c r="Z60" s="190"/>
      <c r="AA60" s="190"/>
      <c r="AB60" s="190"/>
      <c r="AC60" s="239"/>
      <c r="AD60" s="239"/>
      <c r="AE60" s="239"/>
      <c r="AF60" s="239"/>
      <c r="AG60" s="239"/>
      <c r="AH60" s="242"/>
      <c r="AI60" s="261">
        <f t="shared" si="94"/>
        <v>0</v>
      </c>
      <c r="AJ60"/>
      <c r="AK60"/>
      <c r="AL60" s="258"/>
      <c r="AM60" s="259" t="str">
        <f t="shared" ca="1" si="108"/>
        <v/>
      </c>
      <c r="AN60" s="258"/>
      <c r="AO60" s="259" t="str">
        <f t="shared" si="41"/>
        <v/>
      </c>
      <c r="AP60" s="119"/>
      <c r="AQ60" s="280" t="str">
        <f t="shared" si="109"/>
        <v/>
      </c>
      <c r="AR60" s="280" t="str">
        <f t="shared" si="110"/>
        <v/>
      </c>
      <c r="AS60" s="280" t="str">
        <f t="shared" si="111"/>
        <v/>
      </c>
      <c r="AT60" s="280" t="str">
        <f t="shared" ca="1" si="112"/>
        <v/>
      </c>
      <c r="AU60" s="637">
        <f t="shared" si="42"/>
        <v>0</v>
      </c>
      <c r="AV60" s="281" t="str">
        <f t="shared" si="113"/>
        <v/>
      </c>
      <c r="AW60" s="312">
        <f t="shared" si="131"/>
        <v>0</v>
      </c>
      <c r="AX60" s="312">
        <f t="shared" si="131"/>
        <v>0</v>
      </c>
      <c r="AY60" s="312">
        <f t="shared" si="131"/>
        <v>0</v>
      </c>
      <c r="AZ60" s="312">
        <f t="shared" si="131"/>
        <v>0</v>
      </c>
      <c r="BA60" s="312">
        <f t="shared" si="131"/>
        <v>0</v>
      </c>
      <c r="BB60" s="312">
        <f t="shared" si="131"/>
        <v>0</v>
      </c>
      <c r="BC60" s="313">
        <f t="shared" si="83"/>
        <v>0</v>
      </c>
      <c r="BD60" s="313">
        <f t="shared" si="84"/>
        <v>0</v>
      </c>
      <c r="BE60" s="340">
        <f t="shared" si="127"/>
        <v>0</v>
      </c>
      <c r="BF60" s="643">
        <f t="shared" si="127"/>
        <v>0</v>
      </c>
      <c r="BG60" s="643">
        <f t="shared" si="127"/>
        <v>0</v>
      </c>
      <c r="BH60" s="643">
        <f t="shared" si="127"/>
        <v>0</v>
      </c>
      <c r="BI60" s="643">
        <f t="shared" si="127"/>
        <v>0</v>
      </c>
      <c r="BJ60" s="348">
        <f t="shared" si="132"/>
        <v>0</v>
      </c>
      <c r="BK60" s="348">
        <f t="shared" si="132"/>
        <v>0</v>
      </c>
      <c r="BL60" s="348">
        <f t="shared" si="132"/>
        <v>0</v>
      </c>
      <c r="BM60" s="348">
        <f t="shared" si="132"/>
        <v>0</v>
      </c>
      <c r="BN60" s="348">
        <f t="shared" si="132"/>
        <v>0</v>
      </c>
      <c r="BO60" s="348">
        <f t="shared" si="133"/>
        <v>0</v>
      </c>
      <c r="BP60" s="348">
        <f t="shared" si="133"/>
        <v>0</v>
      </c>
      <c r="BQ60" s="348">
        <f t="shared" si="133"/>
        <v>0</v>
      </c>
      <c r="BR60" s="348">
        <f t="shared" si="133"/>
        <v>0</v>
      </c>
      <c r="BS60" s="348">
        <f t="shared" si="133"/>
        <v>0</v>
      </c>
      <c r="BT60" s="348">
        <f t="shared" si="128"/>
        <v>0</v>
      </c>
      <c r="BU60" s="348">
        <f t="shared" si="128"/>
        <v>0</v>
      </c>
      <c r="BV60" s="348">
        <f t="shared" si="128"/>
        <v>0</v>
      </c>
      <c r="BW60" s="348">
        <f t="shared" si="128"/>
        <v>0</v>
      </c>
      <c r="BX60" s="348">
        <f t="shared" si="45"/>
        <v>0</v>
      </c>
      <c r="BY60" s="348">
        <f t="shared" si="134"/>
        <v>0</v>
      </c>
      <c r="BZ60" s="348">
        <f t="shared" si="134"/>
        <v>0</v>
      </c>
      <c r="CA60" s="348">
        <f t="shared" si="134"/>
        <v>0</v>
      </c>
      <c r="CB60" s="350">
        <f t="shared" si="134"/>
        <v>0</v>
      </c>
      <c r="CC60" s="648">
        <f t="shared" si="134"/>
        <v>0</v>
      </c>
      <c r="CD60" s="191">
        <f t="shared" si="129"/>
        <v>0</v>
      </c>
      <c r="CE60" s="191">
        <f t="shared" si="129"/>
        <v>0</v>
      </c>
      <c r="CF60" s="191">
        <f t="shared" si="129"/>
        <v>0</v>
      </c>
      <c r="CG60" s="381">
        <f t="shared" si="135"/>
        <v>0</v>
      </c>
      <c r="CH60" s="191">
        <f t="shared" si="135"/>
        <v>0</v>
      </c>
      <c r="CI60" s="382">
        <f t="shared" si="135"/>
        <v>0</v>
      </c>
      <c r="CJ60" s="379">
        <f t="shared" si="87"/>
        <v>0</v>
      </c>
      <c r="CK60" s="391">
        <f t="shared" si="99"/>
        <v>0</v>
      </c>
      <c r="CL60" s="391">
        <f t="shared" si="99"/>
        <v>0</v>
      </c>
      <c r="CM60" s="391">
        <f t="shared" si="99"/>
        <v>0</v>
      </c>
      <c r="CN60" s="391">
        <f t="shared" si="99"/>
        <v>0</v>
      </c>
      <c r="CO60" s="392">
        <f t="shared" si="100"/>
        <v>0</v>
      </c>
      <c r="CP60" s="190">
        <f t="shared" si="100"/>
        <v>0</v>
      </c>
      <c r="CQ60" s="190">
        <f t="shared" si="100"/>
        <v>0</v>
      </c>
      <c r="CR60" s="394">
        <f t="shared" si="100"/>
        <v>0</v>
      </c>
      <c r="CS60" s="191">
        <f t="shared" si="130"/>
        <v>0</v>
      </c>
      <c r="CT60" s="190">
        <f t="shared" si="130"/>
        <v>0</v>
      </c>
      <c r="CU60" s="190">
        <f t="shared" si="130"/>
        <v>0</v>
      </c>
      <c r="CV60" s="394">
        <f t="shared" si="130"/>
        <v>0</v>
      </c>
      <c r="CW60" s="402">
        <f>$DC60+'申込用紙 Ｂ'!$CW60</f>
        <v>0</v>
      </c>
      <c r="CX60" s="403"/>
      <c r="CY60" s="403">
        <f t="shared" si="47"/>
        <v>0</v>
      </c>
      <c r="CZ60" s="404">
        <f t="shared" si="48"/>
        <v>0</v>
      </c>
      <c r="DA60" s="431">
        <f t="shared" si="49"/>
        <v>0</v>
      </c>
      <c r="DB60" s="432">
        <f t="shared" si="50"/>
        <v>0</v>
      </c>
      <c r="DC60" s="433">
        <f t="shared" si="95"/>
        <v>0</v>
      </c>
      <c r="DD60" s="239">
        <f t="shared" si="51"/>
        <v>1</v>
      </c>
      <c r="DE60" s="239">
        <f t="shared" ca="1" si="114"/>
        <v>0</v>
      </c>
      <c r="DF60" s="239">
        <f t="shared" ca="1" si="52"/>
        <v>1</v>
      </c>
      <c r="DG60" s="434" t="str">
        <f t="shared" si="53"/>
        <v/>
      </c>
      <c r="DH60" s="239">
        <f t="shared" ca="1" si="89"/>
        <v>0</v>
      </c>
      <c r="DI60" s="239">
        <f t="shared" ca="1" si="136"/>
        <v>0</v>
      </c>
      <c r="DJ60" s="118" t="str">
        <f t="shared" si="28"/>
        <v/>
      </c>
      <c r="DK60" s="451">
        <f t="shared" si="115"/>
        <v>0</v>
      </c>
      <c r="DL60" s="451">
        <f t="shared" si="116"/>
        <v>0</v>
      </c>
      <c r="DM60" s="452">
        <f t="shared" si="117"/>
        <v>0</v>
      </c>
      <c r="DN60" s="453">
        <f t="shared" si="96"/>
        <v>-1</v>
      </c>
      <c r="DO60" s="454">
        <f t="shared" si="30"/>
        <v>1</v>
      </c>
      <c r="DP60" s="455" t="str">
        <f t="shared" si="57"/>
        <v>NO</v>
      </c>
      <c r="DQ60" s="455" t="str">
        <f t="shared" si="58"/>
        <v>Not!</v>
      </c>
      <c r="DR60" s="455" t="str">
        <f t="shared" si="59"/>
        <v>Not!</v>
      </c>
      <c r="DS60" s="478" t="str">
        <f t="shared" si="118"/>
        <v/>
      </c>
      <c r="DT60" s="451">
        <f t="shared" si="60"/>
        <v>0</v>
      </c>
      <c r="DU60" s="239">
        <f t="shared" si="90"/>
        <v>0</v>
      </c>
      <c r="DV60" s="480">
        <v>45</v>
      </c>
      <c r="DW60" s="281" t="str">
        <f t="shared" si="119"/>
        <v/>
      </c>
      <c r="DX60" s="239" t="str">
        <f t="shared" si="62"/>
        <v>Not!</v>
      </c>
      <c r="DY60" s="499">
        <f t="shared" si="91"/>
        <v>0</v>
      </c>
      <c r="DZ60" s="239" t="str">
        <f t="shared" si="63"/>
        <v>NO</v>
      </c>
      <c r="EA60" s="499">
        <f t="shared" si="120"/>
        <v>0</v>
      </c>
      <c r="EB60" s="239" t="str">
        <f t="shared" si="121"/>
        <v>女子Jr</v>
      </c>
      <c r="EC60" s="499">
        <f t="shared" si="122"/>
        <v>0</v>
      </c>
      <c r="ED60" s="500">
        <f t="shared" si="64"/>
        <v>0</v>
      </c>
      <c r="EE60" s="499">
        <f t="shared" si="65"/>
        <v>0</v>
      </c>
      <c r="EF60" s="239" t="str">
        <f t="shared" si="66"/>
        <v>N</v>
      </c>
      <c r="EG60" s="434" t="str">
        <f t="shared" si="67"/>
        <v/>
      </c>
      <c r="EH60" s="239" t="str">
        <f t="shared" si="68"/>
        <v/>
      </c>
      <c r="EI60" s="239" t="str">
        <f t="shared" ca="1" si="123"/>
        <v/>
      </c>
      <c r="EJ60" s="239" t="str">
        <f t="shared" si="70"/>
        <v/>
      </c>
      <c r="EK60" s="239">
        <f t="shared" si="71"/>
        <v>0</v>
      </c>
      <c r="EL60" s="239">
        <f t="shared" si="124"/>
        <v>0</v>
      </c>
      <c r="EM60" s="499">
        <f t="shared" si="72"/>
        <v>0</v>
      </c>
      <c r="EN60" s="239" t="str">
        <f t="shared" si="92"/>
        <v>N</v>
      </c>
      <c r="EO60" s="434" t="str">
        <f t="shared" si="73"/>
        <v/>
      </c>
      <c r="EP60" s="239" t="str">
        <f t="shared" si="125"/>
        <v/>
      </c>
      <c r="EQ60" s="239" t="str">
        <f t="shared" ca="1" si="74"/>
        <v/>
      </c>
      <c r="ER60" s="239" t="str">
        <f t="shared" si="75"/>
        <v/>
      </c>
      <c r="ES60" s="239">
        <f t="shared" si="37"/>
        <v>0</v>
      </c>
      <c r="ET60" s="239">
        <f t="shared" si="93"/>
        <v>0</v>
      </c>
      <c r="EU60" s="499">
        <f t="shared" si="76"/>
        <v>0</v>
      </c>
      <c r="EV60" s="434" t="str">
        <f t="shared" si="77"/>
        <v/>
      </c>
      <c r="EW60" s="512">
        <f t="shared" si="78"/>
        <v>0</v>
      </c>
      <c r="EX60" s="512">
        <f t="shared" si="79"/>
        <v>0</v>
      </c>
      <c r="EY60" s="512">
        <f t="shared" si="80"/>
        <v>0</v>
      </c>
      <c r="EZ60" s="119"/>
      <c r="FA60" s="258"/>
      <c r="FB60" s="259" t="str">
        <f t="shared" ca="1" si="81"/>
        <v/>
      </c>
      <c r="FC60" s="258"/>
      <c r="FD60" s="259" t="str">
        <f t="shared" si="82"/>
        <v/>
      </c>
      <c r="FE60" s="119"/>
      <c r="FF60" s="119"/>
      <c r="FG60" s="119"/>
      <c r="FH60" s="119"/>
      <c r="FI60" s="119"/>
      <c r="FJ60" s="119"/>
      <c r="FK60" s="119"/>
      <c r="FL60" s="119"/>
      <c r="FM60" s="119"/>
      <c r="FN60" s="119"/>
      <c r="FO60" s="119"/>
    </row>
    <row r="61" spans="1:171" s="99" customFormat="1" x14ac:dyDescent="0.2">
      <c r="A61" s="141">
        <v>46</v>
      </c>
      <c r="B61" s="564"/>
      <c r="C61" s="557"/>
      <c r="D61" s="566"/>
      <c r="E61" s="241"/>
      <c r="F61" s="554"/>
      <c r="G61" s="564"/>
      <c r="H61" s="555"/>
      <c r="I61" s="190"/>
      <c r="J61" s="596"/>
      <c r="K61" s="597"/>
      <c r="L61" s="597"/>
      <c r="M61" s="599"/>
      <c r="N61" s="590" t="str">
        <f t="shared" si="106"/>
        <v/>
      </c>
      <c r="O61" s="557"/>
      <c r="P61" s="566"/>
      <c r="Q61" s="186" t="str">
        <f t="shared" si="6"/>
        <v/>
      </c>
      <c r="R61" s="195" t="str">
        <f t="shared" si="7"/>
        <v/>
      </c>
      <c r="S61" s="195" t="str">
        <f t="shared" si="8"/>
        <v/>
      </c>
      <c r="T61" s="195" t="str">
        <f t="shared" si="39"/>
        <v/>
      </c>
      <c r="U61" s="622" t="str">
        <f t="shared" si="126"/>
        <v/>
      </c>
      <c r="V61" s="623">
        <f t="shared" si="9"/>
        <v>0</v>
      </c>
      <c r="W61" s="190"/>
      <c r="X61" s="190"/>
      <c r="Y61" s="190"/>
      <c r="Z61" s="190"/>
      <c r="AA61" s="190"/>
      <c r="AB61" s="190"/>
      <c r="AC61" s="239"/>
      <c r="AD61" s="239"/>
      <c r="AE61" s="239"/>
      <c r="AF61" s="239"/>
      <c r="AG61" s="239"/>
      <c r="AH61" s="242"/>
      <c r="AI61" s="261">
        <f t="shared" si="94"/>
        <v>0</v>
      </c>
      <c r="AJ61"/>
      <c r="AK61"/>
      <c r="AL61" s="258"/>
      <c r="AM61" s="259" t="str">
        <f t="shared" ca="1" si="108"/>
        <v/>
      </c>
      <c r="AN61" s="258"/>
      <c r="AO61" s="259" t="str">
        <f t="shared" si="41"/>
        <v/>
      </c>
      <c r="AP61" s="119"/>
      <c r="AQ61" s="280" t="str">
        <f t="shared" si="109"/>
        <v/>
      </c>
      <c r="AR61" s="280" t="str">
        <f t="shared" si="110"/>
        <v/>
      </c>
      <c r="AS61" s="280" t="str">
        <f t="shared" si="111"/>
        <v/>
      </c>
      <c r="AT61" s="280" t="str">
        <f t="shared" ca="1" si="112"/>
        <v/>
      </c>
      <c r="AU61" s="637">
        <f t="shared" si="42"/>
        <v>0</v>
      </c>
      <c r="AV61" s="281" t="str">
        <f t="shared" si="113"/>
        <v/>
      </c>
      <c r="AW61" s="312">
        <f t="shared" si="131"/>
        <v>0</v>
      </c>
      <c r="AX61" s="312">
        <f t="shared" si="131"/>
        <v>0</v>
      </c>
      <c r="AY61" s="312">
        <f t="shared" si="131"/>
        <v>0</v>
      </c>
      <c r="AZ61" s="312">
        <f t="shared" si="131"/>
        <v>0</v>
      </c>
      <c r="BA61" s="312">
        <f t="shared" si="131"/>
        <v>0</v>
      </c>
      <c r="BB61" s="312">
        <f t="shared" si="131"/>
        <v>0</v>
      </c>
      <c r="BC61" s="313">
        <f t="shared" si="83"/>
        <v>0</v>
      </c>
      <c r="BD61" s="313">
        <f t="shared" si="84"/>
        <v>0</v>
      </c>
      <c r="BE61" s="340">
        <f t="shared" si="127"/>
        <v>0</v>
      </c>
      <c r="BF61" s="643">
        <f t="shared" si="127"/>
        <v>0</v>
      </c>
      <c r="BG61" s="643">
        <f t="shared" si="127"/>
        <v>0</v>
      </c>
      <c r="BH61" s="643">
        <f t="shared" si="127"/>
        <v>0</v>
      </c>
      <c r="BI61" s="643">
        <f t="shared" si="127"/>
        <v>0</v>
      </c>
      <c r="BJ61" s="348">
        <f t="shared" si="132"/>
        <v>0</v>
      </c>
      <c r="BK61" s="348">
        <f t="shared" si="132"/>
        <v>0</v>
      </c>
      <c r="BL61" s="348">
        <f t="shared" si="132"/>
        <v>0</v>
      </c>
      <c r="BM61" s="348">
        <f t="shared" si="132"/>
        <v>0</v>
      </c>
      <c r="BN61" s="348">
        <f t="shared" si="132"/>
        <v>0</v>
      </c>
      <c r="BO61" s="348">
        <f t="shared" si="133"/>
        <v>0</v>
      </c>
      <c r="BP61" s="348">
        <f t="shared" si="133"/>
        <v>0</v>
      </c>
      <c r="BQ61" s="348">
        <f t="shared" si="133"/>
        <v>0</v>
      </c>
      <c r="BR61" s="348">
        <f t="shared" si="133"/>
        <v>0</v>
      </c>
      <c r="BS61" s="348">
        <f t="shared" si="133"/>
        <v>0</v>
      </c>
      <c r="BT61" s="348">
        <f t="shared" si="128"/>
        <v>0</v>
      </c>
      <c r="BU61" s="348">
        <f t="shared" si="128"/>
        <v>0</v>
      </c>
      <c r="BV61" s="348">
        <f t="shared" si="128"/>
        <v>0</v>
      </c>
      <c r="BW61" s="348">
        <f t="shared" si="128"/>
        <v>0</v>
      </c>
      <c r="BX61" s="348">
        <f t="shared" si="45"/>
        <v>0</v>
      </c>
      <c r="BY61" s="348">
        <f t="shared" si="134"/>
        <v>0</v>
      </c>
      <c r="BZ61" s="348">
        <f t="shared" si="134"/>
        <v>0</v>
      </c>
      <c r="CA61" s="348">
        <f t="shared" si="134"/>
        <v>0</v>
      </c>
      <c r="CB61" s="350">
        <f t="shared" si="134"/>
        <v>0</v>
      </c>
      <c r="CC61" s="648">
        <f t="shared" si="134"/>
        <v>0</v>
      </c>
      <c r="CD61" s="191">
        <f t="shared" si="129"/>
        <v>0</v>
      </c>
      <c r="CE61" s="191">
        <f t="shared" si="129"/>
        <v>0</v>
      </c>
      <c r="CF61" s="191">
        <f t="shared" si="129"/>
        <v>0</v>
      </c>
      <c r="CG61" s="381">
        <f t="shared" si="135"/>
        <v>0</v>
      </c>
      <c r="CH61" s="191">
        <f t="shared" si="135"/>
        <v>0</v>
      </c>
      <c r="CI61" s="382">
        <f t="shared" si="135"/>
        <v>0</v>
      </c>
      <c r="CJ61" s="379">
        <f t="shared" si="87"/>
        <v>0</v>
      </c>
      <c r="CK61" s="391">
        <f t="shared" si="99"/>
        <v>0</v>
      </c>
      <c r="CL61" s="391">
        <f t="shared" si="99"/>
        <v>0</v>
      </c>
      <c r="CM61" s="391">
        <f t="shared" si="99"/>
        <v>0</v>
      </c>
      <c r="CN61" s="391">
        <f t="shared" si="99"/>
        <v>0</v>
      </c>
      <c r="CO61" s="392">
        <f t="shared" si="100"/>
        <v>0</v>
      </c>
      <c r="CP61" s="190">
        <f t="shared" si="100"/>
        <v>0</v>
      </c>
      <c r="CQ61" s="190">
        <f t="shared" si="100"/>
        <v>0</v>
      </c>
      <c r="CR61" s="394">
        <f t="shared" si="100"/>
        <v>0</v>
      </c>
      <c r="CS61" s="191">
        <f t="shared" si="130"/>
        <v>0</v>
      </c>
      <c r="CT61" s="190">
        <f t="shared" si="130"/>
        <v>0</v>
      </c>
      <c r="CU61" s="190">
        <f t="shared" si="130"/>
        <v>0</v>
      </c>
      <c r="CV61" s="394">
        <f t="shared" si="130"/>
        <v>0</v>
      </c>
      <c r="CW61" s="402">
        <f>$DC61+'申込用紙 Ｂ'!$CW61</f>
        <v>0</v>
      </c>
      <c r="CX61" s="403"/>
      <c r="CY61" s="403">
        <f t="shared" si="47"/>
        <v>0</v>
      </c>
      <c r="CZ61" s="404">
        <f t="shared" si="48"/>
        <v>0</v>
      </c>
      <c r="DA61" s="431">
        <f t="shared" si="49"/>
        <v>0</v>
      </c>
      <c r="DB61" s="432">
        <f t="shared" si="50"/>
        <v>0</v>
      </c>
      <c r="DC61" s="433">
        <f t="shared" si="95"/>
        <v>0</v>
      </c>
      <c r="DD61" s="239">
        <f t="shared" si="51"/>
        <v>1</v>
      </c>
      <c r="DE61" s="239">
        <f t="shared" ca="1" si="114"/>
        <v>0</v>
      </c>
      <c r="DF61" s="239">
        <f t="shared" ca="1" si="52"/>
        <v>1</v>
      </c>
      <c r="DG61" s="434" t="str">
        <f t="shared" si="53"/>
        <v/>
      </c>
      <c r="DH61" s="239">
        <f t="shared" ca="1" si="89"/>
        <v>0</v>
      </c>
      <c r="DI61" s="239">
        <f t="shared" ca="1" si="136"/>
        <v>0</v>
      </c>
      <c r="DJ61" s="118" t="str">
        <f t="shared" si="28"/>
        <v/>
      </c>
      <c r="DK61" s="451">
        <f t="shared" si="115"/>
        <v>0</v>
      </c>
      <c r="DL61" s="451">
        <f t="shared" si="116"/>
        <v>0</v>
      </c>
      <c r="DM61" s="452">
        <f t="shared" si="117"/>
        <v>0</v>
      </c>
      <c r="DN61" s="453">
        <f t="shared" si="96"/>
        <v>-1</v>
      </c>
      <c r="DO61" s="454">
        <f t="shared" si="30"/>
        <v>1</v>
      </c>
      <c r="DP61" s="455" t="str">
        <f t="shared" si="57"/>
        <v>NO</v>
      </c>
      <c r="DQ61" s="455" t="str">
        <f t="shared" si="58"/>
        <v>Not!</v>
      </c>
      <c r="DR61" s="455" t="str">
        <f t="shared" si="59"/>
        <v>Not!</v>
      </c>
      <c r="DS61" s="478" t="str">
        <f t="shared" si="118"/>
        <v/>
      </c>
      <c r="DT61" s="451">
        <f t="shared" si="60"/>
        <v>0</v>
      </c>
      <c r="DU61" s="239">
        <f t="shared" si="90"/>
        <v>0</v>
      </c>
      <c r="DV61" s="480">
        <v>46</v>
      </c>
      <c r="DW61" s="281" t="str">
        <f t="shared" si="119"/>
        <v/>
      </c>
      <c r="DX61" s="239" t="str">
        <f t="shared" si="62"/>
        <v>Not!</v>
      </c>
      <c r="DY61" s="499">
        <f t="shared" si="91"/>
        <v>0</v>
      </c>
      <c r="DZ61" s="239" t="str">
        <f t="shared" si="63"/>
        <v>NO</v>
      </c>
      <c r="EA61" s="499">
        <f t="shared" si="120"/>
        <v>0</v>
      </c>
      <c r="EB61" s="239" t="str">
        <f t="shared" si="121"/>
        <v>女子Jr</v>
      </c>
      <c r="EC61" s="499">
        <f t="shared" si="122"/>
        <v>0</v>
      </c>
      <c r="ED61" s="500">
        <f t="shared" si="64"/>
        <v>0</v>
      </c>
      <c r="EE61" s="499">
        <f t="shared" si="65"/>
        <v>0</v>
      </c>
      <c r="EF61" s="239" t="str">
        <f t="shared" si="66"/>
        <v>N</v>
      </c>
      <c r="EG61" s="434" t="str">
        <f t="shared" si="67"/>
        <v/>
      </c>
      <c r="EH61" s="239" t="str">
        <f t="shared" si="68"/>
        <v/>
      </c>
      <c r="EI61" s="239" t="str">
        <f t="shared" ca="1" si="123"/>
        <v/>
      </c>
      <c r="EJ61" s="239" t="str">
        <f t="shared" si="70"/>
        <v/>
      </c>
      <c r="EK61" s="239">
        <f t="shared" si="71"/>
        <v>0</v>
      </c>
      <c r="EL61" s="239">
        <f t="shared" si="124"/>
        <v>0</v>
      </c>
      <c r="EM61" s="499">
        <f t="shared" si="72"/>
        <v>0</v>
      </c>
      <c r="EN61" s="239" t="str">
        <f t="shared" si="92"/>
        <v>N</v>
      </c>
      <c r="EO61" s="434" t="str">
        <f t="shared" si="73"/>
        <v/>
      </c>
      <c r="EP61" s="239" t="str">
        <f t="shared" si="125"/>
        <v/>
      </c>
      <c r="EQ61" s="239" t="str">
        <f t="shared" ca="1" si="74"/>
        <v/>
      </c>
      <c r="ER61" s="239" t="str">
        <f t="shared" si="75"/>
        <v/>
      </c>
      <c r="ES61" s="239">
        <f t="shared" si="37"/>
        <v>0</v>
      </c>
      <c r="ET61" s="239">
        <f t="shared" si="93"/>
        <v>0</v>
      </c>
      <c r="EU61" s="499">
        <f t="shared" si="76"/>
        <v>0</v>
      </c>
      <c r="EV61" s="434" t="str">
        <f t="shared" si="77"/>
        <v/>
      </c>
      <c r="EW61" s="512">
        <f t="shared" si="78"/>
        <v>0</v>
      </c>
      <c r="EX61" s="512">
        <f t="shared" si="79"/>
        <v>0</v>
      </c>
      <c r="EY61" s="512">
        <f t="shared" si="80"/>
        <v>0</v>
      </c>
      <c r="EZ61" s="119"/>
      <c r="FA61" s="258"/>
      <c r="FB61" s="259" t="str">
        <f t="shared" ca="1" si="81"/>
        <v/>
      </c>
      <c r="FC61" s="258"/>
      <c r="FD61" s="259" t="str">
        <f t="shared" si="82"/>
        <v/>
      </c>
      <c r="FE61" s="119"/>
      <c r="FF61" s="119"/>
      <c r="FG61" s="119"/>
      <c r="FH61" s="119"/>
      <c r="FI61" s="119"/>
      <c r="FJ61" s="119"/>
      <c r="FK61" s="119"/>
      <c r="FL61" s="119"/>
      <c r="FM61" s="119"/>
      <c r="FN61" s="119"/>
      <c r="FO61" s="119"/>
    </row>
    <row r="62" spans="1:171" s="99" customFormat="1" x14ac:dyDescent="0.2">
      <c r="A62" s="141">
        <v>47</v>
      </c>
      <c r="B62" s="564"/>
      <c r="C62" s="557"/>
      <c r="D62" s="566"/>
      <c r="E62" s="241"/>
      <c r="F62" s="554"/>
      <c r="G62" s="564"/>
      <c r="H62" s="555"/>
      <c r="I62" s="190"/>
      <c r="J62" s="596"/>
      <c r="K62" s="597"/>
      <c r="L62" s="597"/>
      <c r="M62" s="599"/>
      <c r="N62" s="590" t="str">
        <f t="shared" si="106"/>
        <v/>
      </c>
      <c r="O62" s="557"/>
      <c r="P62" s="566"/>
      <c r="Q62" s="186" t="str">
        <f t="shared" si="6"/>
        <v/>
      </c>
      <c r="R62" s="195" t="str">
        <f t="shared" si="7"/>
        <v/>
      </c>
      <c r="S62" s="195" t="str">
        <f t="shared" si="8"/>
        <v/>
      </c>
      <c r="T62" s="195" t="str">
        <f t="shared" si="39"/>
        <v/>
      </c>
      <c r="U62" s="622" t="str">
        <f t="shared" si="126"/>
        <v/>
      </c>
      <c r="V62" s="623">
        <f t="shared" si="9"/>
        <v>0</v>
      </c>
      <c r="W62" s="190"/>
      <c r="X62" s="190"/>
      <c r="Y62" s="190"/>
      <c r="Z62" s="190"/>
      <c r="AA62" s="190"/>
      <c r="AB62" s="190"/>
      <c r="AC62" s="239"/>
      <c r="AD62" s="239"/>
      <c r="AE62" s="239"/>
      <c r="AF62" s="239"/>
      <c r="AG62" s="239"/>
      <c r="AH62" s="242"/>
      <c r="AI62" s="261">
        <f t="shared" si="94"/>
        <v>0</v>
      </c>
      <c r="AJ62"/>
      <c r="AK62"/>
      <c r="AL62" s="258"/>
      <c r="AM62" s="259" t="str">
        <f t="shared" ca="1" si="108"/>
        <v/>
      </c>
      <c r="AN62" s="258"/>
      <c r="AO62" s="259" t="str">
        <f t="shared" si="41"/>
        <v/>
      </c>
      <c r="AP62" s="119"/>
      <c r="AQ62" s="280" t="str">
        <f t="shared" si="109"/>
        <v/>
      </c>
      <c r="AR62" s="280" t="str">
        <f t="shared" si="110"/>
        <v/>
      </c>
      <c r="AS62" s="280" t="str">
        <f t="shared" si="111"/>
        <v/>
      </c>
      <c r="AT62" s="280" t="str">
        <f t="shared" ca="1" si="112"/>
        <v/>
      </c>
      <c r="AU62" s="637">
        <f t="shared" si="42"/>
        <v>0</v>
      </c>
      <c r="AV62" s="281" t="str">
        <f t="shared" si="113"/>
        <v/>
      </c>
      <c r="AW62" s="312">
        <f t="shared" si="131"/>
        <v>0</v>
      </c>
      <c r="AX62" s="312">
        <f t="shared" si="131"/>
        <v>0</v>
      </c>
      <c r="AY62" s="312">
        <f t="shared" si="131"/>
        <v>0</v>
      </c>
      <c r="AZ62" s="312">
        <f t="shared" si="131"/>
        <v>0</v>
      </c>
      <c r="BA62" s="312">
        <f t="shared" si="131"/>
        <v>0</v>
      </c>
      <c r="BB62" s="312">
        <f t="shared" si="131"/>
        <v>0</v>
      </c>
      <c r="BC62" s="313">
        <f t="shared" si="83"/>
        <v>0</v>
      </c>
      <c r="BD62" s="313">
        <f t="shared" si="84"/>
        <v>0</v>
      </c>
      <c r="BE62" s="340">
        <f t="shared" si="127"/>
        <v>0</v>
      </c>
      <c r="BF62" s="643">
        <f t="shared" si="127"/>
        <v>0</v>
      </c>
      <c r="BG62" s="643">
        <f t="shared" si="127"/>
        <v>0</v>
      </c>
      <c r="BH62" s="643">
        <f t="shared" si="127"/>
        <v>0</v>
      </c>
      <c r="BI62" s="643">
        <f t="shared" si="127"/>
        <v>0</v>
      </c>
      <c r="BJ62" s="348">
        <f t="shared" si="132"/>
        <v>0</v>
      </c>
      <c r="BK62" s="348">
        <f t="shared" si="132"/>
        <v>0</v>
      </c>
      <c r="BL62" s="348">
        <f t="shared" si="132"/>
        <v>0</v>
      </c>
      <c r="BM62" s="348">
        <f t="shared" si="132"/>
        <v>0</v>
      </c>
      <c r="BN62" s="348">
        <f t="shared" si="132"/>
        <v>0</v>
      </c>
      <c r="BO62" s="348">
        <f t="shared" si="133"/>
        <v>0</v>
      </c>
      <c r="BP62" s="348">
        <f t="shared" si="133"/>
        <v>0</v>
      </c>
      <c r="BQ62" s="348">
        <f t="shared" si="133"/>
        <v>0</v>
      </c>
      <c r="BR62" s="348">
        <f t="shared" si="133"/>
        <v>0</v>
      </c>
      <c r="BS62" s="348">
        <f t="shared" si="133"/>
        <v>0</v>
      </c>
      <c r="BT62" s="348">
        <f t="shared" si="128"/>
        <v>0</v>
      </c>
      <c r="BU62" s="348">
        <f t="shared" si="128"/>
        <v>0</v>
      </c>
      <c r="BV62" s="348">
        <f t="shared" si="128"/>
        <v>0</v>
      </c>
      <c r="BW62" s="348">
        <f t="shared" si="128"/>
        <v>0</v>
      </c>
      <c r="BX62" s="348">
        <f t="shared" si="45"/>
        <v>0</v>
      </c>
      <c r="BY62" s="348">
        <f t="shared" si="134"/>
        <v>0</v>
      </c>
      <c r="BZ62" s="348">
        <f t="shared" si="134"/>
        <v>0</v>
      </c>
      <c r="CA62" s="348">
        <f t="shared" si="134"/>
        <v>0</v>
      </c>
      <c r="CB62" s="350">
        <f t="shared" si="134"/>
        <v>0</v>
      </c>
      <c r="CC62" s="648">
        <f t="shared" si="134"/>
        <v>0</v>
      </c>
      <c r="CD62" s="191">
        <f t="shared" si="129"/>
        <v>0</v>
      </c>
      <c r="CE62" s="191">
        <f t="shared" si="129"/>
        <v>0</v>
      </c>
      <c r="CF62" s="191">
        <f t="shared" si="129"/>
        <v>0</v>
      </c>
      <c r="CG62" s="381">
        <f t="shared" si="135"/>
        <v>0</v>
      </c>
      <c r="CH62" s="191">
        <f t="shared" si="135"/>
        <v>0</v>
      </c>
      <c r="CI62" s="382">
        <f t="shared" si="135"/>
        <v>0</v>
      </c>
      <c r="CJ62" s="379">
        <f t="shared" si="87"/>
        <v>0</v>
      </c>
      <c r="CK62" s="391">
        <f t="shared" si="99"/>
        <v>0</v>
      </c>
      <c r="CL62" s="391">
        <f t="shared" si="99"/>
        <v>0</v>
      </c>
      <c r="CM62" s="391">
        <f t="shared" si="99"/>
        <v>0</v>
      </c>
      <c r="CN62" s="391">
        <f t="shared" si="99"/>
        <v>0</v>
      </c>
      <c r="CO62" s="392">
        <f t="shared" si="100"/>
        <v>0</v>
      </c>
      <c r="CP62" s="190">
        <f t="shared" si="100"/>
        <v>0</v>
      </c>
      <c r="CQ62" s="190">
        <f t="shared" si="100"/>
        <v>0</v>
      </c>
      <c r="CR62" s="394">
        <f t="shared" si="100"/>
        <v>0</v>
      </c>
      <c r="CS62" s="191">
        <f t="shared" si="130"/>
        <v>0</v>
      </c>
      <c r="CT62" s="190">
        <f t="shared" si="130"/>
        <v>0</v>
      </c>
      <c r="CU62" s="190">
        <f t="shared" si="130"/>
        <v>0</v>
      </c>
      <c r="CV62" s="394">
        <f t="shared" si="130"/>
        <v>0</v>
      </c>
      <c r="CW62" s="402">
        <f>$DC62+'申込用紙 Ｂ'!$CW62</f>
        <v>0</v>
      </c>
      <c r="CX62" s="403"/>
      <c r="CY62" s="403">
        <f t="shared" si="47"/>
        <v>0</v>
      </c>
      <c r="CZ62" s="404">
        <f t="shared" si="48"/>
        <v>0</v>
      </c>
      <c r="DA62" s="431">
        <f t="shared" si="49"/>
        <v>0</v>
      </c>
      <c r="DB62" s="432">
        <f t="shared" si="50"/>
        <v>0</v>
      </c>
      <c r="DC62" s="433">
        <f t="shared" si="95"/>
        <v>0</v>
      </c>
      <c r="DD62" s="239">
        <f t="shared" si="51"/>
        <v>1</v>
      </c>
      <c r="DE62" s="239">
        <f t="shared" ca="1" si="114"/>
        <v>0</v>
      </c>
      <c r="DF62" s="239">
        <f t="shared" ca="1" si="52"/>
        <v>1</v>
      </c>
      <c r="DG62" s="434" t="str">
        <f t="shared" si="53"/>
        <v/>
      </c>
      <c r="DH62" s="239">
        <f t="shared" ca="1" si="89"/>
        <v>0</v>
      </c>
      <c r="DI62" s="239">
        <f t="shared" ca="1" si="136"/>
        <v>0</v>
      </c>
      <c r="DJ62" s="118" t="str">
        <f t="shared" si="28"/>
        <v/>
      </c>
      <c r="DK62" s="451">
        <f t="shared" si="115"/>
        <v>0</v>
      </c>
      <c r="DL62" s="451">
        <f t="shared" si="116"/>
        <v>0</v>
      </c>
      <c r="DM62" s="452">
        <f t="shared" si="117"/>
        <v>0</v>
      </c>
      <c r="DN62" s="453">
        <f t="shared" si="96"/>
        <v>-1</v>
      </c>
      <c r="DO62" s="454">
        <f t="shared" si="30"/>
        <v>1</v>
      </c>
      <c r="DP62" s="455" t="str">
        <f t="shared" si="57"/>
        <v>NO</v>
      </c>
      <c r="DQ62" s="455" t="str">
        <f t="shared" si="58"/>
        <v>Not!</v>
      </c>
      <c r="DR62" s="455" t="str">
        <f t="shared" si="59"/>
        <v>Not!</v>
      </c>
      <c r="DS62" s="478" t="str">
        <f t="shared" si="118"/>
        <v/>
      </c>
      <c r="DT62" s="451">
        <f t="shared" si="60"/>
        <v>0</v>
      </c>
      <c r="DU62" s="239">
        <f t="shared" si="90"/>
        <v>0</v>
      </c>
      <c r="DV62" s="480">
        <v>47</v>
      </c>
      <c r="DW62" s="281" t="str">
        <f t="shared" si="119"/>
        <v/>
      </c>
      <c r="DX62" s="239" t="str">
        <f t="shared" si="62"/>
        <v>Not!</v>
      </c>
      <c r="DY62" s="499">
        <f t="shared" si="91"/>
        <v>0</v>
      </c>
      <c r="DZ62" s="239" t="str">
        <f t="shared" si="63"/>
        <v>NO</v>
      </c>
      <c r="EA62" s="499">
        <f t="shared" si="120"/>
        <v>0</v>
      </c>
      <c r="EB62" s="239" t="str">
        <f t="shared" si="121"/>
        <v>女子Jr</v>
      </c>
      <c r="EC62" s="499">
        <f t="shared" si="122"/>
        <v>0</v>
      </c>
      <c r="ED62" s="500">
        <f t="shared" si="64"/>
        <v>0</v>
      </c>
      <c r="EE62" s="499">
        <f t="shared" si="65"/>
        <v>0</v>
      </c>
      <c r="EF62" s="239" t="str">
        <f t="shared" si="66"/>
        <v>N</v>
      </c>
      <c r="EG62" s="434" t="str">
        <f t="shared" si="67"/>
        <v/>
      </c>
      <c r="EH62" s="239" t="str">
        <f t="shared" si="68"/>
        <v/>
      </c>
      <c r="EI62" s="239" t="str">
        <f t="shared" ca="1" si="123"/>
        <v/>
      </c>
      <c r="EJ62" s="239" t="str">
        <f t="shared" si="70"/>
        <v/>
      </c>
      <c r="EK62" s="239">
        <f t="shared" si="71"/>
        <v>0</v>
      </c>
      <c r="EL62" s="239">
        <f t="shared" si="124"/>
        <v>0</v>
      </c>
      <c r="EM62" s="499">
        <f t="shared" si="72"/>
        <v>0</v>
      </c>
      <c r="EN62" s="239" t="str">
        <f t="shared" si="92"/>
        <v>N</v>
      </c>
      <c r="EO62" s="434" t="str">
        <f t="shared" si="73"/>
        <v/>
      </c>
      <c r="EP62" s="239" t="str">
        <f t="shared" si="125"/>
        <v/>
      </c>
      <c r="EQ62" s="239" t="str">
        <f t="shared" ca="1" si="74"/>
        <v/>
      </c>
      <c r="ER62" s="239" t="str">
        <f t="shared" si="75"/>
        <v/>
      </c>
      <c r="ES62" s="239">
        <f t="shared" si="37"/>
        <v>0</v>
      </c>
      <c r="ET62" s="239">
        <f t="shared" si="93"/>
        <v>0</v>
      </c>
      <c r="EU62" s="499">
        <f t="shared" si="76"/>
        <v>0</v>
      </c>
      <c r="EV62" s="434" t="str">
        <f t="shared" si="77"/>
        <v/>
      </c>
      <c r="EW62" s="512">
        <f t="shared" si="78"/>
        <v>0</v>
      </c>
      <c r="EX62" s="512">
        <f t="shared" si="79"/>
        <v>0</v>
      </c>
      <c r="EY62" s="512">
        <f t="shared" si="80"/>
        <v>0</v>
      </c>
      <c r="EZ62" s="119"/>
      <c r="FA62" s="258"/>
      <c r="FB62" s="259" t="str">
        <f t="shared" ca="1" si="81"/>
        <v/>
      </c>
      <c r="FC62" s="258"/>
      <c r="FD62" s="259" t="str">
        <f t="shared" si="82"/>
        <v/>
      </c>
      <c r="FE62" s="119"/>
      <c r="FF62" s="119"/>
      <c r="FG62" s="119"/>
      <c r="FH62" s="119"/>
      <c r="FI62" s="119"/>
      <c r="FJ62" s="119"/>
      <c r="FK62" s="119"/>
      <c r="FL62" s="119"/>
      <c r="FM62" s="119"/>
      <c r="FN62" s="119"/>
      <c r="FO62" s="119"/>
    </row>
    <row r="63" spans="1:171" s="99" customFormat="1" x14ac:dyDescent="0.2">
      <c r="A63" s="141">
        <v>48</v>
      </c>
      <c r="B63" s="564"/>
      <c r="C63" s="557"/>
      <c r="D63" s="566"/>
      <c r="E63" s="241"/>
      <c r="F63" s="554"/>
      <c r="G63" s="564"/>
      <c r="H63" s="555"/>
      <c r="I63" s="190"/>
      <c r="J63" s="596"/>
      <c r="K63" s="597"/>
      <c r="L63" s="597"/>
      <c r="M63" s="599"/>
      <c r="N63" s="590" t="str">
        <f t="shared" si="106"/>
        <v/>
      </c>
      <c r="O63" s="557"/>
      <c r="P63" s="566"/>
      <c r="Q63" s="186" t="str">
        <f t="shared" si="6"/>
        <v/>
      </c>
      <c r="R63" s="195" t="str">
        <f t="shared" si="7"/>
        <v/>
      </c>
      <c r="S63" s="195" t="str">
        <f t="shared" si="8"/>
        <v/>
      </c>
      <c r="T63" s="195" t="str">
        <f t="shared" si="39"/>
        <v/>
      </c>
      <c r="U63" s="622" t="str">
        <f t="shared" si="126"/>
        <v/>
      </c>
      <c r="V63" s="623">
        <f t="shared" si="9"/>
        <v>0</v>
      </c>
      <c r="W63" s="190"/>
      <c r="X63" s="190"/>
      <c r="Y63" s="190"/>
      <c r="Z63" s="190"/>
      <c r="AA63" s="190"/>
      <c r="AB63" s="190"/>
      <c r="AC63" s="239"/>
      <c r="AD63" s="239"/>
      <c r="AE63" s="239"/>
      <c r="AF63" s="239"/>
      <c r="AG63" s="239"/>
      <c r="AH63" s="242"/>
      <c r="AI63" s="261">
        <f t="shared" si="94"/>
        <v>0</v>
      </c>
      <c r="AJ63"/>
      <c r="AK63"/>
      <c r="AL63" s="258"/>
      <c r="AM63" s="259" t="str">
        <f t="shared" ca="1" si="108"/>
        <v/>
      </c>
      <c r="AN63" s="258"/>
      <c r="AO63" s="259" t="str">
        <f t="shared" si="41"/>
        <v/>
      </c>
      <c r="AP63" s="119"/>
      <c r="AQ63" s="280" t="str">
        <f t="shared" si="109"/>
        <v/>
      </c>
      <c r="AR63" s="280" t="str">
        <f t="shared" si="110"/>
        <v/>
      </c>
      <c r="AS63" s="280" t="str">
        <f t="shared" si="111"/>
        <v/>
      </c>
      <c r="AT63" s="280" t="str">
        <f t="shared" ca="1" si="112"/>
        <v/>
      </c>
      <c r="AU63" s="637">
        <f t="shared" si="42"/>
        <v>0</v>
      </c>
      <c r="AV63" s="281" t="str">
        <f t="shared" si="113"/>
        <v/>
      </c>
      <c r="AW63" s="312">
        <f t="shared" si="131"/>
        <v>0</v>
      </c>
      <c r="AX63" s="312">
        <f t="shared" si="131"/>
        <v>0</v>
      </c>
      <c r="AY63" s="312">
        <f t="shared" si="131"/>
        <v>0</v>
      </c>
      <c r="AZ63" s="312">
        <f t="shared" si="131"/>
        <v>0</v>
      </c>
      <c r="BA63" s="312">
        <f t="shared" si="131"/>
        <v>0</v>
      </c>
      <c r="BB63" s="312">
        <f t="shared" si="131"/>
        <v>0</v>
      </c>
      <c r="BC63" s="313">
        <f t="shared" si="83"/>
        <v>0</v>
      </c>
      <c r="BD63" s="313">
        <f t="shared" si="84"/>
        <v>0</v>
      </c>
      <c r="BE63" s="340">
        <f t="shared" si="127"/>
        <v>0</v>
      </c>
      <c r="BF63" s="643">
        <f t="shared" si="127"/>
        <v>0</v>
      </c>
      <c r="BG63" s="643">
        <f t="shared" si="127"/>
        <v>0</v>
      </c>
      <c r="BH63" s="643">
        <f t="shared" si="127"/>
        <v>0</v>
      </c>
      <c r="BI63" s="643">
        <f t="shared" si="127"/>
        <v>0</v>
      </c>
      <c r="BJ63" s="348">
        <f t="shared" si="132"/>
        <v>0</v>
      </c>
      <c r="BK63" s="348">
        <f t="shared" si="132"/>
        <v>0</v>
      </c>
      <c r="BL63" s="348">
        <f t="shared" si="132"/>
        <v>0</v>
      </c>
      <c r="BM63" s="348">
        <f t="shared" si="132"/>
        <v>0</v>
      </c>
      <c r="BN63" s="348">
        <f t="shared" si="132"/>
        <v>0</v>
      </c>
      <c r="BO63" s="348">
        <f t="shared" si="133"/>
        <v>0</v>
      </c>
      <c r="BP63" s="348">
        <f t="shared" si="133"/>
        <v>0</v>
      </c>
      <c r="BQ63" s="348">
        <f t="shared" si="133"/>
        <v>0</v>
      </c>
      <c r="BR63" s="348">
        <f t="shared" si="133"/>
        <v>0</v>
      </c>
      <c r="BS63" s="348">
        <f t="shared" si="133"/>
        <v>0</v>
      </c>
      <c r="BT63" s="348">
        <f t="shared" si="128"/>
        <v>0</v>
      </c>
      <c r="BU63" s="348">
        <f t="shared" si="128"/>
        <v>0</v>
      </c>
      <c r="BV63" s="348">
        <f t="shared" si="128"/>
        <v>0</v>
      </c>
      <c r="BW63" s="348">
        <f t="shared" si="128"/>
        <v>0</v>
      </c>
      <c r="BX63" s="348">
        <f t="shared" si="45"/>
        <v>0</v>
      </c>
      <c r="BY63" s="348">
        <f t="shared" si="134"/>
        <v>0</v>
      </c>
      <c r="BZ63" s="348">
        <f t="shared" si="134"/>
        <v>0</v>
      </c>
      <c r="CA63" s="348">
        <f t="shared" si="134"/>
        <v>0</v>
      </c>
      <c r="CB63" s="350">
        <f t="shared" si="134"/>
        <v>0</v>
      </c>
      <c r="CC63" s="648">
        <f t="shared" si="134"/>
        <v>0</v>
      </c>
      <c r="CD63" s="191">
        <f t="shared" si="129"/>
        <v>0</v>
      </c>
      <c r="CE63" s="191">
        <f t="shared" si="129"/>
        <v>0</v>
      </c>
      <c r="CF63" s="191">
        <f t="shared" si="129"/>
        <v>0</v>
      </c>
      <c r="CG63" s="381">
        <f t="shared" si="135"/>
        <v>0</v>
      </c>
      <c r="CH63" s="191">
        <f t="shared" si="135"/>
        <v>0</v>
      </c>
      <c r="CI63" s="382">
        <f t="shared" si="135"/>
        <v>0</v>
      </c>
      <c r="CJ63" s="379">
        <f t="shared" si="87"/>
        <v>0</v>
      </c>
      <c r="CK63" s="391">
        <f t="shared" si="99"/>
        <v>0</v>
      </c>
      <c r="CL63" s="391">
        <f t="shared" si="99"/>
        <v>0</v>
      </c>
      <c r="CM63" s="391">
        <f t="shared" si="99"/>
        <v>0</v>
      </c>
      <c r="CN63" s="391">
        <f t="shared" si="99"/>
        <v>0</v>
      </c>
      <c r="CO63" s="392">
        <f t="shared" si="100"/>
        <v>0</v>
      </c>
      <c r="CP63" s="190">
        <f t="shared" si="100"/>
        <v>0</v>
      </c>
      <c r="CQ63" s="190">
        <f t="shared" si="100"/>
        <v>0</v>
      </c>
      <c r="CR63" s="394">
        <f t="shared" si="100"/>
        <v>0</v>
      </c>
      <c r="CS63" s="191">
        <f t="shared" si="130"/>
        <v>0</v>
      </c>
      <c r="CT63" s="190">
        <f t="shared" si="130"/>
        <v>0</v>
      </c>
      <c r="CU63" s="190">
        <f t="shared" si="130"/>
        <v>0</v>
      </c>
      <c r="CV63" s="394">
        <f t="shared" si="130"/>
        <v>0</v>
      </c>
      <c r="CW63" s="402">
        <f>$DC63+'申込用紙 Ｂ'!$CW63</f>
        <v>0</v>
      </c>
      <c r="CX63" s="403"/>
      <c r="CY63" s="403">
        <f t="shared" si="47"/>
        <v>0</v>
      </c>
      <c r="CZ63" s="404">
        <f t="shared" si="48"/>
        <v>0</v>
      </c>
      <c r="DA63" s="431">
        <f t="shared" si="49"/>
        <v>0</v>
      </c>
      <c r="DB63" s="432">
        <f t="shared" si="50"/>
        <v>0</v>
      </c>
      <c r="DC63" s="433">
        <f t="shared" si="95"/>
        <v>0</v>
      </c>
      <c r="DD63" s="239">
        <f t="shared" si="51"/>
        <v>1</v>
      </c>
      <c r="DE63" s="239">
        <f t="shared" ca="1" si="114"/>
        <v>0</v>
      </c>
      <c r="DF63" s="239">
        <f t="shared" ca="1" si="52"/>
        <v>1</v>
      </c>
      <c r="DG63" s="434" t="str">
        <f t="shared" si="53"/>
        <v/>
      </c>
      <c r="DH63" s="239">
        <f t="shared" ca="1" si="89"/>
        <v>0</v>
      </c>
      <c r="DI63" s="239">
        <f t="shared" ca="1" si="136"/>
        <v>0</v>
      </c>
      <c r="DJ63" s="118" t="str">
        <f t="shared" si="28"/>
        <v/>
      </c>
      <c r="DK63" s="451">
        <f t="shared" si="115"/>
        <v>0</v>
      </c>
      <c r="DL63" s="451">
        <f t="shared" si="116"/>
        <v>0</v>
      </c>
      <c r="DM63" s="452">
        <f t="shared" si="117"/>
        <v>0</v>
      </c>
      <c r="DN63" s="453">
        <f t="shared" si="96"/>
        <v>-1</v>
      </c>
      <c r="DO63" s="454">
        <f t="shared" si="30"/>
        <v>1</v>
      </c>
      <c r="DP63" s="455" t="str">
        <f t="shared" si="57"/>
        <v>NO</v>
      </c>
      <c r="DQ63" s="455" t="str">
        <f t="shared" si="58"/>
        <v>Not!</v>
      </c>
      <c r="DR63" s="455" t="str">
        <f t="shared" si="59"/>
        <v>Not!</v>
      </c>
      <c r="DS63" s="478" t="str">
        <f t="shared" si="118"/>
        <v/>
      </c>
      <c r="DT63" s="451">
        <f t="shared" si="60"/>
        <v>0</v>
      </c>
      <c r="DU63" s="239">
        <f t="shared" si="90"/>
        <v>0</v>
      </c>
      <c r="DV63" s="480">
        <v>48</v>
      </c>
      <c r="DW63" s="281" t="str">
        <f t="shared" si="119"/>
        <v/>
      </c>
      <c r="DX63" s="239" t="str">
        <f t="shared" si="62"/>
        <v>Not!</v>
      </c>
      <c r="DY63" s="499">
        <f t="shared" si="91"/>
        <v>0</v>
      </c>
      <c r="DZ63" s="239" t="str">
        <f t="shared" si="63"/>
        <v>NO</v>
      </c>
      <c r="EA63" s="499">
        <f t="shared" si="120"/>
        <v>0</v>
      </c>
      <c r="EB63" s="239" t="str">
        <f t="shared" si="121"/>
        <v>女子Jr</v>
      </c>
      <c r="EC63" s="499">
        <f t="shared" si="122"/>
        <v>0</v>
      </c>
      <c r="ED63" s="500">
        <f t="shared" si="64"/>
        <v>0</v>
      </c>
      <c r="EE63" s="499">
        <f t="shared" si="65"/>
        <v>0</v>
      </c>
      <c r="EF63" s="239" t="str">
        <f t="shared" si="66"/>
        <v>N</v>
      </c>
      <c r="EG63" s="434" t="str">
        <f t="shared" si="67"/>
        <v/>
      </c>
      <c r="EH63" s="239" t="str">
        <f t="shared" si="68"/>
        <v/>
      </c>
      <c r="EI63" s="239" t="str">
        <f t="shared" ca="1" si="123"/>
        <v/>
      </c>
      <c r="EJ63" s="239" t="str">
        <f t="shared" si="70"/>
        <v/>
      </c>
      <c r="EK63" s="239">
        <f t="shared" si="71"/>
        <v>0</v>
      </c>
      <c r="EL63" s="239">
        <f t="shared" si="124"/>
        <v>0</v>
      </c>
      <c r="EM63" s="499">
        <f t="shared" si="72"/>
        <v>0</v>
      </c>
      <c r="EN63" s="239" t="str">
        <f t="shared" si="92"/>
        <v>N</v>
      </c>
      <c r="EO63" s="434" t="str">
        <f t="shared" si="73"/>
        <v/>
      </c>
      <c r="EP63" s="239" t="str">
        <f t="shared" si="125"/>
        <v/>
      </c>
      <c r="EQ63" s="239" t="str">
        <f t="shared" ca="1" si="74"/>
        <v/>
      </c>
      <c r="ER63" s="239" t="str">
        <f t="shared" si="75"/>
        <v/>
      </c>
      <c r="ES63" s="239">
        <f t="shared" si="37"/>
        <v>0</v>
      </c>
      <c r="ET63" s="239">
        <f t="shared" si="93"/>
        <v>0</v>
      </c>
      <c r="EU63" s="499">
        <f t="shared" si="76"/>
        <v>0</v>
      </c>
      <c r="EV63" s="434" t="str">
        <f t="shared" si="77"/>
        <v/>
      </c>
      <c r="EW63" s="512">
        <f t="shared" si="78"/>
        <v>0</v>
      </c>
      <c r="EX63" s="512">
        <f t="shared" si="79"/>
        <v>0</v>
      </c>
      <c r="EY63" s="512">
        <f t="shared" si="80"/>
        <v>0</v>
      </c>
      <c r="EZ63" s="119"/>
      <c r="FA63" s="258"/>
      <c r="FB63" s="259" t="str">
        <f t="shared" ca="1" si="81"/>
        <v/>
      </c>
      <c r="FC63" s="258"/>
      <c r="FD63" s="259" t="str">
        <f t="shared" si="82"/>
        <v/>
      </c>
      <c r="FE63" s="119"/>
      <c r="FF63" s="119"/>
      <c r="FG63" s="119"/>
      <c r="FH63" s="119"/>
      <c r="FI63" s="119"/>
      <c r="FJ63" s="119"/>
      <c r="FK63" s="119"/>
      <c r="FL63" s="119"/>
      <c r="FM63" s="119"/>
      <c r="FN63" s="119"/>
      <c r="FO63" s="119"/>
    </row>
    <row r="64" spans="1:171" s="99" customFormat="1" x14ac:dyDescent="0.2">
      <c r="A64" s="141">
        <v>49</v>
      </c>
      <c r="B64" s="564"/>
      <c r="C64" s="557"/>
      <c r="D64" s="566"/>
      <c r="E64" s="241"/>
      <c r="F64" s="554"/>
      <c r="G64" s="564"/>
      <c r="H64" s="555"/>
      <c r="I64" s="190"/>
      <c r="J64" s="596"/>
      <c r="K64" s="597"/>
      <c r="L64" s="597"/>
      <c r="M64" s="599"/>
      <c r="N64" s="590" t="str">
        <f t="shared" si="106"/>
        <v/>
      </c>
      <c r="O64" s="557"/>
      <c r="P64" s="566"/>
      <c r="Q64" s="186" t="str">
        <f t="shared" si="6"/>
        <v/>
      </c>
      <c r="R64" s="195" t="str">
        <f t="shared" si="7"/>
        <v/>
      </c>
      <c r="S64" s="195" t="str">
        <f t="shared" si="8"/>
        <v/>
      </c>
      <c r="T64" s="195" t="str">
        <f t="shared" si="39"/>
        <v/>
      </c>
      <c r="U64" s="622" t="str">
        <f t="shared" si="126"/>
        <v/>
      </c>
      <c r="V64" s="623">
        <f t="shared" si="9"/>
        <v>0</v>
      </c>
      <c r="W64" s="190"/>
      <c r="X64" s="190"/>
      <c r="Y64" s="190"/>
      <c r="Z64" s="190"/>
      <c r="AA64" s="190"/>
      <c r="AB64" s="190"/>
      <c r="AC64" s="239"/>
      <c r="AD64" s="239"/>
      <c r="AE64" s="239"/>
      <c r="AF64" s="239"/>
      <c r="AG64" s="239"/>
      <c r="AH64" s="242"/>
      <c r="AI64" s="261">
        <f t="shared" si="94"/>
        <v>0</v>
      </c>
      <c r="AJ64"/>
      <c r="AK64"/>
      <c r="AL64" s="258"/>
      <c r="AM64" s="259" t="str">
        <f t="shared" ca="1" si="108"/>
        <v/>
      </c>
      <c r="AN64" s="258"/>
      <c r="AO64" s="259" t="str">
        <f t="shared" si="41"/>
        <v/>
      </c>
      <c r="AP64" s="119"/>
      <c r="AQ64" s="280" t="str">
        <f t="shared" si="109"/>
        <v/>
      </c>
      <c r="AR64" s="280" t="str">
        <f t="shared" si="110"/>
        <v/>
      </c>
      <c r="AS64" s="280" t="str">
        <f t="shared" si="111"/>
        <v/>
      </c>
      <c r="AT64" s="280" t="str">
        <f t="shared" ca="1" si="112"/>
        <v/>
      </c>
      <c r="AU64" s="637">
        <f t="shared" si="42"/>
        <v>0</v>
      </c>
      <c r="AV64" s="281" t="str">
        <f t="shared" si="113"/>
        <v/>
      </c>
      <c r="AW64" s="312">
        <f t="shared" si="131"/>
        <v>0</v>
      </c>
      <c r="AX64" s="312">
        <f t="shared" si="131"/>
        <v>0</v>
      </c>
      <c r="AY64" s="312">
        <f t="shared" si="131"/>
        <v>0</v>
      </c>
      <c r="AZ64" s="312">
        <f t="shared" si="131"/>
        <v>0</v>
      </c>
      <c r="BA64" s="312">
        <f t="shared" si="131"/>
        <v>0</v>
      </c>
      <c r="BB64" s="312">
        <f t="shared" si="131"/>
        <v>0</v>
      </c>
      <c r="BC64" s="313">
        <f t="shared" si="83"/>
        <v>0</v>
      </c>
      <c r="BD64" s="313">
        <f t="shared" si="84"/>
        <v>0</v>
      </c>
      <c r="BE64" s="340">
        <f t="shared" si="127"/>
        <v>0</v>
      </c>
      <c r="BF64" s="643">
        <f t="shared" si="127"/>
        <v>0</v>
      </c>
      <c r="BG64" s="643">
        <f t="shared" si="127"/>
        <v>0</v>
      </c>
      <c r="BH64" s="643">
        <f t="shared" si="127"/>
        <v>0</v>
      </c>
      <c r="BI64" s="643">
        <f t="shared" si="127"/>
        <v>0</v>
      </c>
      <c r="BJ64" s="348">
        <f t="shared" si="132"/>
        <v>0</v>
      </c>
      <c r="BK64" s="348">
        <f t="shared" si="132"/>
        <v>0</v>
      </c>
      <c r="BL64" s="348">
        <f t="shared" si="132"/>
        <v>0</v>
      </c>
      <c r="BM64" s="348">
        <f t="shared" si="132"/>
        <v>0</v>
      </c>
      <c r="BN64" s="348">
        <f t="shared" si="132"/>
        <v>0</v>
      </c>
      <c r="BO64" s="348">
        <f t="shared" si="133"/>
        <v>0</v>
      </c>
      <c r="BP64" s="348">
        <f t="shared" si="133"/>
        <v>0</v>
      </c>
      <c r="BQ64" s="348">
        <f t="shared" si="133"/>
        <v>0</v>
      </c>
      <c r="BR64" s="348">
        <f t="shared" si="133"/>
        <v>0</v>
      </c>
      <c r="BS64" s="348">
        <f t="shared" si="133"/>
        <v>0</v>
      </c>
      <c r="BT64" s="348">
        <f t="shared" si="128"/>
        <v>0</v>
      </c>
      <c r="BU64" s="348">
        <f t="shared" si="128"/>
        <v>0</v>
      </c>
      <c r="BV64" s="348">
        <f t="shared" si="128"/>
        <v>0</v>
      </c>
      <c r="BW64" s="348">
        <f t="shared" si="128"/>
        <v>0</v>
      </c>
      <c r="BX64" s="348">
        <f t="shared" si="45"/>
        <v>0</v>
      </c>
      <c r="BY64" s="348">
        <f t="shared" si="134"/>
        <v>0</v>
      </c>
      <c r="BZ64" s="348">
        <f t="shared" si="134"/>
        <v>0</v>
      </c>
      <c r="CA64" s="348">
        <f t="shared" si="134"/>
        <v>0</v>
      </c>
      <c r="CB64" s="350">
        <f t="shared" si="134"/>
        <v>0</v>
      </c>
      <c r="CC64" s="648">
        <f t="shared" si="134"/>
        <v>0</v>
      </c>
      <c r="CD64" s="191">
        <f t="shared" si="129"/>
        <v>0</v>
      </c>
      <c r="CE64" s="191">
        <f t="shared" si="129"/>
        <v>0</v>
      </c>
      <c r="CF64" s="191">
        <f t="shared" si="129"/>
        <v>0</v>
      </c>
      <c r="CG64" s="381">
        <f t="shared" si="135"/>
        <v>0</v>
      </c>
      <c r="CH64" s="191">
        <f t="shared" si="135"/>
        <v>0</v>
      </c>
      <c r="CI64" s="382">
        <f t="shared" si="135"/>
        <v>0</v>
      </c>
      <c r="CJ64" s="379">
        <f t="shared" si="87"/>
        <v>0</v>
      </c>
      <c r="CK64" s="391">
        <f t="shared" si="99"/>
        <v>0</v>
      </c>
      <c r="CL64" s="391">
        <f t="shared" si="99"/>
        <v>0</v>
      </c>
      <c r="CM64" s="391">
        <f t="shared" si="99"/>
        <v>0</v>
      </c>
      <c r="CN64" s="391">
        <f t="shared" si="99"/>
        <v>0</v>
      </c>
      <c r="CO64" s="392">
        <f t="shared" si="100"/>
        <v>0</v>
      </c>
      <c r="CP64" s="190">
        <f t="shared" si="100"/>
        <v>0</v>
      </c>
      <c r="CQ64" s="190">
        <f t="shared" si="100"/>
        <v>0</v>
      </c>
      <c r="CR64" s="394">
        <f t="shared" si="100"/>
        <v>0</v>
      </c>
      <c r="CS64" s="191">
        <f t="shared" si="130"/>
        <v>0</v>
      </c>
      <c r="CT64" s="190">
        <f t="shared" si="130"/>
        <v>0</v>
      </c>
      <c r="CU64" s="190">
        <f t="shared" si="130"/>
        <v>0</v>
      </c>
      <c r="CV64" s="394">
        <f t="shared" si="130"/>
        <v>0</v>
      </c>
      <c r="CW64" s="402">
        <f>$DC64+'申込用紙 Ｂ'!$CW64</f>
        <v>0</v>
      </c>
      <c r="CX64" s="403"/>
      <c r="CY64" s="403">
        <f t="shared" si="47"/>
        <v>0</v>
      </c>
      <c r="CZ64" s="404">
        <f t="shared" si="48"/>
        <v>0</v>
      </c>
      <c r="DA64" s="431">
        <f t="shared" si="49"/>
        <v>0</v>
      </c>
      <c r="DB64" s="432">
        <f t="shared" si="50"/>
        <v>0</v>
      </c>
      <c r="DC64" s="433">
        <f t="shared" si="95"/>
        <v>0</v>
      </c>
      <c r="DD64" s="239">
        <f t="shared" si="51"/>
        <v>1</v>
      </c>
      <c r="DE64" s="239">
        <f t="shared" ca="1" si="114"/>
        <v>0</v>
      </c>
      <c r="DF64" s="239">
        <f t="shared" ca="1" si="52"/>
        <v>1</v>
      </c>
      <c r="DG64" s="434" t="str">
        <f t="shared" si="53"/>
        <v/>
      </c>
      <c r="DH64" s="239">
        <f t="shared" ca="1" si="89"/>
        <v>0</v>
      </c>
      <c r="DI64" s="239">
        <f t="shared" ca="1" si="136"/>
        <v>0</v>
      </c>
      <c r="DJ64" s="118" t="str">
        <f t="shared" si="28"/>
        <v/>
      </c>
      <c r="DK64" s="451">
        <f t="shared" si="115"/>
        <v>0</v>
      </c>
      <c r="DL64" s="451">
        <f t="shared" si="116"/>
        <v>0</v>
      </c>
      <c r="DM64" s="452">
        <f t="shared" si="117"/>
        <v>0</v>
      </c>
      <c r="DN64" s="453">
        <f t="shared" si="96"/>
        <v>-1</v>
      </c>
      <c r="DO64" s="454">
        <f t="shared" si="30"/>
        <v>1</v>
      </c>
      <c r="DP64" s="455" t="str">
        <f t="shared" si="57"/>
        <v>NO</v>
      </c>
      <c r="DQ64" s="455" t="str">
        <f t="shared" si="58"/>
        <v>Not!</v>
      </c>
      <c r="DR64" s="455" t="str">
        <f t="shared" si="59"/>
        <v>Not!</v>
      </c>
      <c r="DS64" s="478" t="str">
        <f t="shared" si="118"/>
        <v/>
      </c>
      <c r="DT64" s="451">
        <f t="shared" si="60"/>
        <v>0</v>
      </c>
      <c r="DU64" s="239">
        <f t="shared" si="90"/>
        <v>0</v>
      </c>
      <c r="DV64" s="480">
        <v>49</v>
      </c>
      <c r="DW64" s="281" t="str">
        <f t="shared" si="119"/>
        <v/>
      </c>
      <c r="DX64" s="239" t="str">
        <f t="shared" si="62"/>
        <v>Not!</v>
      </c>
      <c r="DY64" s="499">
        <f t="shared" si="91"/>
        <v>0</v>
      </c>
      <c r="DZ64" s="239" t="str">
        <f t="shared" si="63"/>
        <v>NO</v>
      </c>
      <c r="EA64" s="499">
        <f t="shared" si="120"/>
        <v>0</v>
      </c>
      <c r="EB64" s="239" t="str">
        <f t="shared" si="121"/>
        <v>女子Jr</v>
      </c>
      <c r="EC64" s="499">
        <f t="shared" si="122"/>
        <v>0</v>
      </c>
      <c r="ED64" s="500">
        <f t="shared" si="64"/>
        <v>0</v>
      </c>
      <c r="EE64" s="499">
        <f t="shared" si="65"/>
        <v>0</v>
      </c>
      <c r="EF64" s="239" t="str">
        <f t="shared" si="66"/>
        <v>N</v>
      </c>
      <c r="EG64" s="434" t="str">
        <f t="shared" si="67"/>
        <v/>
      </c>
      <c r="EH64" s="239" t="str">
        <f t="shared" si="68"/>
        <v/>
      </c>
      <c r="EI64" s="239" t="str">
        <f t="shared" ca="1" si="123"/>
        <v/>
      </c>
      <c r="EJ64" s="239" t="str">
        <f t="shared" si="70"/>
        <v/>
      </c>
      <c r="EK64" s="239">
        <f t="shared" si="71"/>
        <v>0</v>
      </c>
      <c r="EL64" s="239">
        <f t="shared" si="124"/>
        <v>0</v>
      </c>
      <c r="EM64" s="499">
        <f t="shared" si="72"/>
        <v>0</v>
      </c>
      <c r="EN64" s="239" t="str">
        <f t="shared" si="92"/>
        <v>N</v>
      </c>
      <c r="EO64" s="434" t="str">
        <f t="shared" si="73"/>
        <v/>
      </c>
      <c r="EP64" s="239" t="str">
        <f t="shared" si="125"/>
        <v/>
      </c>
      <c r="EQ64" s="239" t="str">
        <f t="shared" ca="1" si="74"/>
        <v/>
      </c>
      <c r="ER64" s="239" t="str">
        <f t="shared" si="75"/>
        <v/>
      </c>
      <c r="ES64" s="239">
        <f t="shared" si="37"/>
        <v>0</v>
      </c>
      <c r="ET64" s="239">
        <f t="shared" si="93"/>
        <v>0</v>
      </c>
      <c r="EU64" s="499">
        <f t="shared" si="76"/>
        <v>0</v>
      </c>
      <c r="EV64" s="434" t="str">
        <f t="shared" si="77"/>
        <v/>
      </c>
      <c r="EW64" s="512">
        <f t="shared" si="78"/>
        <v>0</v>
      </c>
      <c r="EX64" s="512">
        <f t="shared" si="79"/>
        <v>0</v>
      </c>
      <c r="EY64" s="512">
        <f t="shared" si="80"/>
        <v>0</v>
      </c>
      <c r="EZ64" s="119"/>
      <c r="FA64" s="258"/>
      <c r="FB64" s="259" t="str">
        <f t="shared" ca="1" si="81"/>
        <v/>
      </c>
      <c r="FC64" s="258"/>
      <c r="FD64" s="259" t="str">
        <f t="shared" si="82"/>
        <v/>
      </c>
      <c r="FE64" s="119"/>
      <c r="FF64" s="119"/>
      <c r="FG64" s="119"/>
      <c r="FH64" s="119"/>
      <c r="FI64" s="119"/>
      <c r="FJ64" s="119"/>
      <c r="FK64" s="119"/>
      <c r="FL64" s="119"/>
      <c r="FM64" s="119"/>
      <c r="FN64" s="119"/>
      <c r="FO64" s="119"/>
    </row>
    <row r="65" spans="1:171" s="99" customFormat="1" x14ac:dyDescent="0.2">
      <c r="A65" s="142">
        <v>50</v>
      </c>
      <c r="B65" s="564"/>
      <c r="C65" s="557"/>
      <c r="D65" s="566"/>
      <c r="E65" s="241"/>
      <c r="F65" s="554"/>
      <c r="G65" s="557"/>
      <c r="H65" s="555"/>
      <c r="I65" s="190"/>
      <c r="J65" s="596"/>
      <c r="K65" s="597"/>
      <c r="L65" s="597"/>
      <c r="M65" s="599"/>
      <c r="N65" s="590" t="str">
        <f t="shared" si="106"/>
        <v/>
      </c>
      <c r="O65" s="557"/>
      <c r="P65" s="566"/>
      <c r="Q65" s="186" t="str">
        <f t="shared" si="6"/>
        <v/>
      </c>
      <c r="R65" s="195" t="str">
        <f t="shared" si="7"/>
        <v/>
      </c>
      <c r="S65" s="195" t="str">
        <f t="shared" si="8"/>
        <v/>
      </c>
      <c r="T65" s="195" t="str">
        <f t="shared" si="39"/>
        <v/>
      </c>
      <c r="U65" s="622" t="str">
        <f t="shared" si="126"/>
        <v/>
      </c>
      <c r="V65" s="623">
        <f t="shared" si="9"/>
        <v>0</v>
      </c>
      <c r="W65" s="190"/>
      <c r="X65" s="190"/>
      <c r="Y65" s="190"/>
      <c r="Z65" s="190"/>
      <c r="AA65" s="190"/>
      <c r="AB65" s="190"/>
      <c r="AC65" s="239"/>
      <c r="AD65" s="239"/>
      <c r="AE65" s="239"/>
      <c r="AF65" s="239"/>
      <c r="AG65" s="239"/>
      <c r="AH65" s="242"/>
      <c r="AI65" s="261">
        <f t="shared" si="94"/>
        <v>0</v>
      </c>
      <c r="AJ65"/>
      <c r="AK65"/>
      <c r="AL65" s="258"/>
      <c r="AM65" s="259" t="str">
        <f t="shared" ca="1" si="108"/>
        <v/>
      </c>
      <c r="AN65" s="258"/>
      <c r="AO65" s="259" t="str">
        <f t="shared" si="41"/>
        <v/>
      </c>
      <c r="AP65" s="119"/>
      <c r="AQ65" s="280" t="str">
        <f t="shared" si="109"/>
        <v/>
      </c>
      <c r="AR65" s="280" t="str">
        <f t="shared" si="110"/>
        <v/>
      </c>
      <c r="AS65" s="280" t="str">
        <f t="shared" si="111"/>
        <v/>
      </c>
      <c r="AT65" s="280" t="str">
        <f t="shared" ca="1" si="112"/>
        <v/>
      </c>
      <c r="AU65" s="637">
        <f t="shared" si="42"/>
        <v>0</v>
      </c>
      <c r="AV65" s="281" t="str">
        <f t="shared" si="113"/>
        <v/>
      </c>
      <c r="AW65" s="312">
        <f t="shared" si="131"/>
        <v>0</v>
      </c>
      <c r="AX65" s="312">
        <f t="shared" si="131"/>
        <v>0</v>
      </c>
      <c r="AY65" s="312">
        <f t="shared" si="131"/>
        <v>0</v>
      </c>
      <c r="AZ65" s="312">
        <f t="shared" si="131"/>
        <v>0</v>
      </c>
      <c r="BA65" s="312">
        <f t="shared" si="131"/>
        <v>0</v>
      </c>
      <c r="BB65" s="312">
        <f t="shared" si="131"/>
        <v>0</v>
      </c>
      <c r="BC65" s="313">
        <f t="shared" si="83"/>
        <v>0</v>
      </c>
      <c r="BD65" s="313">
        <f t="shared" si="84"/>
        <v>0</v>
      </c>
      <c r="BE65" s="340">
        <f t="shared" si="127"/>
        <v>0</v>
      </c>
      <c r="BF65" s="643">
        <f t="shared" si="127"/>
        <v>0</v>
      </c>
      <c r="BG65" s="643">
        <f t="shared" si="127"/>
        <v>0</v>
      </c>
      <c r="BH65" s="643">
        <f t="shared" si="127"/>
        <v>0</v>
      </c>
      <c r="BI65" s="643">
        <f t="shared" si="127"/>
        <v>0</v>
      </c>
      <c r="BJ65" s="348">
        <f t="shared" si="132"/>
        <v>0</v>
      </c>
      <c r="BK65" s="348">
        <f t="shared" si="132"/>
        <v>0</v>
      </c>
      <c r="BL65" s="348">
        <f t="shared" si="132"/>
        <v>0</v>
      </c>
      <c r="BM65" s="348">
        <f t="shared" si="132"/>
        <v>0</v>
      </c>
      <c r="BN65" s="348">
        <f t="shared" si="132"/>
        <v>0</v>
      </c>
      <c r="BO65" s="348">
        <f t="shared" si="133"/>
        <v>0</v>
      </c>
      <c r="BP65" s="348">
        <f t="shared" si="133"/>
        <v>0</v>
      </c>
      <c r="BQ65" s="348">
        <f t="shared" si="133"/>
        <v>0</v>
      </c>
      <c r="BR65" s="348">
        <f t="shared" si="133"/>
        <v>0</v>
      </c>
      <c r="BS65" s="348">
        <f t="shared" si="133"/>
        <v>0</v>
      </c>
      <c r="BT65" s="348">
        <f t="shared" si="128"/>
        <v>0</v>
      </c>
      <c r="BU65" s="348">
        <f t="shared" si="128"/>
        <v>0</v>
      </c>
      <c r="BV65" s="348">
        <f t="shared" si="128"/>
        <v>0</v>
      </c>
      <c r="BW65" s="348">
        <f t="shared" si="128"/>
        <v>0</v>
      </c>
      <c r="BX65" s="348">
        <f t="shared" si="45"/>
        <v>0</v>
      </c>
      <c r="BY65" s="348">
        <f t="shared" si="134"/>
        <v>0</v>
      </c>
      <c r="BZ65" s="348">
        <f t="shared" si="134"/>
        <v>0</v>
      </c>
      <c r="CA65" s="348">
        <f t="shared" si="134"/>
        <v>0</v>
      </c>
      <c r="CB65" s="350">
        <f t="shared" si="134"/>
        <v>0</v>
      </c>
      <c r="CC65" s="648">
        <f t="shared" si="134"/>
        <v>0</v>
      </c>
      <c r="CD65" s="191">
        <f t="shared" si="129"/>
        <v>0</v>
      </c>
      <c r="CE65" s="191">
        <f t="shared" si="129"/>
        <v>0</v>
      </c>
      <c r="CF65" s="191">
        <f t="shared" si="129"/>
        <v>0</v>
      </c>
      <c r="CG65" s="381">
        <f t="shared" si="135"/>
        <v>0</v>
      </c>
      <c r="CH65" s="191">
        <f t="shared" si="135"/>
        <v>0</v>
      </c>
      <c r="CI65" s="382">
        <f t="shared" si="135"/>
        <v>0</v>
      </c>
      <c r="CJ65" s="379">
        <f t="shared" si="87"/>
        <v>0</v>
      </c>
      <c r="CK65" s="391">
        <f t="shared" si="99"/>
        <v>0</v>
      </c>
      <c r="CL65" s="391">
        <f t="shared" si="99"/>
        <v>0</v>
      </c>
      <c r="CM65" s="391">
        <f t="shared" si="99"/>
        <v>0</v>
      </c>
      <c r="CN65" s="391">
        <f t="shared" si="99"/>
        <v>0</v>
      </c>
      <c r="CO65" s="392">
        <f t="shared" si="100"/>
        <v>0</v>
      </c>
      <c r="CP65" s="190">
        <f t="shared" si="100"/>
        <v>0</v>
      </c>
      <c r="CQ65" s="190">
        <f t="shared" si="100"/>
        <v>0</v>
      </c>
      <c r="CR65" s="394">
        <f t="shared" si="100"/>
        <v>0</v>
      </c>
      <c r="CS65" s="191">
        <f t="shared" si="130"/>
        <v>0</v>
      </c>
      <c r="CT65" s="190">
        <f t="shared" si="130"/>
        <v>0</v>
      </c>
      <c r="CU65" s="190">
        <f t="shared" si="130"/>
        <v>0</v>
      </c>
      <c r="CV65" s="394">
        <f t="shared" si="130"/>
        <v>0</v>
      </c>
      <c r="CW65" s="402">
        <f>$DC65+'申込用紙 Ｂ'!$CW65</f>
        <v>0</v>
      </c>
      <c r="CX65" s="403"/>
      <c r="CY65" s="403">
        <f t="shared" si="47"/>
        <v>0</v>
      </c>
      <c r="CZ65" s="404">
        <f t="shared" si="48"/>
        <v>0</v>
      </c>
      <c r="DA65" s="431">
        <f t="shared" si="49"/>
        <v>0</v>
      </c>
      <c r="DB65" s="432">
        <f t="shared" si="50"/>
        <v>0</v>
      </c>
      <c r="DC65" s="433">
        <f t="shared" si="95"/>
        <v>0</v>
      </c>
      <c r="DD65" s="239">
        <f t="shared" si="51"/>
        <v>1</v>
      </c>
      <c r="DE65" s="239">
        <f t="shared" ca="1" si="114"/>
        <v>0</v>
      </c>
      <c r="DF65" s="239">
        <f t="shared" ca="1" si="52"/>
        <v>1</v>
      </c>
      <c r="DG65" s="434" t="str">
        <f t="shared" si="53"/>
        <v/>
      </c>
      <c r="DH65" s="239">
        <f t="shared" ca="1" si="89"/>
        <v>0</v>
      </c>
      <c r="DI65" s="239">
        <f t="shared" ca="1" si="136"/>
        <v>0</v>
      </c>
      <c r="DJ65" s="118" t="str">
        <f t="shared" si="28"/>
        <v/>
      </c>
      <c r="DK65" s="451">
        <f t="shared" si="115"/>
        <v>0</v>
      </c>
      <c r="DL65" s="451">
        <f t="shared" si="116"/>
        <v>0</v>
      </c>
      <c r="DM65" s="452">
        <f t="shared" si="117"/>
        <v>0</v>
      </c>
      <c r="DN65" s="453">
        <f t="shared" si="96"/>
        <v>-1</v>
      </c>
      <c r="DO65" s="454">
        <f t="shared" si="30"/>
        <v>1</v>
      </c>
      <c r="DP65" s="455" t="str">
        <f t="shared" si="57"/>
        <v>NO</v>
      </c>
      <c r="DQ65" s="455" t="str">
        <f t="shared" si="58"/>
        <v>Not!</v>
      </c>
      <c r="DR65" s="455" t="str">
        <f t="shared" si="59"/>
        <v>Not!</v>
      </c>
      <c r="DS65" s="478" t="str">
        <f t="shared" si="118"/>
        <v/>
      </c>
      <c r="DT65" s="451">
        <f t="shared" si="60"/>
        <v>0</v>
      </c>
      <c r="DU65" s="239">
        <f t="shared" si="90"/>
        <v>0</v>
      </c>
      <c r="DV65" s="482">
        <v>50</v>
      </c>
      <c r="DW65" s="281" t="str">
        <f t="shared" si="119"/>
        <v/>
      </c>
      <c r="DX65" s="239" t="str">
        <f t="shared" si="62"/>
        <v>Not!</v>
      </c>
      <c r="DY65" s="499">
        <f t="shared" si="91"/>
        <v>0</v>
      </c>
      <c r="DZ65" s="239" t="str">
        <f t="shared" si="63"/>
        <v>NO</v>
      </c>
      <c r="EA65" s="499">
        <f t="shared" si="120"/>
        <v>0</v>
      </c>
      <c r="EB65" s="239" t="str">
        <f t="shared" si="121"/>
        <v>女子Jr</v>
      </c>
      <c r="EC65" s="499">
        <f t="shared" si="122"/>
        <v>0</v>
      </c>
      <c r="ED65" s="500">
        <f t="shared" si="64"/>
        <v>0</v>
      </c>
      <c r="EE65" s="499">
        <f t="shared" si="65"/>
        <v>0</v>
      </c>
      <c r="EF65" s="239" t="str">
        <f t="shared" si="66"/>
        <v>N</v>
      </c>
      <c r="EG65" s="434" t="str">
        <f t="shared" si="67"/>
        <v/>
      </c>
      <c r="EH65" s="239" t="str">
        <f t="shared" si="68"/>
        <v/>
      </c>
      <c r="EI65" s="239" t="str">
        <f t="shared" ca="1" si="123"/>
        <v/>
      </c>
      <c r="EJ65" s="239" t="str">
        <f t="shared" si="70"/>
        <v/>
      </c>
      <c r="EK65" s="239">
        <f t="shared" si="71"/>
        <v>0</v>
      </c>
      <c r="EL65" s="239">
        <f t="shared" si="124"/>
        <v>0</v>
      </c>
      <c r="EM65" s="499">
        <f t="shared" si="72"/>
        <v>0</v>
      </c>
      <c r="EN65" s="239" t="str">
        <f t="shared" si="92"/>
        <v>N</v>
      </c>
      <c r="EO65" s="434" t="str">
        <f t="shared" si="73"/>
        <v/>
      </c>
      <c r="EP65" s="239" t="str">
        <f t="shared" si="125"/>
        <v/>
      </c>
      <c r="EQ65" s="239" t="str">
        <f t="shared" ca="1" si="74"/>
        <v/>
      </c>
      <c r="ER65" s="239" t="str">
        <f t="shared" si="75"/>
        <v/>
      </c>
      <c r="ES65" s="239">
        <f t="shared" si="37"/>
        <v>0</v>
      </c>
      <c r="ET65" s="239">
        <f t="shared" si="93"/>
        <v>0</v>
      </c>
      <c r="EU65" s="499">
        <f t="shared" si="76"/>
        <v>0</v>
      </c>
      <c r="EV65" s="434" t="str">
        <f t="shared" si="77"/>
        <v/>
      </c>
      <c r="EW65" s="512">
        <f t="shared" si="78"/>
        <v>0</v>
      </c>
      <c r="EX65" s="512">
        <f t="shared" si="79"/>
        <v>0</v>
      </c>
      <c r="EY65" s="512">
        <f t="shared" si="80"/>
        <v>0</v>
      </c>
      <c r="EZ65" s="119"/>
      <c r="FA65" s="258"/>
      <c r="FB65" s="259" t="str">
        <f t="shared" ca="1" si="81"/>
        <v/>
      </c>
      <c r="FC65" s="258"/>
      <c r="FD65" s="259" t="str">
        <f t="shared" si="82"/>
        <v/>
      </c>
      <c r="FE65" s="119"/>
      <c r="FF65" s="119"/>
      <c r="FG65" s="119"/>
      <c r="FH65" s="119"/>
      <c r="FI65" s="119"/>
      <c r="FJ65" s="119"/>
      <c r="FK65" s="119"/>
      <c r="FL65" s="119"/>
      <c r="FM65" s="119"/>
      <c r="FN65" s="119"/>
      <c r="FO65" s="119"/>
    </row>
    <row r="66" spans="1:171" s="99" customFormat="1" x14ac:dyDescent="0.2">
      <c r="A66" s="143">
        <v>51</v>
      </c>
      <c r="B66" s="564"/>
      <c r="C66" s="557"/>
      <c r="D66" s="566"/>
      <c r="E66" s="241"/>
      <c r="F66" s="554"/>
      <c r="G66" s="557"/>
      <c r="H66" s="555"/>
      <c r="I66" s="190"/>
      <c r="J66" s="596"/>
      <c r="K66" s="597"/>
      <c r="L66" s="597"/>
      <c r="M66" s="599"/>
      <c r="N66" s="590" t="str">
        <f t="shared" si="106"/>
        <v/>
      </c>
      <c r="O66" s="557"/>
      <c r="P66" s="566"/>
      <c r="Q66" s="186" t="str">
        <f t="shared" si="6"/>
        <v/>
      </c>
      <c r="R66" s="195" t="str">
        <f t="shared" si="7"/>
        <v/>
      </c>
      <c r="S66" s="195" t="str">
        <f t="shared" si="8"/>
        <v/>
      </c>
      <c r="T66" s="195" t="str">
        <f t="shared" si="39"/>
        <v/>
      </c>
      <c r="U66" s="622" t="str">
        <f t="shared" si="126"/>
        <v/>
      </c>
      <c r="V66" s="623">
        <f t="shared" si="9"/>
        <v>0</v>
      </c>
      <c r="W66" s="190"/>
      <c r="X66" s="190"/>
      <c r="Y66" s="190"/>
      <c r="Z66" s="190"/>
      <c r="AA66" s="190"/>
      <c r="AB66" s="190"/>
      <c r="AC66" s="239"/>
      <c r="AD66" s="239"/>
      <c r="AE66" s="239"/>
      <c r="AF66" s="239"/>
      <c r="AG66" s="239"/>
      <c r="AH66" s="242"/>
      <c r="AI66" s="261">
        <f t="shared" si="94"/>
        <v>0</v>
      </c>
      <c r="AJ66"/>
      <c r="AK66"/>
      <c r="AL66" s="258"/>
      <c r="AM66" s="259" t="str">
        <f t="shared" ca="1" si="108"/>
        <v/>
      </c>
      <c r="AN66" s="258"/>
      <c r="AO66" s="259" t="str">
        <f t="shared" si="41"/>
        <v/>
      </c>
      <c r="AP66" s="119"/>
      <c r="AQ66" s="280" t="str">
        <f t="shared" si="109"/>
        <v/>
      </c>
      <c r="AR66" s="280" t="str">
        <f t="shared" si="110"/>
        <v/>
      </c>
      <c r="AS66" s="280" t="str">
        <f t="shared" si="111"/>
        <v/>
      </c>
      <c r="AT66" s="280" t="str">
        <f t="shared" ca="1" si="112"/>
        <v/>
      </c>
      <c r="AU66" s="637">
        <f t="shared" si="42"/>
        <v>0</v>
      </c>
      <c r="AV66" s="281" t="str">
        <f t="shared" si="113"/>
        <v/>
      </c>
      <c r="AW66" s="312">
        <f t="shared" ref="AW66:BB75" si="137">IF(AND($DY66=AW$12,$W66&gt;0),1,0)</f>
        <v>0</v>
      </c>
      <c r="AX66" s="312">
        <f t="shared" si="137"/>
        <v>0</v>
      </c>
      <c r="AY66" s="312">
        <f t="shared" si="137"/>
        <v>0</v>
      </c>
      <c r="AZ66" s="312">
        <f t="shared" si="137"/>
        <v>0</v>
      </c>
      <c r="BA66" s="312">
        <f t="shared" si="137"/>
        <v>0</v>
      </c>
      <c r="BB66" s="312">
        <f t="shared" si="137"/>
        <v>0</v>
      </c>
      <c r="BC66" s="313">
        <f t="shared" si="83"/>
        <v>0</v>
      </c>
      <c r="BD66" s="313">
        <f t="shared" si="84"/>
        <v>0</v>
      </c>
      <c r="BE66" s="340">
        <f t="shared" si="127"/>
        <v>0</v>
      </c>
      <c r="BF66" s="643">
        <f t="shared" si="127"/>
        <v>0</v>
      </c>
      <c r="BG66" s="643">
        <f t="shared" si="127"/>
        <v>0</v>
      </c>
      <c r="BH66" s="643">
        <f t="shared" si="127"/>
        <v>0</v>
      </c>
      <c r="BI66" s="643">
        <f t="shared" si="127"/>
        <v>0</v>
      </c>
      <c r="BJ66" s="348">
        <f t="shared" si="132"/>
        <v>0</v>
      </c>
      <c r="BK66" s="348">
        <f t="shared" si="132"/>
        <v>0</v>
      </c>
      <c r="BL66" s="348">
        <f t="shared" si="132"/>
        <v>0</v>
      </c>
      <c r="BM66" s="348">
        <f t="shared" si="132"/>
        <v>0</v>
      </c>
      <c r="BN66" s="348">
        <f t="shared" si="132"/>
        <v>0</v>
      </c>
      <c r="BO66" s="348">
        <f t="shared" si="133"/>
        <v>0</v>
      </c>
      <c r="BP66" s="348">
        <f t="shared" si="133"/>
        <v>0</v>
      </c>
      <c r="BQ66" s="348">
        <f t="shared" si="133"/>
        <v>0</v>
      </c>
      <c r="BR66" s="348">
        <f t="shared" si="133"/>
        <v>0</v>
      </c>
      <c r="BS66" s="348">
        <f t="shared" si="133"/>
        <v>0</v>
      </c>
      <c r="BT66" s="348">
        <f t="shared" si="128"/>
        <v>0</v>
      </c>
      <c r="BU66" s="348">
        <f t="shared" si="128"/>
        <v>0</v>
      </c>
      <c r="BV66" s="348">
        <f t="shared" si="128"/>
        <v>0</v>
      </c>
      <c r="BW66" s="348">
        <f t="shared" si="128"/>
        <v>0</v>
      </c>
      <c r="BX66" s="348">
        <f t="shared" si="45"/>
        <v>0</v>
      </c>
      <c r="BY66" s="348">
        <f t="shared" si="134"/>
        <v>0</v>
      </c>
      <c r="BZ66" s="348">
        <f t="shared" si="134"/>
        <v>0</v>
      </c>
      <c r="CA66" s="348">
        <f t="shared" si="134"/>
        <v>0</v>
      </c>
      <c r="CB66" s="350">
        <f t="shared" si="134"/>
        <v>0</v>
      </c>
      <c r="CC66" s="648">
        <f t="shared" si="134"/>
        <v>0</v>
      </c>
      <c r="CD66" s="191">
        <f t="shared" si="129"/>
        <v>0</v>
      </c>
      <c r="CE66" s="191">
        <f t="shared" si="129"/>
        <v>0</v>
      </c>
      <c r="CF66" s="191">
        <f t="shared" si="129"/>
        <v>0</v>
      </c>
      <c r="CG66" s="381">
        <f t="shared" si="135"/>
        <v>0</v>
      </c>
      <c r="CH66" s="191">
        <f t="shared" si="135"/>
        <v>0</v>
      </c>
      <c r="CI66" s="382">
        <f t="shared" si="135"/>
        <v>0</v>
      </c>
      <c r="CJ66" s="379">
        <f t="shared" si="87"/>
        <v>0</v>
      </c>
      <c r="CK66" s="391">
        <f t="shared" si="99"/>
        <v>0</v>
      </c>
      <c r="CL66" s="391">
        <f t="shared" si="99"/>
        <v>0</v>
      </c>
      <c r="CM66" s="391">
        <f t="shared" si="99"/>
        <v>0</v>
      </c>
      <c r="CN66" s="391">
        <f t="shared" si="99"/>
        <v>0</v>
      </c>
      <c r="CO66" s="392">
        <f t="shared" si="100"/>
        <v>0</v>
      </c>
      <c r="CP66" s="190">
        <f t="shared" si="100"/>
        <v>0</v>
      </c>
      <c r="CQ66" s="190">
        <f t="shared" si="100"/>
        <v>0</v>
      </c>
      <c r="CR66" s="394">
        <f t="shared" si="100"/>
        <v>0</v>
      </c>
      <c r="CS66" s="191">
        <f t="shared" si="130"/>
        <v>0</v>
      </c>
      <c r="CT66" s="190">
        <f t="shared" si="130"/>
        <v>0</v>
      </c>
      <c r="CU66" s="190">
        <f t="shared" si="130"/>
        <v>0</v>
      </c>
      <c r="CV66" s="394">
        <f t="shared" si="130"/>
        <v>0</v>
      </c>
      <c r="CW66" s="402">
        <f>$DC66+'申込用紙 Ｂ'!$CW66</f>
        <v>0</v>
      </c>
      <c r="CX66" s="403"/>
      <c r="CY66" s="403">
        <f t="shared" si="47"/>
        <v>0</v>
      </c>
      <c r="CZ66" s="404">
        <f t="shared" si="48"/>
        <v>0</v>
      </c>
      <c r="DA66" s="431">
        <f t="shared" si="49"/>
        <v>0</v>
      </c>
      <c r="DB66" s="432">
        <f t="shared" si="50"/>
        <v>0</v>
      </c>
      <c r="DC66" s="433">
        <f t="shared" si="95"/>
        <v>0</v>
      </c>
      <c r="DD66" s="239">
        <f t="shared" si="51"/>
        <v>1</v>
      </c>
      <c r="DE66" s="239">
        <f t="shared" ca="1" si="114"/>
        <v>0</v>
      </c>
      <c r="DF66" s="239">
        <f t="shared" ca="1" si="52"/>
        <v>1</v>
      </c>
      <c r="DG66" s="434" t="str">
        <f t="shared" si="53"/>
        <v/>
      </c>
      <c r="DH66" s="239">
        <f t="shared" ca="1" si="89"/>
        <v>0</v>
      </c>
      <c r="DI66" s="239">
        <f t="shared" ca="1" si="136"/>
        <v>0</v>
      </c>
      <c r="DJ66" s="118" t="str">
        <f t="shared" si="28"/>
        <v/>
      </c>
      <c r="DK66" s="451">
        <f t="shared" si="115"/>
        <v>0</v>
      </c>
      <c r="DL66" s="451">
        <f t="shared" si="116"/>
        <v>0</v>
      </c>
      <c r="DM66" s="452">
        <f t="shared" si="117"/>
        <v>0</v>
      </c>
      <c r="DN66" s="453">
        <f t="shared" si="96"/>
        <v>-1</v>
      </c>
      <c r="DO66" s="454">
        <f t="shared" si="30"/>
        <v>1</v>
      </c>
      <c r="DP66" s="455" t="str">
        <f t="shared" si="57"/>
        <v>NO</v>
      </c>
      <c r="DQ66" s="455" t="str">
        <f t="shared" si="58"/>
        <v>Not!</v>
      </c>
      <c r="DR66" s="455" t="str">
        <f t="shared" si="59"/>
        <v>Not!</v>
      </c>
      <c r="DS66" s="478" t="str">
        <f t="shared" si="118"/>
        <v/>
      </c>
      <c r="DT66" s="451">
        <f t="shared" si="60"/>
        <v>0</v>
      </c>
      <c r="DU66" s="239">
        <f t="shared" si="90"/>
        <v>0</v>
      </c>
      <c r="DV66" s="483">
        <v>51</v>
      </c>
      <c r="DW66" s="281" t="str">
        <f t="shared" si="119"/>
        <v/>
      </c>
      <c r="DX66" s="239" t="str">
        <f t="shared" si="62"/>
        <v>Not!</v>
      </c>
      <c r="DY66" s="499">
        <f t="shared" si="91"/>
        <v>0</v>
      </c>
      <c r="DZ66" s="239" t="str">
        <f t="shared" si="63"/>
        <v>NO</v>
      </c>
      <c r="EA66" s="499">
        <f t="shared" si="120"/>
        <v>0</v>
      </c>
      <c r="EB66" s="239" t="str">
        <f t="shared" si="121"/>
        <v>女子Jr</v>
      </c>
      <c r="EC66" s="499">
        <f t="shared" si="122"/>
        <v>0</v>
      </c>
      <c r="ED66" s="500">
        <f t="shared" si="64"/>
        <v>0</v>
      </c>
      <c r="EE66" s="499">
        <f t="shared" si="65"/>
        <v>0</v>
      </c>
      <c r="EF66" s="239" t="str">
        <f t="shared" si="66"/>
        <v>N</v>
      </c>
      <c r="EG66" s="434" t="str">
        <f t="shared" si="67"/>
        <v/>
      </c>
      <c r="EH66" s="239" t="str">
        <f t="shared" si="68"/>
        <v/>
      </c>
      <c r="EI66" s="239" t="str">
        <f t="shared" ca="1" si="123"/>
        <v/>
      </c>
      <c r="EJ66" s="239" t="str">
        <f t="shared" si="70"/>
        <v/>
      </c>
      <c r="EK66" s="239">
        <f t="shared" si="71"/>
        <v>0</v>
      </c>
      <c r="EL66" s="239">
        <f t="shared" si="124"/>
        <v>0</v>
      </c>
      <c r="EM66" s="499">
        <f t="shared" si="72"/>
        <v>0</v>
      </c>
      <c r="EN66" s="239" t="str">
        <f t="shared" si="92"/>
        <v>N</v>
      </c>
      <c r="EO66" s="434" t="str">
        <f t="shared" si="73"/>
        <v/>
      </c>
      <c r="EP66" s="239" t="str">
        <f t="shared" si="125"/>
        <v/>
      </c>
      <c r="EQ66" s="239" t="str">
        <f t="shared" ca="1" si="74"/>
        <v/>
      </c>
      <c r="ER66" s="239" t="str">
        <f t="shared" si="75"/>
        <v/>
      </c>
      <c r="ES66" s="239">
        <f t="shared" si="37"/>
        <v>0</v>
      </c>
      <c r="ET66" s="239">
        <f t="shared" si="93"/>
        <v>0</v>
      </c>
      <c r="EU66" s="499">
        <f t="shared" si="76"/>
        <v>0</v>
      </c>
      <c r="EV66" s="434" t="str">
        <f t="shared" si="77"/>
        <v/>
      </c>
      <c r="EW66" s="512">
        <f t="shared" si="78"/>
        <v>0</v>
      </c>
      <c r="EX66" s="512">
        <f t="shared" si="79"/>
        <v>0</v>
      </c>
      <c r="EY66" s="512">
        <f t="shared" si="80"/>
        <v>0</v>
      </c>
      <c r="EZ66" s="119"/>
      <c r="FA66" s="258"/>
      <c r="FB66" s="259" t="str">
        <f t="shared" ca="1" si="81"/>
        <v/>
      </c>
      <c r="FC66" s="258"/>
      <c r="FD66" s="259" t="str">
        <f t="shared" si="82"/>
        <v/>
      </c>
      <c r="FE66" s="119"/>
      <c r="FF66" s="119"/>
      <c r="FG66" s="119"/>
      <c r="FH66" s="119"/>
      <c r="FI66" s="119"/>
      <c r="FJ66" s="119"/>
      <c r="FK66" s="119"/>
      <c r="FL66" s="119"/>
      <c r="FM66" s="119"/>
      <c r="FN66" s="119"/>
      <c r="FO66" s="119"/>
    </row>
    <row r="67" spans="1:171" s="99" customFormat="1" x14ac:dyDescent="0.2">
      <c r="A67" s="141">
        <v>52</v>
      </c>
      <c r="B67" s="564"/>
      <c r="C67" s="557"/>
      <c r="D67" s="566"/>
      <c r="E67" s="241"/>
      <c r="F67" s="554"/>
      <c r="G67" s="557"/>
      <c r="H67" s="555"/>
      <c r="I67" s="190"/>
      <c r="J67" s="596"/>
      <c r="K67" s="597"/>
      <c r="L67" s="597"/>
      <c r="M67" s="599"/>
      <c r="N67" s="590" t="str">
        <f t="shared" si="106"/>
        <v/>
      </c>
      <c r="O67" s="557"/>
      <c r="P67" s="566"/>
      <c r="Q67" s="186" t="str">
        <f t="shared" si="6"/>
        <v/>
      </c>
      <c r="R67" s="195" t="str">
        <f t="shared" si="7"/>
        <v/>
      </c>
      <c r="S67" s="195" t="str">
        <f t="shared" si="8"/>
        <v/>
      </c>
      <c r="T67" s="195" t="str">
        <f t="shared" si="39"/>
        <v/>
      </c>
      <c r="U67" s="622" t="str">
        <f t="shared" si="126"/>
        <v/>
      </c>
      <c r="V67" s="623">
        <f t="shared" si="9"/>
        <v>0</v>
      </c>
      <c r="W67" s="190"/>
      <c r="X67" s="190"/>
      <c r="Y67" s="190"/>
      <c r="Z67" s="190"/>
      <c r="AA67" s="190"/>
      <c r="AB67" s="190"/>
      <c r="AC67" s="239"/>
      <c r="AD67" s="239"/>
      <c r="AE67" s="239"/>
      <c r="AF67" s="239"/>
      <c r="AG67" s="239"/>
      <c r="AH67" s="242"/>
      <c r="AI67" s="261">
        <f t="shared" si="94"/>
        <v>0</v>
      </c>
      <c r="AJ67"/>
      <c r="AK67"/>
      <c r="AL67" s="258"/>
      <c r="AM67" s="259" t="str">
        <f t="shared" ca="1" si="108"/>
        <v/>
      </c>
      <c r="AN67" s="258"/>
      <c r="AO67" s="259" t="str">
        <f t="shared" si="41"/>
        <v/>
      </c>
      <c r="AP67" s="119"/>
      <c r="AQ67" s="280" t="str">
        <f t="shared" si="109"/>
        <v/>
      </c>
      <c r="AR67" s="280" t="str">
        <f t="shared" si="110"/>
        <v/>
      </c>
      <c r="AS67" s="280" t="str">
        <f t="shared" si="111"/>
        <v/>
      </c>
      <c r="AT67" s="280" t="str">
        <f t="shared" ca="1" si="112"/>
        <v/>
      </c>
      <c r="AU67" s="637">
        <f t="shared" si="42"/>
        <v>0</v>
      </c>
      <c r="AV67" s="281" t="str">
        <f t="shared" si="113"/>
        <v/>
      </c>
      <c r="AW67" s="312">
        <f t="shared" si="137"/>
        <v>0</v>
      </c>
      <c r="AX67" s="312">
        <f t="shared" si="137"/>
        <v>0</v>
      </c>
      <c r="AY67" s="312">
        <f t="shared" si="137"/>
        <v>0</v>
      </c>
      <c r="AZ67" s="312">
        <f t="shared" si="137"/>
        <v>0</v>
      </c>
      <c r="BA67" s="312">
        <f t="shared" si="137"/>
        <v>0</v>
      </c>
      <c r="BB67" s="312">
        <f t="shared" si="137"/>
        <v>0</v>
      </c>
      <c r="BC67" s="313">
        <f t="shared" si="83"/>
        <v>0</v>
      </c>
      <c r="BD67" s="313">
        <f t="shared" si="84"/>
        <v>0</v>
      </c>
      <c r="BE67" s="340">
        <f t="shared" si="127"/>
        <v>0</v>
      </c>
      <c r="BF67" s="643">
        <f t="shared" si="127"/>
        <v>0</v>
      </c>
      <c r="BG67" s="643">
        <f t="shared" si="127"/>
        <v>0</v>
      </c>
      <c r="BH67" s="643">
        <f t="shared" si="127"/>
        <v>0</v>
      </c>
      <c r="BI67" s="643">
        <f t="shared" si="127"/>
        <v>0</v>
      </c>
      <c r="BJ67" s="348">
        <f t="shared" si="132"/>
        <v>0</v>
      </c>
      <c r="BK67" s="348">
        <f t="shared" si="132"/>
        <v>0</v>
      </c>
      <c r="BL67" s="348">
        <f t="shared" si="132"/>
        <v>0</v>
      </c>
      <c r="BM67" s="348">
        <f t="shared" si="132"/>
        <v>0</v>
      </c>
      <c r="BN67" s="348">
        <f t="shared" si="132"/>
        <v>0</v>
      </c>
      <c r="BO67" s="348">
        <f t="shared" si="133"/>
        <v>0</v>
      </c>
      <c r="BP67" s="348">
        <f t="shared" si="133"/>
        <v>0</v>
      </c>
      <c r="BQ67" s="348">
        <f t="shared" si="133"/>
        <v>0</v>
      </c>
      <c r="BR67" s="348">
        <f t="shared" si="133"/>
        <v>0</v>
      </c>
      <c r="BS67" s="348">
        <f t="shared" si="133"/>
        <v>0</v>
      </c>
      <c r="BT67" s="348">
        <f t="shared" si="128"/>
        <v>0</v>
      </c>
      <c r="BU67" s="348">
        <f t="shared" si="128"/>
        <v>0</v>
      </c>
      <c r="BV67" s="348">
        <f t="shared" si="128"/>
        <v>0</v>
      </c>
      <c r="BW67" s="348">
        <f t="shared" si="128"/>
        <v>0</v>
      </c>
      <c r="BX67" s="348">
        <f t="shared" si="45"/>
        <v>0</v>
      </c>
      <c r="BY67" s="348">
        <f t="shared" si="134"/>
        <v>0</v>
      </c>
      <c r="BZ67" s="348">
        <f t="shared" si="134"/>
        <v>0</v>
      </c>
      <c r="CA67" s="348">
        <f t="shared" si="134"/>
        <v>0</v>
      </c>
      <c r="CB67" s="350">
        <f t="shared" si="134"/>
        <v>0</v>
      </c>
      <c r="CC67" s="648">
        <f t="shared" si="134"/>
        <v>0</v>
      </c>
      <c r="CD67" s="191">
        <f t="shared" si="129"/>
        <v>0</v>
      </c>
      <c r="CE67" s="191">
        <f t="shared" si="129"/>
        <v>0</v>
      </c>
      <c r="CF67" s="191">
        <f t="shared" si="129"/>
        <v>0</v>
      </c>
      <c r="CG67" s="381">
        <f t="shared" si="135"/>
        <v>0</v>
      </c>
      <c r="CH67" s="191">
        <f t="shared" si="135"/>
        <v>0</v>
      </c>
      <c r="CI67" s="382">
        <f t="shared" si="135"/>
        <v>0</v>
      </c>
      <c r="CJ67" s="379">
        <f t="shared" si="87"/>
        <v>0</v>
      </c>
      <c r="CK67" s="391">
        <f t="shared" si="99"/>
        <v>0</v>
      </c>
      <c r="CL67" s="391">
        <f t="shared" si="99"/>
        <v>0</v>
      </c>
      <c r="CM67" s="391">
        <f t="shared" si="99"/>
        <v>0</v>
      </c>
      <c r="CN67" s="391">
        <f t="shared" si="99"/>
        <v>0</v>
      </c>
      <c r="CO67" s="392">
        <f t="shared" si="100"/>
        <v>0</v>
      </c>
      <c r="CP67" s="190">
        <f t="shared" si="100"/>
        <v>0</v>
      </c>
      <c r="CQ67" s="190">
        <f t="shared" si="100"/>
        <v>0</v>
      </c>
      <c r="CR67" s="394">
        <f t="shared" si="100"/>
        <v>0</v>
      </c>
      <c r="CS67" s="191">
        <f t="shared" si="130"/>
        <v>0</v>
      </c>
      <c r="CT67" s="190">
        <f t="shared" si="130"/>
        <v>0</v>
      </c>
      <c r="CU67" s="190">
        <f t="shared" si="130"/>
        <v>0</v>
      </c>
      <c r="CV67" s="394">
        <f t="shared" si="130"/>
        <v>0</v>
      </c>
      <c r="CW67" s="402">
        <f>$DC67+'申込用紙 Ｂ'!$CW67</f>
        <v>0</v>
      </c>
      <c r="CX67" s="403"/>
      <c r="CY67" s="403">
        <f t="shared" si="47"/>
        <v>0</v>
      </c>
      <c r="CZ67" s="404">
        <f t="shared" si="48"/>
        <v>0</v>
      </c>
      <c r="DA67" s="431">
        <f t="shared" si="49"/>
        <v>0</v>
      </c>
      <c r="DB67" s="432">
        <f t="shared" si="50"/>
        <v>0</v>
      </c>
      <c r="DC67" s="433">
        <f t="shared" si="95"/>
        <v>0</v>
      </c>
      <c r="DD67" s="239">
        <f t="shared" si="51"/>
        <v>1</v>
      </c>
      <c r="DE67" s="239">
        <f t="shared" ca="1" si="114"/>
        <v>0</v>
      </c>
      <c r="DF67" s="239">
        <f t="shared" ca="1" si="52"/>
        <v>1</v>
      </c>
      <c r="DG67" s="434" t="str">
        <f t="shared" si="53"/>
        <v/>
      </c>
      <c r="DH67" s="239">
        <f t="shared" ca="1" si="89"/>
        <v>0</v>
      </c>
      <c r="DI67" s="239">
        <f t="shared" ca="1" si="136"/>
        <v>0</v>
      </c>
      <c r="DJ67" s="118" t="str">
        <f t="shared" si="28"/>
        <v/>
      </c>
      <c r="DK67" s="451">
        <f t="shared" si="115"/>
        <v>0</v>
      </c>
      <c r="DL67" s="451">
        <f t="shared" si="116"/>
        <v>0</v>
      </c>
      <c r="DM67" s="452">
        <f t="shared" si="117"/>
        <v>0</v>
      </c>
      <c r="DN67" s="453">
        <f t="shared" si="96"/>
        <v>-1</v>
      </c>
      <c r="DO67" s="454">
        <f t="shared" si="30"/>
        <v>1</v>
      </c>
      <c r="DP67" s="455" t="str">
        <f t="shared" si="57"/>
        <v>NO</v>
      </c>
      <c r="DQ67" s="455" t="str">
        <f t="shared" si="58"/>
        <v>Not!</v>
      </c>
      <c r="DR67" s="455" t="str">
        <f t="shared" si="59"/>
        <v>Not!</v>
      </c>
      <c r="DS67" s="478" t="str">
        <f t="shared" si="118"/>
        <v/>
      </c>
      <c r="DT67" s="451">
        <f t="shared" si="60"/>
        <v>0</v>
      </c>
      <c r="DU67" s="239">
        <f t="shared" si="90"/>
        <v>0</v>
      </c>
      <c r="DV67" s="480">
        <v>52</v>
      </c>
      <c r="DW67" s="281" t="str">
        <f t="shared" si="119"/>
        <v/>
      </c>
      <c r="DX67" s="239" t="str">
        <f t="shared" si="62"/>
        <v>Not!</v>
      </c>
      <c r="DY67" s="499">
        <f t="shared" si="91"/>
        <v>0</v>
      </c>
      <c r="DZ67" s="239" t="str">
        <f t="shared" si="63"/>
        <v>NO</v>
      </c>
      <c r="EA67" s="499">
        <f t="shared" si="120"/>
        <v>0</v>
      </c>
      <c r="EB67" s="239" t="str">
        <f t="shared" si="121"/>
        <v>女子Jr</v>
      </c>
      <c r="EC67" s="499">
        <f t="shared" si="122"/>
        <v>0</v>
      </c>
      <c r="ED67" s="500">
        <f t="shared" si="64"/>
        <v>0</v>
      </c>
      <c r="EE67" s="499">
        <f t="shared" si="65"/>
        <v>0</v>
      </c>
      <c r="EF67" s="239" t="str">
        <f t="shared" si="66"/>
        <v>N</v>
      </c>
      <c r="EG67" s="434" t="str">
        <f t="shared" si="67"/>
        <v/>
      </c>
      <c r="EH67" s="239" t="str">
        <f t="shared" si="68"/>
        <v/>
      </c>
      <c r="EI67" s="239" t="str">
        <f t="shared" ca="1" si="123"/>
        <v/>
      </c>
      <c r="EJ67" s="239" t="str">
        <f t="shared" si="70"/>
        <v/>
      </c>
      <c r="EK67" s="239">
        <f t="shared" si="71"/>
        <v>0</v>
      </c>
      <c r="EL67" s="239">
        <f t="shared" si="124"/>
        <v>0</v>
      </c>
      <c r="EM67" s="499">
        <f t="shared" si="72"/>
        <v>0</v>
      </c>
      <c r="EN67" s="239" t="str">
        <f t="shared" si="92"/>
        <v>N</v>
      </c>
      <c r="EO67" s="434" t="str">
        <f t="shared" si="73"/>
        <v/>
      </c>
      <c r="EP67" s="239" t="str">
        <f t="shared" si="125"/>
        <v/>
      </c>
      <c r="EQ67" s="239" t="str">
        <f t="shared" ca="1" si="74"/>
        <v/>
      </c>
      <c r="ER67" s="239" t="str">
        <f t="shared" si="75"/>
        <v/>
      </c>
      <c r="ES67" s="239">
        <f t="shared" si="37"/>
        <v>0</v>
      </c>
      <c r="ET67" s="239">
        <f t="shared" si="93"/>
        <v>0</v>
      </c>
      <c r="EU67" s="499">
        <f t="shared" si="76"/>
        <v>0</v>
      </c>
      <c r="EV67" s="434" t="str">
        <f t="shared" si="77"/>
        <v/>
      </c>
      <c r="EW67" s="512">
        <f t="shared" si="78"/>
        <v>0</v>
      </c>
      <c r="EX67" s="512">
        <f t="shared" si="79"/>
        <v>0</v>
      </c>
      <c r="EY67" s="512">
        <f t="shared" si="80"/>
        <v>0</v>
      </c>
      <c r="EZ67" s="119"/>
      <c r="FA67" s="258"/>
      <c r="FB67" s="259" t="str">
        <f t="shared" ca="1" si="81"/>
        <v/>
      </c>
      <c r="FC67" s="258"/>
      <c r="FD67" s="259" t="str">
        <f t="shared" si="82"/>
        <v/>
      </c>
      <c r="FE67" s="119"/>
      <c r="FF67" s="119"/>
      <c r="FG67" s="119"/>
      <c r="FH67" s="119"/>
      <c r="FI67" s="119"/>
      <c r="FJ67" s="119"/>
      <c r="FK67" s="119"/>
      <c r="FL67" s="119"/>
      <c r="FM67" s="119"/>
      <c r="FN67" s="119"/>
      <c r="FO67" s="119"/>
    </row>
    <row r="68" spans="1:171" s="99" customFormat="1" x14ac:dyDescent="0.2">
      <c r="A68" s="141">
        <v>53</v>
      </c>
      <c r="B68" s="564"/>
      <c r="C68" s="557"/>
      <c r="D68" s="566"/>
      <c r="E68" s="241"/>
      <c r="F68" s="554"/>
      <c r="G68" s="557"/>
      <c r="H68" s="555"/>
      <c r="I68" s="190"/>
      <c r="J68" s="596"/>
      <c r="K68" s="597"/>
      <c r="L68" s="597"/>
      <c r="M68" s="599"/>
      <c r="N68" s="590" t="str">
        <f t="shared" si="106"/>
        <v/>
      </c>
      <c r="O68" s="557"/>
      <c r="P68" s="566"/>
      <c r="Q68" s="186" t="str">
        <f t="shared" si="6"/>
        <v/>
      </c>
      <c r="R68" s="195" t="str">
        <f t="shared" si="7"/>
        <v/>
      </c>
      <c r="S68" s="195" t="str">
        <f t="shared" si="8"/>
        <v/>
      </c>
      <c r="T68" s="195" t="str">
        <f t="shared" si="39"/>
        <v/>
      </c>
      <c r="U68" s="622" t="str">
        <f t="shared" si="126"/>
        <v/>
      </c>
      <c r="V68" s="623">
        <f t="shared" si="9"/>
        <v>0</v>
      </c>
      <c r="W68" s="190"/>
      <c r="X68" s="190"/>
      <c r="Y68" s="190"/>
      <c r="Z68" s="190"/>
      <c r="AA68" s="190"/>
      <c r="AB68" s="190"/>
      <c r="AC68" s="239"/>
      <c r="AD68" s="239"/>
      <c r="AE68" s="239"/>
      <c r="AF68" s="239"/>
      <c r="AG68" s="239"/>
      <c r="AH68" s="242"/>
      <c r="AI68" s="261">
        <f t="shared" si="94"/>
        <v>0</v>
      </c>
      <c r="AJ68"/>
      <c r="AK68"/>
      <c r="AL68" s="258"/>
      <c r="AM68" s="259" t="str">
        <f t="shared" ca="1" si="108"/>
        <v/>
      </c>
      <c r="AN68" s="258"/>
      <c r="AO68" s="259" t="str">
        <f t="shared" si="41"/>
        <v/>
      </c>
      <c r="AP68" s="119"/>
      <c r="AQ68" s="280" t="str">
        <f t="shared" si="109"/>
        <v/>
      </c>
      <c r="AR68" s="280" t="str">
        <f t="shared" si="110"/>
        <v/>
      </c>
      <c r="AS68" s="280" t="str">
        <f t="shared" si="111"/>
        <v/>
      </c>
      <c r="AT68" s="280" t="str">
        <f t="shared" ca="1" si="112"/>
        <v/>
      </c>
      <c r="AU68" s="637">
        <f t="shared" si="42"/>
        <v>0</v>
      </c>
      <c r="AV68" s="281" t="str">
        <f t="shared" si="113"/>
        <v/>
      </c>
      <c r="AW68" s="312">
        <f t="shared" si="137"/>
        <v>0</v>
      </c>
      <c r="AX68" s="312">
        <f t="shared" si="137"/>
        <v>0</v>
      </c>
      <c r="AY68" s="312">
        <f t="shared" si="137"/>
        <v>0</v>
      </c>
      <c r="AZ68" s="312">
        <f t="shared" si="137"/>
        <v>0</v>
      </c>
      <c r="BA68" s="312">
        <f t="shared" si="137"/>
        <v>0</v>
      </c>
      <c r="BB68" s="312">
        <f t="shared" si="137"/>
        <v>0</v>
      </c>
      <c r="BC68" s="313">
        <f t="shared" si="83"/>
        <v>0</v>
      </c>
      <c r="BD68" s="313">
        <f t="shared" si="84"/>
        <v>0</v>
      </c>
      <c r="BE68" s="340">
        <f t="shared" si="127"/>
        <v>0</v>
      </c>
      <c r="BF68" s="643">
        <f t="shared" si="127"/>
        <v>0</v>
      </c>
      <c r="BG68" s="643">
        <f t="shared" si="127"/>
        <v>0</v>
      </c>
      <c r="BH68" s="643">
        <f t="shared" si="127"/>
        <v>0</v>
      </c>
      <c r="BI68" s="643">
        <f t="shared" si="127"/>
        <v>0</v>
      </c>
      <c r="BJ68" s="348">
        <f t="shared" si="132"/>
        <v>0</v>
      </c>
      <c r="BK68" s="348">
        <f t="shared" si="132"/>
        <v>0</v>
      </c>
      <c r="BL68" s="348">
        <f t="shared" si="132"/>
        <v>0</v>
      </c>
      <c r="BM68" s="348">
        <f t="shared" si="132"/>
        <v>0</v>
      </c>
      <c r="BN68" s="348">
        <f t="shared" si="132"/>
        <v>0</v>
      </c>
      <c r="BO68" s="348">
        <f t="shared" si="133"/>
        <v>0</v>
      </c>
      <c r="BP68" s="348">
        <f t="shared" si="133"/>
        <v>0</v>
      </c>
      <c r="BQ68" s="348">
        <f t="shared" si="133"/>
        <v>0</v>
      </c>
      <c r="BR68" s="348">
        <f t="shared" si="133"/>
        <v>0</v>
      </c>
      <c r="BS68" s="348">
        <f t="shared" si="133"/>
        <v>0</v>
      </c>
      <c r="BT68" s="348">
        <f t="shared" si="128"/>
        <v>0</v>
      </c>
      <c r="BU68" s="348">
        <f t="shared" si="128"/>
        <v>0</v>
      </c>
      <c r="BV68" s="348">
        <f t="shared" si="128"/>
        <v>0</v>
      </c>
      <c r="BW68" s="348">
        <f t="shared" si="128"/>
        <v>0</v>
      </c>
      <c r="BX68" s="348">
        <f t="shared" si="45"/>
        <v>0</v>
      </c>
      <c r="BY68" s="348">
        <f t="shared" si="134"/>
        <v>0</v>
      </c>
      <c r="BZ68" s="348">
        <f t="shared" si="134"/>
        <v>0</v>
      </c>
      <c r="CA68" s="348">
        <f t="shared" si="134"/>
        <v>0</v>
      </c>
      <c r="CB68" s="350">
        <f t="shared" si="134"/>
        <v>0</v>
      </c>
      <c r="CC68" s="648">
        <f t="shared" si="134"/>
        <v>0</v>
      </c>
      <c r="CD68" s="191">
        <f t="shared" si="129"/>
        <v>0</v>
      </c>
      <c r="CE68" s="191">
        <f t="shared" si="129"/>
        <v>0</v>
      </c>
      <c r="CF68" s="191">
        <f t="shared" si="129"/>
        <v>0</v>
      </c>
      <c r="CG68" s="381">
        <f t="shared" si="135"/>
        <v>0</v>
      </c>
      <c r="CH68" s="191">
        <f t="shared" si="135"/>
        <v>0</v>
      </c>
      <c r="CI68" s="382">
        <f t="shared" si="135"/>
        <v>0</v>
      </c>
      <c r="CJ68" s="379">
        <f t="shared" si="87"/>
        <v>0</v>
      </c>
      <c r="CK68" s="391">
        <f t="shared" si="99"/>
        <v>0</v>
      </c>
      <c r="CL68" s="391">
        <f t="shared" si="99"/>
        <v>0</v>
      </c>
      <c r="CM68" s="391">
        <f t="shared" si="99"/>
        <v>0</v>
      </c>
      <c r="CN68" s="391">
        <f t="shared" si="99"/>
        <v>0</v>
      </c>
      <c r="CO68" s="392">
        <f t="shared" si="100"/>
        <v>0</v>
      </c>
      <c r="CP68" s="190">
        <f t="shared" si="100"/>
        <v>0</v>
      </c>
      <c r="CQ68" s="190">
        <f t="shared" si="100"/>
        <v>0</v>
      </c>
      <c r="CR68" s="394">
        <f t="shared" si="100"/>
        <v>0</v>
      </c>
      <c r="CS68" s="191">
        <f t="shared" si="130"/>
        <v>0</v>
      </c>
      <c r="CT68" s="190">
        <f t="shared" si="130"/>
        <v>0</v>
      </c>
      <c r="CU68" s="190">
        <f t="shared" si="130"/>
        <v>0</v>
      </c>
      <c r="CV68" s="394">
        <f t="shared" si="130"/>
        <v>0</v>
      </c>
      <c r="CW68" s="402">
        <f>$DC68+'申込用紙 Ｂ'!$CW68</f>
        <v>0</v>
      </c>
      <c r="CX68" s="403"/>
      <c r="CY68" s="403">
        <f t="shared" si="47"/>
        <v>0</v>
      </c>
      <c r="CZ68" s="404">
        <f t="shared" si="48"/>
        <v>0</v>
      </c>
      <c r="DA68" s="431">
        <f t="shared" si="49"/>
        <v>0</v>
      </c>
      <c r="DB68" s="432">
        <f t="shared" si="50"/>
        <v>0</v>
      </c>
      <c r="DC68" s="433">
        <f t="shared" si="95"/>
        <v>0</v>
      </c>
      <c r="DD68" s="239">
        <f t="shared" si="51"/>
        <v>1</v>
      </c>
      <c r="DE68" s="239">
        <f t="shared" ca="1" si="114"/>
        <v>0</v>
      </c>
      <c r="DF68" s="239">
        <f t="shared" ca="1" si="52"/>
        <v>1</v>
      </c>
      <c r="DG68" s="434" t="str">
        <f t="shared" si="53"/>
        <v/>
      </c>
      <c r="DH68" s="239">
        <f t="shared" ca="1" si="89"/>
        <v>0</v>
      </c>
      <c r="DI68" s="239">
        <f t="shared" ca="1" si="136"/>
        <v>0</v>
      </c>
      <c r="DJ68" s="118" t="str">
        <f t="shared" si="28"/>
        <v/>
      </c>
      <c r="DK68" s="451">
        <f t="shared" si="115"/>
        <v>0</v>
      </c>
      <c r="DL68" s="451">
        <f t="shared" si="116"/>
        <v>0</v>
      </c>
      <c r="DM68" s="452">
        <f t="shared" si="117"/>
        <v>0</v>
      </c>
      <c r="DN68" s="453">
        <f t="shared" si="96"/>
        <v>-1</v>
      </c>
      <c r="DO68" s="454">
        <f t="shared" si="30"/>
        <v>1</v>
      </c>
      <c r="DP68" s="455" t="str">
        <f t="shared" si="57"/>
        <v>NO</v>
      </c>
      <c r="DQ68" s="455" t="str">
        <f t="shared" si="58"/>
        <v>Not!</v>
      </c>
      <c r="DR68" s="455" t="str">
        <f t="shared" si="59"/>
        <v>Not!</v>
      </c>
      <c r="DS68" s="478" t="str">
        <f t="shared" si="118"/>
        <v/>
      </c>
      <c r="DT68" s="451">
        <f t="shared" si="60"/>
        <v>0</v>
      </c>
      <c r="DU68" s="239">
        <f t="shared" si="90"/>
        <v>0</v>
      </c>
      <c r="DV68" s="480">
        <v>53</v>
      </c>
      <c r="DW68" s="281" t="str">
        <f t="shared" si="119"/>
        <v/>
      </c>
      <c r="DX68" s="239" t="str">
        <f t="shared" si="62"/>
        <v>Not!</v>
      </c>
      <c r="DY68" s="499">
        <f t="shared" si="91"/>
        <v>0</v>
      </c>
      <c r="DZ68" s="239" t="str">
        <f t="shared" si="63"/>
        <v>NO</v>
      </c>
      <c r="EA68" s="499">
        <f t="shared" si="120"/>
        <v>0</v>
      </c>
      <c r="EB68" s="239" t="str">
        <f t="shared" si="121"/>
        <v>女子Jr</v>
      </c>
      <c r="EC68" s="499">
        <f t="shared" si="122"/>
        <v>0</v>
      </c>
      <c r="ED68" s="500">
        <f t="shared" si="64"/>
        <v>0</v>
      </c>
      <c r="EE68" s="499">
        <f t="shared" si="65"/>
        <v>0</v>
      </c>
      <c r="EF68" s="239" t="str">
        <f t="shared" si="66"/>
        <v>N</v>
      </c>
      <c r="EG68" s="434" t="str">
        <f t="shared" si="67"/>
        <v/>
      </c>
      <c r="EH68" s="239" t="str">
        <f t="shared" si="68"/>
        <v/>
      </c>
      <c r="EI68" s="239" t="str">
        <f t="shared" ca="1" si="123"/>
        <v/>
      </c>
      <c r="EJ68" s="239" t="str">
        <f t="shared" si="70"/>
        <v/>
      </c>
      <c r="EK68" s="239">
        <f t="shared" si="71"/>
        <v>0</v>
      </c>
      <c r="EL68" s="239">
        <f t="shared" si="124"/>
        <v>0</v>
      </c>
      <c r="EM68" s="499">
        <f t="shared" si="72"/>
        <v>0</v>
      </c>
      <c r="EN68" s="239" t="str">
        <f t="shared" si="92"/>
        <v>N</v>
      </c>
      <c r="EO68" s="434" t="str">
        <f t="shared" si="73"/>
        <v/>
      </c>
      <c r="EP68" s="239" t="str">
        <f t="shared" si="125"/>
        <v/>
      </c>
      <c r="EQ68" s="239" t="str">
        <f t="shared" ca="1" si="74"/>
        <v/>
      </c>
      <c r="ER68" s="239" t="str">
        <f t="shared" si="75"/>
        <v/>
      </c>
      <c r="ES68" s="239">
        <f t="shared" si="37"/>
        <v>0</v>
      </c>
      <c r="ET68" s="239">
        <f t="shared" si="93"/>
        <v>0</v>
      </c>
      <c r="EU68" s="499">
        <f t="shared" si="76"/>
        <v>0</v>
      </c>
      <c r="EV68" s="434" t="str">
        <f t="shared" si="77"/>
        <v/>
      </c>
      <c r="EW68" s="512">
        <f t="shared" si="78"/>
        <v>0</v>
      </c>
      <c r="EX68" s="512">
        <f t="shared" si="79"/>
        <v>0</v>
      </c>
      <c r="EY68" s="512">
        <f t="shared" si="80"/>
        <v>0</v>
      </c>
      <c r="EZ68" s="119"/>
      <c r="FA68" s="258"/>
      <c r="FB68" s="259" t="str">
        <f t="shared" ca="1" si="81"/>
        <v/>
      </c>
      <c r="FC68" s="258"/>
      <c r="FD68" s="259" t="str">
        <f t="shared" si="82"/>
        <v/>
      </c>
      <c r="FE68" s="119"/>
      <c r="FF68" s="119"/>
      <c r="FG68" s="119"/>
      <c r="FH68" s="119"/>
      <c r="FI68" s="119"/>
      <c r="FJ68" s="119"/>
      <c r="FK68" s="119"/>
      <c r="FL68" s="119"/>
      <c r="FM68" s="119"/>
      <c r="FN68" s="119"/>
      <c r="FO68" s="119"/>
    </row>
    <row r="69" spans="1:171" s="99" customFormat="1" x14ac:dyDescent="0.2">
      <c r="A69" s="141">
        <v>54</v>
      </c>
      <c r="B69" s="564"/>
      <c r="C69" s="557"/>
      <c r="D69" s="566"/>
      <c r="E69" s="241"/>
      <c r="F69" s="554"/>
      <c r="G69" s="557"/>
      <c r="H69" s="555"/>
      <c r="I69" s="190"/>
      <c r="J69" s="596"/>
      <c r="K69" s="597"/>
      <c r="L69" s="597"/>
      <c r="M69" s="599"/>
      <c r="N69" s="590" t="str">
        <f t="shared" si="106"/>
        <v/>
      </c>
      <c r="O69" s="557"/>
      <c r="P69" s="566"/>
      <c r="Q69" s="186" t="str">
        <f t="shared" si="6"/>
        <v/>
      </c>
      <c r="R69" s="195" t="str">
        <f t="shared" si="7"/>
        <v/>
      </c>
      <c r="S69" s="195" t="str">
        <f t="shared" si="8"/>
        <v/>
      </c>
      <c r="T69" s="195" t="str">
        <f t="shared" si="39"/>
        <v/>
      </c>
      <c r="U69" s="622" t="str">
        <f t="shared" si="126"/>
        <v/>
      </c>
      <c r="V69" s="623">
        <f t="shared" si="9"/>
        <v>0</v>
      </c>
      <c r="W69" s="190"/>
      <c r="X69" s="190"/>
      <c r="Y69" s="190"/>
      <c r="Z69" s="190"/>
      <c r="AA69" s="190"/>
      <c r="AB69" s="190"/>
      <c r="AC69" s="239"/>
      <c r="AD69" s="239"/>
      <c r="AE69" s="239"/>
      <c r="AF69" s="239"/>
      <c r="AG69" s="239"/>
      <c r="AH69" s="242"/>
      <c r="AI69" s="261">
        <f t="shared" si="94"/>
        <v>0</v>
      </c>
      <c r="AJ69"/>
      <c r="AK69"/>
      <c r="AL69" s="258"/>
      <c r="AM69" s="259" t="str">
        <f t="shared" ca="1" si="108"/>
        <v/>
      </c>
      <c r="AN69" s="258"/>
      <c r="AO69" s="259" t="str">
        <f t="shared" si="41"/>
        <v/>
      </c>
      <c r="AP69" s="119"/>
      <c r="AQ69" s="280" t="str">
        <f t="shared" si="109"/>
        <v/>
      </c>
      <c r="AR69" s="280" t="str">
        <f t="shared" si="110"/>
        <v/>
      </c>
      <c r="AS69" s="280" t="str">
        <f t="shared" si="111"/>
        <v/>
      </c>
      <c r="AT69" s="280" t="str">
        <f t="shared" ca="1" si="112"/>
        <v/>
      </c>
      <c r="AU69" s="637">
        <f t="shared" si="42"/>
        <v>0</v>
      </c>
      <c r="AV69" s="281" t="str">
        <f t="shared" si="113"/>
        <v/>
      </c>
      <c r="AW69" s="312">
        <f t="shared" si="137"/>
        <v>0</v>
      </c>
      <c r="AX69" s="312">
        <f t="shared" si="137"/>
        <v>0</v>
      </c>
      <c r="AY69" s="312">
        <f t="shared" si="137"/>
        <v>0</v>
      </c>
      <c r="AZ69" s="312">
        <f t="shared" si="137"/>
        <v>0</v>
      </c>
      <c r="BA69" s="312">
        <f t="shared" si="137"/>
        <v>0</v>
      </c>
      <c r="BB69" s="312">
        <f t="shared" si="137"/>
        <v>0</v>
      </c>
      <c r="BC69" s="313">
        <f t="shared" si="83"/>
        <v>0</v>
      </c>
      <c r="BD69" s="313">
        <f t="shared" si="84"/>
        <v>0</v>
      </c>
      <c r="BE69" s="340">
        <f t="shared" si="127"/>
        <v>0</v>
      </c>
      <c r="BF69" s="643">
        <f t="shared" si="127"/>
        <v>0</v>
      </c>
      <c r="BG69" s="643">
        <f t="shared" si="127"/>
        <v>0</v>
      </c>
      <c r="BH69" s="643">
        <f t="shared" si="127"/>
        <v>0</v>
      </c>
      <c r="BI69" s="643">
        <f t="shared" si="127"/>
        <v>0</v>
      </c>
      <c r="BJ69" s="348">
        <f t="shared" si="132"/>
        <v>0</v>
      </c>
      <c r="BK69" s="348">
        <f t="shared" si="132"/>
        <v>0</v>
      </c>
      <c r="BL69" s="348">
        <f t="shared" si="132"/>
        <v>0</v>
      </c>
      <c r="BM69" s="348">
        <f t="shared" si="132"/>
        <v>0</v>
      </c>
      <c r="BN69" s="348">
        <f t="shared" si="132"/>
        <v>0</v>
      </c>
      <c r="BO69" s="348">
        <f t="shared" si="133"/>
        <v>0</v>
      </c>
      <c r="BP69" s="348">
        <f t="shared" si="133"/>
        <v>0</v>
      </c>
      <c r="BQ69" s="348">
        <f t="shared" si="133"/>
        <v>0</v>
      </c>
      <c r="BR69" s="348">
        <f t="shared" si="133"/>
        <v>0</v>
      </c>
      <c r="BS69" s="348">
        <f t="shared" si="133"/>
        <v>0</v>
      </c>
      <c r="BT69" s="348">
        <f t="shared" si="128"/>
        <v>0</v>
      </c>
      <c r="BU69" s="348">
        <f t="shared" si="128"/>
        <v>0</v>
      </c>
      <c r="BV69" s="348">
        <f t="shared" si="128"/>
        <v>0</v>
      </c>
      <c r="BW69" s="348">
        <f t="shared" si="128"/>
        <v>0</v>
      </c>
      <c r="BX69" s="348">
        <f t="shared" si="45"/>
        <v>0</v>
      </c>
      <c r="BY69" s="348">
        <f t="shared" si="134"/>
        <v>0</v>
      </c>
      <c r="BZ69" s="348">
        <f t="shared" si="134"/>
        <v>0</v>
      </c>
      <c r="CA69" s="348">
        <f t="shared" si="134"/>
        <v>0</v>
      </c>
      <c r="CB69" s="350">
        <f t="shared" si="134"/>
        <v>0</v>
      </c>
      <c r="CC69" s="648">
        <f t="shared" si="134"/>
        <v>0</v>
      </c>
      <c r="CD69" s="191">
        <f t="shared" si="129"/>
        <v>0</v>
      </c>
      <c r="CE69" s="191">
        <f t="shared" si="129"/>
        <v>0</v>
      </c>
      <c r="CF69" s="191">
        <f t="shared" si="129"/>
        <v>0</v>
      </c>
      <c r="CG69" s="381">
        <f t="shared" si="135"/>
        <v>0</v>
      </c>
      <c r="CH69" s="191">
        <f t="shared" si="135"/>
        <v>0</v>
      </c>
      <c r="CI69" s="382">
        <f t="shared" si="135"/>
        <v>0</v>
      </c>
      <c r="CJ69" s="379">
        <f t="shared" si="87"/>
        <v>0</v>
      </c>
      <c r="CK69" s="391">
        <f t="shared" si="99"/>
        <v>0</v>
      </c>
      <c r="CL69" s="391">
        <f t="shared" si="99"/>
        <v>0</v>
      </c>
      <c r="CM69" s="391">
        <f t="shared" si="99"/>
        <v>0</v>
      </c>
      <c r="CN69" s="391">
        <f t="shared" si="99"/>
        <v>0</v>
      </c>
      <c r="CO69" s="392">
        <f t="shared" si="100"/>
        <v>0</v>
      </c>
      <c r="CP69" s="190">
        <f t="shared" si="100"/>
        <v>0</v>
      </c>
      <c r="CQ69" s="190">
        <f t="shared" si="100"/>
        <v>0</v>
      </c>
      <c r="CR69" s="394">
        <f t="shared" si="100"/>
        <v>0</v>
      </c>
      <c r="CS69" s="191">
        <f t="shared" si="130"/>
        <v>0</v>
      </c>
      <c r="CT69" s="190">
        <f t="shared" si="130"/>
        <v>0</v>
      </c>
      <c r="CU69" s="190">
        <f t="shared" si="130"/>
        <v>0</v>
      </c>
      <c r="CV69" s="394">
        <f t="shared" si="130"/>
        <v>0</v>
      </c>
      <c r="CW69" s="402">
        <f>$DC69+'申込用紙 Ｂ'!$CW69</f>
        <v>0</v>
      </c>
      <c r="CX69" s="403"/>
      <c r="CY69" s="403">
        <f t="shared" si="47"/>
        <v>0</v>
      </c>
      <c r="CZ69" s="404">
        <f t="shared" si="48"/>
        <v>0</v>
      </c>
      <c r="DA69" s="431">
        <f t="shared" si="49"/>
        <v>0</v>
      </c>
      <c r="DB69" s="432">
        <f t="shared" si="50"/>
        <v>0</v>
      </c>
      <c r="DC69" s="433">
        <f t="shared" si="95"/>
        <v>0</v>
      </c>
      <c r="DD69" s="239">
        <f t="shared" si="51"/>
        <v>1</v>
      </c>
      <c r="DE69" s="239">
        <f t="shared" ca="1" si="114"/>
        <v>0</v>
      </c>
      <c r="DF69" s="239">
        <f t="shared" ca="1" si="52"/>
        <v>1</v>
      </c>
      <c r="DG69" s="434" t="str">
        <f t="shared" si="53"/>
        <v/>
      </c>
      <c r="DH69" s="239">
        <f t="shared" ca="1" si="89"/>
        <v>0</v>
      </c>
      <c r="DI69" s="239">
        <f t="shared" ca="1" si="136"/>
        <v>0</v>
      </c>
      <c r="DJ69" s="118" t="str">
        <f t="shared" si="28"/>
        <v/>
      </c>
      <c r="DK69" s="451">
        <f t="shared" si="115"/>
        <v>0</v>
      </c>
      <c r="DL69" s="451">
        <f t="shared" si="116"/>
        <v>0</v>
      </c>
      <c r="DM69" s="452">
        <f t="shared" si="117"/>
        <v>0</v>
      </c>
      <c r="DN69" s="453">
        <f t="shared" si="96"/>
        <v>-1</v>
      </c>
      <c r="DO69" s="454">
        <f t="shared" si="30"/>
        <v>1</v>
      </c>
      <c r="DP69" s="455" t="str">
        <f t="shared" si="57"/>
        <v>NO</v>
      </c>
      <c r="DQ69" s="455" t="str">
        <f t="shared" si="58"/>
        <v>Not!</v>
      </c>
      <c r="DR69" s="455" t="str">
        <f t="shared" si="59"/>
        <v>Not!</v>
      </c>
      <c r="DS69" s="478" t="str">
        <f t="shared" si="118"/>
        <v/>
      </c>
      <c r="DT69" s="451">
        <f t="shared" si="60"/>
        <v>0</v>
      </c>
      <c r="DU69" s="239">
        <f t="shared" si="90"/>
        <v>0</v>
      </c>
      <c r="DV69" s="480">
        <v>54</v>
      </c>
      <c r="DW69" s="281" t="str">
        <f t="shared" si="119"/>
        <v/>
      </c>
      <c r="DX69" s="239" t="str">
        <f t="shared" si="62"/>
        <v>Not!</v>
      </c>
      <c r="DY69" s="499">
        <f t="shared" si="91"/>
        <v>0</v>
      </c>
      <c r="DZ69" s="239" t="str">
        <f t="shared" si="63"/>
        <v>NO</v>
      </c>
      <c r="EA69" s="499">
        <f t="shared" si="120"/>
        <v>0</v>
      </c>
      <c r="EB69" s="239" t="str">
        <f t="shared" si="121"/>
        <v>女子Jr</v>
      </c>
      <c r="EC69" s="499">
        <f t="shared" si="122"/>
        <v>0</v>
      </c>
      <c r="ED69" s="500">
        <f t="shared" si="64"/>
        <v>0</v>
      </c>
      <c r="EE69" s="499">
        <f t="shared" si="65"/>
        <v>0</v>
      </c>
      <c r="EF69" s="239" t="str">
        <f t="shared" si="66"/>
        <v>N</v>
      </c>
      <c r="EG69" s="434" t="str">
        <f t="shared" si="67"/>
        <v/>
      </c>
      <c r="EH69" s="239" t="str">
        <f t="shared" si="68"/>
        <v/>
      </c>
      <c r="EI69" s="239" t="str">
        <f t="shared" ca="1" si="123"/>
        <v/>
      </c>
      <c r="EJ69" s="239" t="str">
        <f t="shared" si="70"/>
        <v/>
      </c>
      <c r="EK69" s="239">
        <f t="shared" si="71"/>
        <v>0</v>
      </c>
      <c r="EL69" s="239">
        <f t="shared" si="124"/>
        <v>0</v>
      </c>
      <c r="EM69" s="499">
        <f t="shared" si="72"/>
        <v>0</v>
      </c>
      <c r="EN69" s="239" t="str">
        <f t="shared" si="92"/>
        <v>N</v>
      </c>
      <c r="EO69" s="434" t="str">
        <f t="shared" si="73"/>
        <v/>
      </c>
      <c r="EP69" s="239" t="str">
        <f t="shared" si="125"/>
        <v/>
      </c>
      <c r="EQ69" s="239" t="str">
        <f t="shared" ca="1" si="74"/>
        <v/>
      </c>
      <c r="ER69" s="239" t="str">
        <f t="shared" si="75"/>
        <v/>
      </c>
      <c r="ES69" s="239">
        <f t="shared" si="37"/>
        <v>0</v>
      </c>
      <c r="ET69" s="239">
        <f t="shared" si="93"/>
        <v>0</v>
      </c>
      <c r="EU69" s="499">
        <f t="shared" si="76"/>
        <v>0</v>
      </c>
      <c r="EV69" s="434" t="str">
        <f t="shared" si="77"/>
        <v/>
      </c>
      <c r="EW69" s="512">
        <f t="shared" si="78"/>
        <v>0</v>
      </c>
      <c r="EX69" s="512">
        <f t="shared" si="79"/>
        <v>0</v>
      </c>
      <c r="EY69" s="512">
        <f t="shared" si="80"/>
        <v>0</v>
      </c>
      <c r="EZ69" s="119"/>
      <c r="FA69" s="258"/>
      <c r="FB69" s="259" t="str">
        <f t="shared" ca="1" si="81"/>
        <v/>
      </c>
      <c r="FC69" s="258"/>
      <c r="FD69" s="259" t="str">
        <f t="shared" si="82"/>
        <v/>
      </c>
      <c r="FE69" s="119"/>
      <c r="FF69" s="119"/>
      <c r="FG69" s="119"/>
      <c r="FH69" s="119"/>
      <c r="FI69" s="119"/>
      <c r="FJ69" s="119"/>
      <c r="FK69" s="119"/>
      <c r="FL69" s="119"/>
      <c r="FM69" s="119"/>
      <c r="FN69" s="119"/>
      <c r="FO69" s="119"/>
    </row>
    <row r="70" spans="1:171" s="99" customFormat="1" x14ac:dyDescent="0.2">
      <c r="A70" s="141">
        <v>55</v>
      </c>
      <c r="B70" s="564"/>
      <c r="C70" s="557"/>
      <c r="D70" s="566"/>
      <c r="E70" s="241"/>
      <c r="F70" s="554"/>
      <c r="G70" s="557"/>
      <c r="H70" s="555"/>
      <c r="I70" s="190"/>
      <c r="J70" s="596"/>
      <c r="K70" s="597"/>
      <c r="L70" s="597"/>
      <c r="M70" s="599"/>
      <c r="N70" s="590" t="str">
        <f t="shared" si="106"/>
        <v/>
      </c>
      <c r="O70" s="557"/>
      <c r="P70" s="566"/>
      <c r="Q70" s="186" t="str">
        <f t="shared" si="6"/>
        <v/>
      </c>
      <c r="R70" s="195" t="str">
        <f t="shared" si="7"/>
        <v/>
      </c>
      <c r="S70" s="195" t="str">
        <f t="shared" si="8"/>
        <v/>
      </c>
      <c r="T70" s="195" t="str">
        <f t="shared" si="39"/>
        <v/>
      </c>
      <c r="U70" s="622" t="str">
        <f t="shared" si="126"/>
        <v/>
      </c>
      <c r="V70" s="623">
        <f t="shared" si="9"/>
        <v>0</v>
      </c>
      <c r="W70" s="190"/>
      <c r="X70" s="190"/>
      <c r="Y70" s="190"/>
      <c r="Z70" s="190"/>
      <c r="AA70" s="190"/>
      <c r="AB70" s="190"/>
      <c r="AC70" s="239"/>
      <c r="AD70" s="239"/>
      <c r="AE70" s="239"/>
      <c r="AF70" s="239"/>
      <c r="AG70" s="239"/>
      <c r="AH70" s="242"/>
      <c r="AI70" s="261">
        <f t="shared" si="94"/>
        <v>0</v>
      </c>
      <c r="AJ70"/>
      <c r="AK70"/>
      <c r="AL70" s="258"/>
      <c r="AM70" s="259" t="str">
        <f t="shared" ca="1" si="108"/>
        <v/>
      </c>
      <c r="AN70" s="258"/>
      <c r="AO70" s="259" t="str">
        <f t="shared" si="41"/>
        <v/>
      </c>
      <c r="AP70" s="119"/>
      <c r="AQ70" s="280" t="str">
        <f t="shared" si="109"/>
        <v/>
      </c>
      <c r="AR70" s="280" t="str">
        <f t="shared" si="110"/>
        <v/>
      </c>
      <c r="AS70" s="280" t="str">
        <f t="shared" si="111"/>
        <v/>
      </c>
      <c r="AT70" s="280" t="str">
        <f t="shared" ca="1" si="112"/>
        <v/>
      </c>
      <c r="AU70" s="637">
        <f t="shared" si="42"/>
        <v>0</v>
      </c>
      <c r="AV70" s="281" t="str">
        <f t="shared" si="113"/>
        <v/>
      </c>
      <c r="AW70" s="312">
        <f t="shared" si="137"/>
        <v>0</v>
      </c>
      <c r="AX70" s="312">
        <f t="shared" si="137"/>
        <v>0</v>
      </c>
      <c r="AY70" s="312">
        <f t="shared" si="137"/>
        <v>0</v>
      </c>
      <c r="AZ70" s="312">
        <f t="shared" si="137"/>
        <v>0</v>
      </c>
      <c r="BA70" s="312">
        <f t="shared" si="137"/>
        <v>0</v>
      </c>
      <c r="BB70" s="312">
        <f t="shared" si="137"/>
        <v>0</v>
      </c>
      <c r="BC70" s="313">
        <f t="shared" si="83"/>
        <v>0</v>
      </c>
      <c r="BD70" s="313">
        <f t="shared" si="84"/>
        <v>0</v>
      </c>
      <c r="BE70" s="340">
        <f t="shared" si="127"/>
        <v>0</v>
      </c>
      <c r="BF70" s="643">
        <f t="shared" si="127"/>
        <v>0</v>
      </c>
      <c r="BG70" s="643">
        <f t="shared" si="127"/>
        <v>0</v>
      </c>
      <c r="BH70" s="643">
        <f t="shared" si="127"/>
        <v>0</v>
      </c>
      <c r="BI70" s="643">
        <f t="shared" si="127"/>
        <v>0</v>
      </c>
      <c r="BJ70" s="348">
        <f t="shared" si="132"/>
        <v>0</v>
      </c>
      <c r="BK70" s="348">
        <f t="shared" si="132"/>
        <v>0</v>
      </c>
      <c r="BL70" s="348">
        <f t="shared" si="132"/>
        <v>0</v>
      </c>
      <c r="BM70" s="348">
        <f t="shared" si="132"/>
        <v>0</v>
      </c>
      <c r="BN70" s="348">
        <f t="shared" si="132"/>
        <v>0</v>
      </c>
      <c r="BO70" s="348">
        <f t="shared" si="133"/>
        <v>0</v>
      </c>
      <c r="BP70" s="348">
        <f t="shared" si="133"/>
        <v>0</v>
      </c>
      <c r="BQ70" s="348">
        <f t="shared" si="133"/>
        <v>0</v>
      </c>
      <c r="BR70" s="348">
        <f t="shared" si="133"/>
        <v>0</v>
      </c>
      <c r="BS70" s="348">
        <f t="shared" si="133"/>
        <v>0</v>
      </c>
      <c r="BT70" s="348">
        <f t="shared" si="128"/>
        <v>0</v>
      </c>
      <c r="BU70" s="348">
        <f t="shared" si="128"/>
        <v>0</v>
      </c>
      <c r="BV70" s="348">
        <f t="shared" si="128"/>
        <v>0</v>
      </c>
      <c r="BW70" s="348">
        <f t="shared" si="128"/>
        <v>0</v>
      </c>
      <c r="BX70" s="348">
        <f t="shared" si="45"/>
        <v>0</v>
      </c>
      <c r="BY70" s="348">
        <f t="shared" si="134"/>
        <v>0</v>
      </c>
      <c r="BZ70" s="348">
        <f t="shared" si="134"/>
        <v>0</v>
      </c>
      <c r="CA70" s="348">
        <f t="shared" si="134"/>
        <v>0</v>
      </c>
      <c r="CB70" s="350">
        <f t="shared" si="134"/>
        <v>0</v>
      </c>
      <c r="CC70" s="648">
        <f t="shared" si="134"/>
        <v>0</v>
      </c>
      <c r="CD70" s="191">
        <f t="shared" si="129"/>
        <v>0</v>
      </c>
      <c r="CE70" s="191">
        <f t="shared" si="129"/>
        <v>0</v>
      </c>
      <c r="CF70" s="191">
        <f t="shared" si="129"/>
        <v>0</v>
      </c>
      <c r="CG70" s="381">
        <f t="shared" si="135"/>
        <v>0</v>
      </c>
      <c r="CH70" s="191">
        <f t="shared" si="135"/>
        <v>0</v>
      </c>
      <c r="CI70" s="382">
        <f t="shared" si="135"/>
        <v>0</v>
      </c>
      <c r="CJ70" s="379">
        <f t="shared" si="87"/>
        <v>0</v>
      </c>
      <c r="CK70" s="391">
        <f t="shared" si="99"/>
        <v>0</v>
      </c>
      <c r="CL70" s="391">
        <f t="shared" si="99"/>
        <v>0</v>
      </c>
      <c r="CM70" s="391">
        <f t="shared" si="99"/>
        <v>0</v>
      </c>
      <c r="CN70" s="391">
        <f t="shared" si="99"/>
        <v>0</v>
      </c>
      <c r="CO70" s="392">
        <f t="shared" si="100"/>
        <v>0</v>
      </c>
      <c r="CP70" s="190">
        <f t="shared" si="100"/>
        <v>0</v>
      </c>
      <c r="CQ70" s="190">
        <f t="shared" si="100"/>
        <v>0</v>
      </c>
      <c r="CR70" s="394">
        <f t="shared" si="100"/>
        <v>0</v>
      </c>
      <c r="CS70" s="191">
        <f t="shared" si="130"/>
        <v>0</v>
      </c>
      <c r="CT70" s="190">
        <f t="shared" si="130"/>
        <v>0</v>
      </c>
      <c r="CU70" s="190">
        <f t="shared" si="130"/>
        <v>0</v>
      </c>
      <c r="CV70" s="394">
        <f t="shared" si="130"/>
        <v>0</v>
      </c>
      <c r="CW70" s="402">
        <f>$DC70+'申込用紙 Ｂ'!$CW70</f>
        <v>0</v>
      </c>
      <c r="CX70" s="403"/>
      <c r="CY70" s="403">
        <f t="shared" si="47"/>
        <v>0</v>
      </c>
      <c r="CZ70" s="404">
        <f t="shared" si="48"/>
        <v>0</v>
      </c>
      <c r="DA70" s="431">
        <f t="shared" si="49"/>
        <v>0</v>
      </c>
      <c r="DB70" s="432">
        <f t="shared" si="50"/>
        <v>0</v>
      </c>
      <c r="DC70" s="433">
        <f t="shared" si="95"/>
        <v>0</v>
      </c>
      <c r="DD70" s="239">
        <f t="shared" si="51"/>
        <v>1</v>
      </c>
      <c r="DE70" s="239">
        <f t="shared" ca="1" si="114"/>
        <v>0</v>
      </c>
      <c r="DF70" s="239">
        <f t="shared" ca="1" si="52"/>
        <v>1</v>
      </c>
      <c r="DG70" s="434" t="str">
        <f t="shared" si="53"/>
        <v/>
      </c>
      <c r="DH70" s="239">
        <f t="shared" ca="1" si="89"/>
        <v>0</v>
      </c>
      <c r="DI70" s="239">
        <f t="shared" ca="1" si="136"/>
        <v>0</v>
      </c>
      <c r="DJ70" s="118" t="str">
        <f t="shared" si="28"/>
        <v/>
      </c>
      <c r="DK70" s="451">
        <f t="shared" si="115"/>
        <v>0</v>
      </c>
      <c r="DL70" s="451">
        <f t="shared" si="116"/>
        <v>0</v>
      </c>
      <c r="DM70" s="452">
        <f t="shared" si="117"/>
        <v>0</v>
      </c>
      <c r="DN70" s="453">
        <f t="shared" si="96"/>
        <v>-1</v>
      </c>
      <c r="DO70" s="454">
        <f t="shared" si="30"/>
        <v>1</v>
      </c>
      <c r="DP70" s="455" t="str">
        <f t="shared" si="57"/>
        <v>NO</v>
      </c>
      <c r="DQ70" s="455" t="str">
        <f t="shared" si="58"/>
        <v>Not!</v>
      </c>
      <c r="DR70" s="455" t="str">
        <f t="shared" si="59"/>
        <v>Not!</v>
      </c>
      <c r="DS70" s="478" t="str">
        <f t="shared" si="118"/>
        <v/>
      </c>
      <c r="DT70" s="451">
        <f t="shared" si="60"/>
        <v>0</v>
      </c>
      <c r="DU70" s="239">
        <f t="shared" si="90"/>
        <v>0</v>
      </c>
      <c r="DV70" s="480">
        <v>55</v>
      </c>
      <c r="DW70" s="281" t="str">
        <f t="shared" si="119"/>
        <v/>
      </c>
      <c r="DX70" s="239" t="str">
        <f t="shared" si="62"/>
        <v>Not!</v>
      </c>
      <c r="DY70" s="499">
        <f t="shared" si="91"/>
        <v>0</v>
      </c>
      <c r="DZ70" s="239" t="str">
        <f t="shared" si="63"/>
        <v>NO</v>
      </c>
      <c r="EA70" s="499">
        <f t="shared" si="120"/>
        <v>0</v>
      </c>
      <c r="EB70" s="239" t="str">
        <f t="shared" si="121"/>
        <v>女子Jr</v>
      </c>
      <c r="EC70" s="499">
        <f t="shared" si="122"/>
        <v>0</v>
      </c>
      <c r="ED70" s="500">
        <f t="shared" si="64"/>
        <v>0</v>
      </c>
      <c r="EE70" s="499">
        <f t="shared" si="65"/>
        <v>0</v>
      </c>
      <c r="EF70" s="239" t="str">
        <f t="shared" si="66"/>
        <v>N</v>
      </c>
      <c r="EG70" s="434" t="str">
        <f t="shared" si="67"/>
        <v/>
      </c>
      <c r="EH70" s="239" t="str">
        <f t="shared" si="68"/>
        <v/>
      </c>
      <c r="EI70" s="239" t="str">
        <f t="shared" ca="1" si="123"/>
        <v/>
      </c>
      <c r="EJ70" s="239" t="str">
        <f t="shared" si="70"/>
        <v/>
      </c>
      <c r="EK70" s="239">
        <f t="shared" si="71"/>
        <v>0</v>
      </c>
      <c r="EL70" s="239">
        <f t="shared" si="124"/>
        <v>0</v>
      </c>
      <c r="EM70" s="499">
        <f t="shared" si="72"/>
        <v>0</v>
      </c>
      <c r="EN70" s="239" t="str">
        <f t="shared" si="92"/>
        <v>N</v>
      </c>
      <c r="EO70" s="434" t="str">
        <f t="shared" si="73"/>
        <v/>
      </c>
      <c r="EP70" s="239" t="str">
        <f t="shared" si="125"/>
        <v/>
      </c>
      <c r="EQ70" s="239" t="str">
        <f t="shared" ca="1" si="74"/>
        <v/>
      </c>
      <c r="ER70" s="239" t="str">
        <f t="shared" si="75"/>
        <v/>
      </c>
      <c r="ES70" s="239">
        <f t="shared" si="37"/>
        <v>0</v>
      </c>
      <c r="ET70" s="239">
        <f t="shared" si="93"/>
        <v>0</v>
      </c>
      <c r="EU70" s="499">
        <f t="shared" si="76"/>
        <v>0</v>
      </c>
      <c r="EV70" s="434" t="str">
        <f t="shared" si="77"/>
        <v/>
      </c>
      <c r="EW70" s="512">
        <f t="shared" si="78"/>
        <v>0</v>
      </c>
      <c r="EX70" s="512">
        <f t="shared" si="79"/>
        <v>0</v>
      </c>
      <c r="EY70" s="512">
        <f t="shared" si="80"/>
        <v>0</v>
      </c>
      <c r="EZ70" s="119"/>
      <c r="FA70" s="258"/>
      <c r="FB70" s="259" t="str">
        <f t="shared" ca="1" si="81"/>
        <v/>
      </c>
      <c r="FC70" s="258"/>
      <c r="FD70" s="259" t="str">
        <f t="shared" si="82"/>
        <v/>
      </c>
      <c r="FE70" s="119"/>
      <c r="FF70" s="119"/>
      <c r="FG70" s="119"/>
      <c r="FH70" s="119"/>
      <c r="FI70" s="119"/>
      <c r="FJ70" s="119"/>
      <c r="FK70" s="119"/>
      <c r="FL70" s="119"/>
      <c r="FM70" s="119"/>
      <c r="FN70" s="119"/>
      <c r="FO70" s="119"/>
    </row>
    <row r="71" spans="1:171" s="99" customFormat="1" x14ac:dyDescent="0.2">
      <c r="A71" s="141">
        <v>56</v>
      </c>
      <c r="B71" s="564"/>
      <c r="C71" s="557"/>
      <c r="D71" s="566"/>
      <c r="E71" s="241"/>
      <c r="F71" s="554"/>
      <c r="G71" s="557"/>
      <c r="H71" s="555"/>
      <c r="I71" s="190"/>
      <c r="J71" s="596"/>
      <c r="K71" s="597"/>
      <c r="L71" s="597"/>
      <c r="M71" s="599"/>
      <c r="N71" s="590" t="str">
        <f t="shared" si="106"/>
        <v/>
      </c>
      <c r="O71" s="557"/>
      <c r="P71" s="566"/>
      <c r="Q71" s="186" t="str">
        <f t="shared" si="6"/>
        <v/>
      </c>
      <c r="R71" s="195" t="str">
        <f t="shared" si="7"/>
        <v/>
      </c>
      <c r="S71" s="195" t="str">
        <f t="shared" si="8"/>
        <v/>
      </c>
      <c r="T71" s="195" t="str">
        <f t="shared" si="39"/>
        <v/>
      </c>
      <c r="U71" s="622" t="str">
        <f t="shared" si="126"/>
        <v/>
      </c>
      <c r="V71" s="623">
        <f t="shared" si="9"/>
        <v>0</v>
      </c>
      <c r="W71" s="190"/>
      <c r="X71" s="190"/>
      <c r="Y71" s="190"/>
      <c r="Z71" s="190"/>
      <c r="AA71" s="190"/>
      <c r="AB71" s="190"/>
      <c r="AC71" s="239"/>
      <c r="AD71" s="239"/>
      <c r="AE71" s="239"/>
      <c r="AF71" s="239"/>
      <c r="AG71" s="239"/>
      <c r="AH71" s="242"/>
      <c r="AI71" s="261">
        <f t="shared" si="94"/>
        <v>0</v>
      </c>
      <c r="AJ71"/>
      <c r="AK71"/>
      <c r="AL71" s="258"/>
      <c r="AM71" s="259" t="str">
        <f t="shared" ca="1" si="108"/>
        <v/>
      </c>
      <c r="AN71" s="258"/>
      <c r="AO71" s="259" t="str">
        <f t="shared" si="41"/>
        <v/>
      </c>
      <c r="AP71" s="119"/>
      <c r="AQ71" s="280" t="str">
        <f t="shared" si="109"/>
        <v/>
      </c>
      <c r="AR71" s="280" t="str">
        <f t="shared" si="110"/>
        <v/>
      </c>
      <c r="AS71" s="280" t="str">
        <f t="shared" si="111"/>
        <v/>
      </c>
      <c r="AT71" s="280" t="str">
        <f t="shared" ca="1" si="112"/>
        <v/>
      </c>
      <c r="AU71" s="637">
        <f t="shared" si="42"/>
        <v>0</v>
      </c>
      <c r="AV71" s="281" t="str">
        <f t="shared" si="113"/>
        <v/>
      </c>
      <c r="AW71" s="312">
        <f t="shared" si="137"/>
        <v>0</v>
      </c>
      <c r="AX71" s="312">
        <f t="shared" si="137"/>
        <v>0</v>
      </c>
      <c r="AY71" s="312">
        <f t="shared" si="137"/>
        <v>0</v>
      </c>
      <c r="AZ71" s="312">
        <f t="shared" si="137"/>
        <v>0</v>
      </c>
      <c r="BA71" s="312">
        <f t="shared" si="137"/>
        <v>0</v>
      </c>
      <c r="BB71" s="312">
        <f t="shared" si="137"/>
        <v>0</v>
      </c>
      <c r="BC71" s="313">
        <f t="shared" si="83"/>
        <v>0</v>
      </c>
      <c r="BD71" s="313">
        <f t="shared" si="84"/>
        <v>0</v>
      </c>
      <c r="BE71" s="340">
        <f t="shared" si="127"/>
        <v>0</v>
      </c>
      <c r="BF71" s="643">
        <f t="shared" si="127"/>
        <v>0</v>
      </c>
      <c r="BG71" s="643">
        <f t="shared" si="127"/>
        <v>0</v>
      </c>
      <c r="BH71" s="643">
        <f t="shared" si="127"/>
        <v>0</v>
      </c>
      <c r="BI71" s="643">
        <f t="shared" si="127"/>
        <v>0</v>
      </c>
      <c r="BJ71" s="348">
        <f t="shared" si="132"/>
        <v>0</v>
      </c>
      <c r="BK71" s="348">
        <f t="shared" si="132"/>
        <v>0</v>
      </c>
      <c r="BL71" s="348">
        <f t="shared" si="132"/>
        <v>0</v>
      </c>
      <c r="BM71" s="348">
        <f t="shared" si="132"/>
        <v>0</v>
      </c>
      <c r="BN71" s="348">
        <f t="shared" si="132"/>
        <v>0</v>
      </c>
      <c r="BO71" s="348">
        <f t="shared" si="133"/>
        <v>0</v>
      </c>
      <c r="BP71" s="348">
        <f t="shared" si="133"/>
        <v>0</v>
      </c>
      <c r="BQ71" s="348">
        <f t="shared" si="133"/>
        <v>0</v>
      </c>
      <c r="BR71" s="348">
        <f t="shared" si="133"/>
        <v>0</v>
      </c>
      <c r="BS71" s="348">
        <f t="shared" si="133"/>
        <v>0</v>
      </c>
      <c r="BT71" s="348">
        <f t="shared" si="128"/>
        <v>0</v>
      </c>
      <c r="BU71" s="348">
        <f t="shared" si="128"/>
        <v>0</v>
      </c>
      <c r="BV71" s="348">
        <f t="shared" si="128"/>
        <v>0</v>
      </c>
      <c r="BW71" s="348">
        <f t="shared" si="128"/>
        <v>0</v>
      </c>
      <c r="BX71" s="348">
        <f t="shared" si="45"/>
        <v>0</v>
      </c>
      <c r="BY71" s="348">
        <f t="shared" si="134"/>
        <v>0</v>
      </c>
      <c r="BZ71" s="348">
        <f t="shared" si="134"/>
        <v>0</v>
      </c>
      <c r="CA71" s="348">
        <f t="shared" si="134"/>
        <v>0</v>
      </c>
      <c r="CB71" s="350">
        <f t="shared" si="134"/>
        <v>0</v>
      </c>
      <c r="CC71" s="648">
        <f t="shared" si="134"/>
        <v>0</v>
      </c>
      <c r="CD71" s="191">
        <f t="shared" si="129"/>
        <v>0</v>
      </c>
      <c r="CE71" s="191">
        <f t="shared" si="129"/>
        <v>0</v>
      </c>
      <c r="CF71" s="191">
        <f t="shared" si="129"/>
        <v>0</v>
      </c>
      <c r="CG71" s="381">
        <f t="shared" si="135"/>
        <v>0</v>
      </c>
      <c r="CH71" s="191">
        <f t="shared" si="135"/>
        <v>0</v>
      </c>
      <c r="CI71" s="382">
        <f t="shared" si="135"/>
        <v>0</v>
      </c>
      <c r="CJ71" s="379">
        <f t="shared" si="87"/>
        <v>0</v>
      </c>
      <c r="CK71" s="391">
        <f t="shared" si="99"/>
        <v>0</v>
      </c>
      <c r="CL71" s="391">
        <f t="shared" si="99"/>
        <v>0</v>
      </c>
      <c r="CM71" s="391">
        <f t="shared" si="99"/>
        <v>0</v>
      </c>
      <c r="CN71" s="391">
        <f t="shared" si="99"/>
        <v>0</v>
      </c>
      <c r="CO71" s="392">
        <f t="shared" si="100"/>
        <v>0</v>
      </c>
      <c r="CP71" s="190">
        <f t="shared" si="100"/>
        <v>0</v>
      </c>
      <c r="CQ71" s="190">
        <f t="shared" si="100"/>
        <v>0</v>
      </c>
      <c r="CR71" s="394">
        <f t="shared" si="100"/>
        <v>0</v>
      </c>
      <c r="CS71" s="191">
        <f t="shared" si="130"/>
        <v>0</v>
      </c>
      <c r="CT71" s="190">
        <f t="shared" si="130"/>
        <v>0</v>
      </c>
      <c r="CU71" s="190">
        <f t="shared" si="130"/>
        <v>0</v>
      </c>
      <c r="CV71" s="394">
        <f t="shared" si="130"/>
        <v>0</v>
      </c>
      <c r="CW71" s="402">
        <f>$DC71+'申込用紙 Ｂ'!$CW71</f>
        <v>0</v>
      </c>
      <c r="CX71" s="403"/>
      <c r="CY71" s="403">
        <f t="shared" si="47"/>
        <v>0</v>
      </c>
      <c r="CZ71" s="404">
        <f t="shared" si="48"/>
        <v>0</v>
      </c>
      <c r="DA71" s="431">
        <f t="shared" si="49"/>
        <v>0</v>
      </c>
      <c r="DB71" s="432">
        <f t="shared" si="50"/>
        <v>0</v>
      </c>
      <c r="DC71" s="433">
        <f t="shared" si="95"/>
        <v>0</v>
      </c>
      <c r="DD71" s="239">
        <f t="shared" si="51"/>
        <v>1</v>
      </c>
      <c r="DE71" s="239">
        <f t="shared" ca="1" si="114"/>
        <v>0</v>
      </c>
      <c r="DF71" s="239">
        <f t="shared" ca="1" si="52"/>
        <v>1</v>
      </c>
      <c r="DG71" s="434" t="str">
        <f t="shared" si="53"/>
        <v/>
      </c>
      <c r="DH71" s="239">
        <f t="shared" ca="1" si="89"/>
        <v>0</v>
      </c>
      <c r="DI71" s="239">
        <f t="shared" ca="1" si="136"/>
        <v>0</v>
      </c>
      <c r="DJ71" s="118" t="str">
        <f t="shared" si="28"/>
        <v/>
      </c>
      <c r="DK71" s="451">
        <f t="shared" si="115"/>
        <v>0</v>
      </c>
      <c r="DL71" s="451">
        <f t="shared" si="116"/>
        <v>0</v>
      </c>
      <c r="DM71" s="452">
        <f t="shared" si="117"/>
        <v>0</v>
      </c>
      <c r="DN71" s="453">
        <f t="shared" si="96"/>
        <v>-1</v>
      </c>
      <c r="DO71" s="454">
        <f t="shared" si="30"/>
        <v>1</v>
      </c>
      <c r="DP71" s="455" t="str">
        <f t="shared" si="57"/>
        <v>NO</v>
      </c>
      <c r="DQ71" s="455" t="str">
        <f t="shared" si="58"/>
        <v>Not!</v>
      </c>
      <c r="DR71" s="455" t="str">
        <f t="shared" si="59"/>
        <v>Not!</v>
      </c>
      <c r="DS71" s="478" t="str">
        <f t="shared" si="118"/>
        <v/>
      </c>
      <c r="DT71" s="451">
        <f t="shared" si="60"/>
        <v>0</v>
      </c>
      <c r="DU71" s="239">
        <f t="shared" si="90"/>
        <v>0</v>
      </c>
      <c r="DV71" s="480">
        <v>56</v>
      </c>
      <c r="DW71" s="281" t="str">
        <f t="shared" si="119"/>
        <v/>
      </c>
      <c r="DX71" s="239" t="str">
        <f t="shared" si="62"/>
        <v>Not!</v>
      </c>
      <c r="DY71" s="499">
        <f t="shared" si="91"/>
        <v>0</v>
      </c>
      <c r="DZ71" s="239" t="str">
        <f t="shared" si="63"/>
        <v>NO</v>
      </c>
      <c r="EA71" s="499">
        <f t="shared" si="120"/>
        <v>0</v>
      </c>
      <c r="EB71" s="239" t="str">
        <f t="shared" si="121"/>
        <v>女子Jr</v>
      </c>
      <c r="EC71" s="499">
        <f t="shared" si="122"/>
        <v>0</v>
      </c>
      <c r="ED71" s="500">
        <f t="shared" si="64"/>
        <v>0</v>
      </c>
      <c r="EE71" s="499">
        <f t="shared" si="65"/>
        <v>0</v>
      </c>
      <c r="EF71" s="239" t="str">
        <f t="shared" si="66"/>
        <v>N</v>
      </c>
      <c r="EG71" s="434" t="str">
        <f t="shared" si="67"/>
        <v/>
      </c>
      <c r="EH71" s="239" t="str">
        <f t="shared" si="68"/>
        <v/>
      </c>
      <c r="EI71" s="239" t="str">
        <f t="shared" ca="1" si="123"/>
        <v/>
      </c>
      <c r="EJ71" s="239" t="str">
        <f t="shared" si="70"/>
        <v/>
      </c>
      <c r="EK71" s="239">
        <f t="shared" si="71"/>
        <v>0</v>
      </c>
      <c r="EL71" s="239">
        <f t="shared" si="124"/>
        <v>0</v>
      </c>
      <c r="EM71" s="499">
        <f t="shared" si="72"/>
        <v>0</v>
      </c>
      <c r="EN71" s="239" t="str">
        <f t="shared" si="92"/>
        <v>N</v>
      </c>
      <c r="EO71" s="434" t="str">
        <f t="shared" si="73"/>
        <v/>
      </c>
      <c r="EP71" s="239" t="str">
        <f t="shared" si="125"/>
        <v/>
      </c>
      <c r="EQ71" s="239" t="str">
        <f t="shared" ca="1" si="74"/>
        <v/>
      </c>
      <c r="ER71" s="239" t="str">
        <f t="shared" si="75"/>
        <v/>
      </c>
      <c r="ES71" s="239">
        <f t="shared" si="37"/>
        <v>0</v>
      </c>
      <c r="ET71" s="239">
        <f t="shared" si="93"/>
        <v>0</v>
      </c>
      <c r="EU71" s="499">
        <f t="shared" si="76"/>
        <v>0</v>
      </c>
      <c r="EV71" s="434" t="str">
        <f t="shared" si="77"/>
        <v/>
      </c>
      <c r="EW71" s="512">
        <f t="shared" si="78"/>
        <v>0</v>
      </c>
      <c r="EX71" s="512">
        <f t="shared" si="79"/>
        <v>0</v>
      </c>
      <c r="EY71" s="512">
        <f t="shared" si="80"/>
        <v>0</v>
      </c>
      <c r="EZ71" s="119"/>
      <c r="FA71" s="258"/>
      <c r="FB71" s="259" t="str">
        <f t="shared" ca="1" si="81"/>
        <v/>
      </c>
      <c r="FC71" s="258"/>
      <c r="FD71" s="259" t="str">
        <f t="shared" si="82"/>
        <v/>
      </c>
      <c r="FE71" s="119"/>
      <c r="FF71" s="119"/>
      <c r="FG71" s="119"/>
      <c r="FH71" s="119"/>
      <c r="FI71" s="119"/>
      <c r="FJ71" s="119"/>
      <c r="FK71" s="119"/>
      <c r="FL71" s="119"/>
      <c r="FM71" s="119"/>
      <c r="FN71" s="119"/>
      <c r="FO71" s="119"/>
    </row>
    <row r="72" spans="1:171" s="99" customFormat="1" x14ac:dyDescent="0.2">
      <c r="A72" s="141">
        <v>57</v>
      </c>
      <c r="B72" s="564"/>
      <c r="C72" s="557"/>
      <c r="D72" s="566"/>
      <c r="E72" s="241"/>
      <c r="F72" s="554"/>
      <c r="G72" s="557"/>
      <c r="H72" s="555"/>
      <c r="I72" s="190"/>
      <c r="J72" s="596"/>
      <c r="K72" s="597"/>
      <c r="L72" s="597"/>
      <c r="M72" s="599"/>
      <c r="N72" s="590" t="str">
        <f t="shared" si="106"/>
        <v/>
      </c>
      <c r="O72" s="557"/>
      <c r="P72" s="566"/>
      <c r="Q72" s="186" t="str">
        <f t="shared" si="6"/>
        <v/>
      </c>
      <c r="R72" s="195" t="str">
        <f t="shared" si="7"/>
        <v/>
      </c>
      <c r="S72" s="195" t="str">
        <f t="shared" si="8"/>
        <v/>
      </c>
      <c r="T72" s="195" t="str">
        <f t="shared" si="39"/>
        <v/>
      </c>
      <c r="U72" s="622" t="str">
        <f t="shared" si="126"/>
        <v/>
      </c>
      <c r="V72" s="623">
        <f t="shared" si="9"/>
        <v>0</v>
      </c>
      <c r="W72" s="190"/>
      <c r="X72" s="190"/>
      <c r="Y72" s="190"/>
      <c r="Z72" s="190"/>
      <c r="AA72" s="190"/>
      <c r="AB72" s="190"/>
      <c r="AC72" s="239"/>
      <c r="AD72" s="239"/>
      <c r="AE72" s="239"/>
      <c r="AF72" s="239"/>
      <c r="AG72" s="239"/>
      <c r="AH72" s="242"/>
      <c r="AI72" s="261">
        <f t="shared" si="94"/>
        <v>0</v>
      </c>
      <c r="AJ72"/>
      <c r="AK72"/>
      <c r="AL72" s="258"/>
      <c r="AM72" s="259" t="str">
        <f t="shared" ca="1" si="108"/>
        <v/>
      </c>
      <c r="AN72" s="258"/>
      <c r="AO72" s="259" t="str">
        <f t="shared" si="41"/>
        <v/>
      </c>
      <c r="AP72" s="119"/>
      <c r="AQ72" s="280" t="str">
        <f t="shared" si="109"/>
        <v/>
      </c>
      <c r="AR72" s="280" t="str">
        <f t="shared" si="110"/>
        <v/>
      </c>
      <c r="AS72" s="280" t="str">
        <f t="shared" si="111"/>
        <v/>
      </c>
      <c r="AT72" s="280" t="str">
        <f t="shared" ca="1" si="112"/>
        <v/>
      </c>
      <c r="AU72" s="637">
        <f t="shared" si="42"/>
        <v>0</v>
      </c>
      <c r="AV72" s="281" t="str">
        <f t="shared" si="113"/>
        <v/>
      </c>
      <c r="AW72" s="312">
        <f t="shared" si="137"/>
        <v>0</v>
      </c>
      <c r="AX72" s="312">
        <f t="shared" si="137"/>
        <v>0</v>
      </c>
      <c r="AY72" s="312">
        <f t="shared" si="137"/>
        <v>0</v>
      </c>
      <c r="AZ72" s="312">
        <f t="shared" si="137"/>
        <v>0</v>
      </c>
      <c r="BA72" s="312">
        <f t="shared" si="137"/>
        <v>0</v>
      </c>
      <c r="BB72" s="312">
        <f t="shared" si="137"/>
        <v>0</v>
      </c>
      <c r="BC72" s="313">
        <f t="shared" si="83"/>
        <v>0</v>
      </c>
      <c r="BD72" s="313">
        <f t="shared" si="84"/>
        <v>0</v>
      </c>
      <c r="BE72" s="340">
        <f t="shared" si="127"/>
        <v>0</v>
      </c>
      <c r="BF72" s="643">
        <f t="shared" si="127"/>
        <v>0</v>
      </c>
      <c r="BG72" s="643">
        <f t="shared" si="127"/>
        <v>0</v>
      </c>
      <c r="BH72" s="643">
        <f t="shared" si="127"/>
        <v>0</v>
      </c>
      <c r="BI72" s="643">
        <f t="shared" si="127"/>
        <v>0</v>
      </c>
      <c r="BJ72" s="348">
        <f t="shared" si="132"/>
        <v>0</v>
      </c>
      <c r="BK72" s="348">
        <f t="shared" si="132"/>
        <v>0</v>
      </c>
      <c r="BL72" s="348">
        <f t="shared" si="132"/>
        <v>0</v>
      </c>
      <c r="BM72" s="348">
        <f t="shared" si="132"/>
        <v>0</v>
      </c>
      <c r="BN72" s="348">
        <f t="shared" si="132"/>
        <v>0</v>
      </c>
      <c r="BO72" s="348">
        <f t="shared" si="133"/>
        <v>0</v>
      </c>
      <c r="BP72" s="348">
        <f t="shared" si="133"/>
        <v>0</v>
      </c>
      <c r="BQ72" s="348">
        <f t="shared" si="133"/>
        <v>0</v>
      </c>
      <c r="BR72" s="348">
        <f t="shared" si="133"/>
        <v>0</v>
      </c>
      <c r="BS72" s="348">
        <f t="shared" si="133"/>
        <v>0</v>
      </c>
      <c r="BT72" s="348">
        <f t="shared" si="128"/>
        <v>0</v>
      </c>
      <c r="BU72" s="348">
        <f t="shared" si="128"/>
        <v>0</v>
      </c>
      <c r="BV72" s="348">
        <f t="shared" si="128"/>
        <v>0</v>
      </c>
      <c r="BW72" s="348">
        <f t="shared" si="128"/>
        <v>0</v>
      </c>
      <c r="BX72" s="348">
        <f t="shared" si="45"/>
        <v>0</v>
      </c>
      <c r="BY72" s="348">
        <f t="shared" si="134"/>
        <v>0</v>
      </c>
      <c r="BZ72" s="348">
        <f t="shared" si="134"/>
        <v>0</v>
      </c>
      <c r="CA72" s="348">
        <f t="shared" si="134"/>
        <v>0</v>
      </c>
      <c r="CB72" s="350">
        <f t="shared" si="134"/>
        <v>0</v>
      </c>
      <c r="CC72" s="648">
        <f t="shared" si="134"/>
        <v>0</v>
      </c>
      <c r="CD72" s="191">
        <f t="shared" si="129"/>
        <v>0</v>
      </c>
      <c r="CE72" s="191">
        <f t="shared" si="129"/>
        <v>0</v>
      </c>
      <c r="CF72" s="191">
        <f t="shared" si="129"/>
        <v>0</v>
      </c>
      <c r="CG72" s="381">
        <f t="shared" si="135"/>
        <v>0</v>
      </c>
      <c r="CH72" s="191">
        <f t="shared" si="135"/>
        <v>0</v>
      </c>
      <c r="CI72" s="382">
        <f t="shared" si="135"/>
        <v>0</v>
      </c>
      <c r="CJ72" s="379">
        <f t="shared" si="87"/>
        <v>0</v>
      </c>
      <c r="CK72" s="391">
        <f t="shared" si="99"/>
        <v>0</v>
      </c>
      <c r="CL72" s="391">
        <f t="shared" si="99"/>
        <v>0</v>
      </c>
      <c r="CM72" s="391">
        <f t="shared" si="99"/>
        <v>0</v>
      </c>
      <c r="CN72" s="391">
        <f t="shared" si="99"/>
        <v>0</v>
      </c>
      <c r="CO72" s="392">
        <f t="shared" si="100"/>
        <v>0</v>
      </c>
      <c r="CP72" s="190">
        <f t="shared" si="100"/>
        <v>0</v>
      </c>
      <c r="CQ72" s="190">
        <f t="shared" si="100"/>
        <v>0</v>
      </c>
      <c r="CR72" s="394">
        <f t="shared" si="100"/>
        <v>0</v>
      </c>
      <c r="CS72" s="191">
        <f t="shared" si="130"/>
        <v>0</v>
      </c>
      <c r="CT72" s="190">
        <f t="shared" si="130"/>
        <v>0</v>
      </c>
      <c r="CU72" s="190">
        <f t="shared" si="130"/>
        <v>0</v>
      </c>
      <c r="CV72" s="394">
        <f t="shared" si="130"/>
        <v>0</v>
      </c>
      <c r="CW72" s="402">
        <f>$DC72+'申込用紙 Ｂ'!$CW72</f>
        <v>0</v>
      </c>
      <c r="CX72" s="403"/>
      <c r="CY72" s="403">
        <f t="shared" si="47"/>
        <v>0</v>
      </c>
      <c r="CZ72" s="404">
        <f t="shared" si="48"/>
        <v>0</v>
      </c>
      <c r="DA72" s="431">
        <f t="shared" si="49"/>
        <v>0</v>
      </c>
      <c r="DB72" s="432">
        <f t="shared" si="50"/>
        <v>0</v>
      </c>
      <c r="DC72" s="433">
        <f t="shared" si="95"/>
        <v>0</v>
      </c>
      <c r="DD72" s="239">
        <f t="shared" si="51"/>
        <v>1</v>
      </c>
      <c r="DE72" s="239">
        <f t="shared" ca="1" si="114"/>
        <v>0</v>
      </c>
      <c r="DF72" s="239">
        <f t="shared" ca="1" si="52"/>
        <v>1</v>
      </c>
      <c r="DG72" s="434" t="str">
        <f t="shared" si="53"/>
        <v/>
      </c>
      <c r="DH72" s="239">
        <f t="shared" ca="1" si="89"/>
        <v>0</v>
      </c>
      <c r="DI72" s="239">
        <f t="shared" ca="1" si="136"/>
        <v>0</v>
      </c>
      <c r="DJ72" s="118" t="str">
        <f t="shared" si="28"/>
        <v/>
      </c>
      <c r="DK72" s="451">
        <f t="shared" si="115"/>
        <v>0</v>
      </c>
      <c r="DL72" s="451">
        <f t="shared" si="116"/>
        <v>0</v>
      </c>
      <c r="DM72" s="452">
        <f t="shared" si="117"/>
        <v>0</v>
      </c>
      <c r="DN72" s="453">
        <f t="shared" si="96"/>
        <v>-1</v>
      </c>
      <c r="DO72" s="454">
        <f t="shared" si="30"/>
        <v>1</v>
      </c>
      <c r="DP72" s="455" t="str">
        <f t="shared" si="57"/>
        <v>NO</v>
      </c>
      <c r="DQ72" s="455" t="str">
        <f t="shared" si="58"/>
        <v>Not!</v>
      </c>
      <c r="DR72" s="455" t="str">
        <f t="shared" si="59"/>
        <v>Not!</v>
      </c>
      <c r="DS72" s="478" t="str">
        <f t="shared" si="118"/>
        <v/>
      </c>
      <c r="DT72" s="451">
        <f t="shared" si="60"/>
        <v>0</v>
      </c>
      <c r="DU72" s="239">
        <f t="shared" si="90"/>
        <v>0</v>
      </c>
      <c r="DV72" s="480">
        <v>57</v>
      </c>
      <c r="DW72" s="281" t="str">
        <f t="shared" si="119"/>
        <v/>
      </c>
      <c r="DX72" s="239" t="str">
        <f t="shared" si="62"/>
        <v>Not!</v>
      </c>
      <c r="DY72" s="499">
        <f t="shared" si="91"/>
        <v>0</v>
      </c>
      <c r="DZ72" s="239" t="str">
        <f t="shared" si="63"/>
        <v>NO</v>
      </c>
      <c r="EA72" s="499">
        <f t="shared" si="120"/>
        <v>0</v>
      </c>
      <c r="EB72" s="239" t="str">
        <f t="shared" si="121"/>
        <v>女子Jr</v>
      </c>
      <c r="EC72" s="499">
        <f t="shared" si="122"/>
        <v>0</v>
      </c>
      <c r="ED72" s="500">
        <f t="shared" si="64"/>
        <v>0</v>
      </c>
      <c r="EE72" s="499">
        <f t="shared" si="65"/>
        <v>0</v>
      </c>
      <c r="EF72" s="239" t="str">
        <f t="shared" si="66"/>
        <v>N</v>
      </c>
      <c r="EG72" s="434" t="str">
        <f t="shared" si="67"/>
        <v/>
      </c>
      <c r="EH72" s="239" t="str">
        <f t="shared" si="68"/>
        <v/>
      </c>
      <c r="EI72" s="239" t="str">
        <f t="shared" ca="1" si="123"/>
        <v/>
      </c>
      <c r="EJ72" s="239" t="str">
        <f t="shared" si="70"/>
        <v/>
      </c>
      <c r="EK72" s="239">
        <f t="shared" si="71"/>
        <v>0</v>
      </c>
      <c r="EL72" s="239">
        <f t="shared" si="124"/>
        <v>0</v>
      </c>
      <c r="EM72" s="499">
        <f t="shared" si="72"/>
        <v>0</v>
      </c>
      <c r="EN72" s="239" t="str">
        <f t="shared" si="92"/>
        <v>N</v>
      </c>
      <c r="EO72" s="434" t="str">
        <f t="shared" si="73"/>
        <v/>
      </c>
      <c r="EP72" s="239" t="str">
        <f t="shared" si="125"/>
        <v/>
      </c>
      <c r="EQ72" s="239" t="str">
        <f t="shared" ca="1" si="74"/>
        <v/>
      </c>
      <c r="ER72" s="239" t="str">
        <f t="shared" si="75"/>
        <v/>
      </c>
      <c r="ES72" s="239">
        <f t="shared" si="37"/>
        <v>0</v>
      </c>
      <c r="ET72" s="239">
        <f t="shared" si="93"/>
        <v>0</v>
      </c>
      <c r="EU72" s="499">
        <f t="shared" si="76"/>
        <v>0</v>
      </c>
      <c r="EV72" s="434" t="str">
        <f t="shared" si="77"/>
        <v/>
      </c>
      <c r="EW72" s="512">
        <f t="shared" si="78"/>
        <v>0</v>
      </c>
      <c r="EX72" s="512">
        <f t="shared" si="79"/>
        <v>0</v>
      </c>
      <c r="EY72" s="512">
        <f t="shared" si="80"/>
        <v>0</v>
      </c>
      <c r="EZ72" s="119"/>
      <c r="FA72" s="258"/>
      <c r="FB72" s="259" t="str">
        <f t="shared" ca="1" si="81"/>
        <v/>
      </c>
      <c r="FC72" s="258"/>
      <c r="FD72" s="259" t="str">
        <f t="shared" si="82"/>
        <v/>
      </c>
      <c r="FE72" s="119"/>
      <c r="FF72" s="119"/>
      <c r="FG72" s="119"/>
      <c r="FH72" s="119"/>
      <c r="FI72" s="119"/>
      <c r="FJ72" s="119"/>
      <c r="FK72" s="119"/>
      <c r="FL72" s="119"/>
      <c r="FM72" s="119"/>
      <c r="FN72" s="119"/>
      <c r="FO72" s="119"/>
    </row>
    <row r="73" spans="1:171" s="99" customFormat="1" x14ac:dyDescent="0.2">
      <c r="A73" s="141">
        <v>58</v>
      </c>
      <c r="B73" s="564"/>
      <c r="C73" s="557"/>
      <c r="D73" s="566"/>
      <c r="E73" s="241"/>
      <c r="F73" s="554"/>
      <c r="G73" s="557"/>
      <c r="H73" s="555"/>
      <c r="I73" s="190"/>
      <c r="J73" s="596"/>
      <c r="K73" s="597"/>
      <c r="L73" s="597"/>
      <c r="M73" s="599"/>
      <c r="N73" s="590" t="str">
        <f t="shared" si="106"/>
        <v/>
      </c>
      <c r="O73" s="557"/>
      <c r="P73" s="566"/>
      <c r="Q73" s="186" t="str">
        <f t="shared" si="6"/>
        <v/>
      </c>
      <c r="R73" s="195" t="str">
        <f t="shared" si="7"/>
        <v/>
      </c>
      <c r="S73" s="195" t="str">
        <f t="shared" si="8"/>
        <v/>
      </c>
      <c r="T73" s="195" t="str">
        <f t="shared" si="39"/>
        <v/>
      </c>
      <c r="U73" s="622" t="str">
        <f t="shared" si="126"/>
        <v/>
      </c>
      <c r="V73" s="623">
        <f t="shared" si="9"/>
        <v>0</v>
      </c>
      <c r="W73" s="190"/>
      <c r="X73" s="190"/>
      <c r="Y73" s="190"/>
      <c r="Z73" s="190"/>
      <c r="AA73" s="190"/>
      <c r="AB73" s="190"/>
      <c r="AC73" s="239"/>
      <c r="AD73" s="239"/>
      <c r="AE73" s="239"/>
      <c r="AF73" s="239"/>
      <c r="AG73" s="239"/>
      <c r="AH73" s="242"/>
      <c r="AI73" s="261">
        <f t="shared" si="94"/>
        <v>0</v>
      </c>
      <c r="AJ73"/>
      <c r="AK73"/>
      <c r="AL73" s="258"/>
      <c r="AM73" s="259" t="str">
        <f t="shared" ca="1" si="108"/>
        <v/>
      </c>
      <c r="AN73" s="258"/>
      <c r="AO73" s="259" t="str">
        <f t="shared" si="41"/>
        <v/>
      </c>
      <c r="AP73" s="119"/>
      <c r="AQ73" s="280" t="str">
        <f t="shared" si="109"/>
        <v/>
      </c>
      <c r="AR73" s="280" t="str">
        <f t="shared" si="110"/>
        <v/>
      </c>
      <c r="AS73" s="280" t="str">
        <f t="shared" si="111"/>
        <v/>
      </c>
      <c r="AT73" s="280" t="str">
        <f t="shared" ca="1" si="112"/>
        <v/>
      </c>
      <c r="AU73" s="637">
        <f t="shared" si="42"/>
        <v>0</v>
      </c>
      <c r="AV73" s="281" t="str">
        <f t="shared" si="113"/>
        <v/>
      </c>
      <c r="AW73" s="312">
        <f t="shared" si="137"/>
        <v>0</v>
      </c>
      <c r="AX73" s="312">
        <f t="shared" si="137"/>
        <v>0</v>
      </c>
      <c r="AY73" s="312">
        <f t="shared" si="137"/>
        <v>0</v>
      </c>
      <c r="AZ73" s="312">
        <f t="shared" si="137"/>
        <v>0</v>
      </c>
      <c r="BA73" s="312">
        <f t="shared" si="137"/>
        <v>0</v>
      </c>
      <c r="BB73" s="312">
        <f t="shared" si="137"/>
        <v>0</v>
      </c>
      <c r="BC73" s="313">
        <f t="shared" si="83"/>
        <v>0</v>
      </c>
      <c r="BD73" s="313">
        <f t="shared" si="84"/>
        <v>0</v>
      </c>
      <c r="BE73" s="340">
        <f t="shared" si="127"/>
        <v>0</v>
      </c>
      <c r="BF73" s="643">
        <f t="shared" si="127"/>
        <v>0</v>
      </c>
      <c r="BG73" s="643">
        <f t="shared" si="127"/>
        <v>0</v>
      </c>
      <c r="BH73" s="643">
        <f t="shared" si="127"/>
        <v>0</v>
      </c>
      <c r="BI73" s="643">
        <f t="shared" si="127"/>
        <v>0</v>
      </c>
      <c r="BJ73" s="348">
        <f t="shared" si="132"/>
        <v>0</v>
      </c>
      <c r="BK73" s="348">
        <f t="shared" si="132"/>
        <v>0</v>
      </c>
      <c r="BL73" s="348">
        <f t="shared" si="132"/>
        <v>0</v>
      </c>
      <c r="BM73" s="348">
        <f t="shared" si="132"/>
        <v>0</v>
      </c>
      <c r="BN73" s="348">
        <f t="shared" si="132"/>
        <v>0</v>
      </c>
      <c r="BO73" s="348">
        <f t="shared" si="133"/>
        <v>0</v>
      </c>
      <c r="BP73" s="348">
        <f t="shared" si="133"/>
        <v>0</v>
      </c>
      <c r="BQ73" s="348">
        <f t="shared" si="133"/>
        <v>0</v>
      </c>
      <c r="BR73" s="348">
        <f t="shared" si="133"/>
        <v>0</v>
      </c>
      <c r="BS73" s="348">
        <f t="shared" si="133"/>
        <v>0</v>
      </c>
      <c r="BT73" s="348">
        <f t="shared" si="128"/>
        <v>0</v>
      </c>
      <c r="BU73" s="348">
        <f t="shared" si="128"/>
        <v>0</v>
      </c>
      <c r="BV73" s="348">
        <f t="shared" si="128"/>
        <v>0</v>
      </c>
      <c r="BW73" s="348">
        <f t="shared" si="128"/>
        <v>0</v>
      </c>
      <c r="BX73" s="348">
        <f t="shared" si="45"/>
        <v>0</v>
      </c>
      <c r="BY73" s="348">
        <f t="shared" si="134"/>
        <v>0</v>
      </c>
      <c r="BZ73" s="348">
        <f t="shared" si="134"/>
        <v>0</v>
      </c>
      <c r="CA73" s="348">
        <f t="shared" si="134"/>
        <v>0</v>
      </c>
      <c r="CB73" s="350">
        <f t="shared" si="134"/>
        <v>0</v>
      </c>
      <c r="CC73" s="648">
        <f t="shared" si="134"/>
        <v>0</v>
      </c>
      <c r="CD73" s="191">
        <f t="shared" si="129"/>
        <v>0</v>
      </c>
      <c r="CE73" s="191">
        <f t="shared" si="129"/>
        <v>0</v>
      </c>
      <c r="CF73" s="191">
        <f t="shared" si="129"/>
        <v>0</v>
      </c>
      <c r="CG73" s="381">
        <f t="shared" si="135"/>
        <v>0</v>
      </c>
      <c r="CH73" s="191">
        <f t="shared" si="135"/>
        <v>0</v>
      </c>
      <c r="CI73" s="382">
        <f t="shared" si="135"/>
        <v>0</v>
      </c>
      <c r="CJ73" s="379">
        <f t="shared" si="87"/>
        <v>0</v>
      </c>
      <c r="CK73" s="391">
        <f t="shared" si="99"/>
        <v>0</v>
      </c>
      <c r="CL73" s="391">
        <f t="shared" si="99"/>
        <v>0</v>
      </c>
      <c r="CM73" s="391">
        <f t="shared" si="99"/>
        <v>0</v>
      </c>
      <c r="CN73" s="391">
        <f t="shared" si="99"/>
        <v>0</v>
      </c>
      <c r="CO73" s="392">
        <f t="shared" si="100"/>
        <v>0</v>
      </c>
      <c r="CP73" s="190">
        <f t="shared" si="100"/>
        <v>0</v>
      </c>
      <c r="CQ73" s="190">
        <f t="shared" si="100"/>
        <v>0</v>
      </c>
      <c r="CR73" s="394">
        <f t="shared" si="100"/>
        <v>0</v>
      </c>
      <c r="CS73" s="191">
        <f t="shared" si="130"/>
        <v>0</v>
      </c>
      <c r="CT73" s="190">
        <f t="shared" si="130"/>
        <v>0</v>
      </c>
      <c r="CU73" s="190">
        <f t="shared" si="130"/>
        <v>0</v>
      </c>
      <c r="CV73" s="394">
        <f t="shared" si="130"/>
        <v>0</v>
      </c>
      <c r="CW73" s="402">
        <f>$DC73+'申込用紙 Ｂ'!$CW73</f>
        <v>0</v>
      </c>
      <c r="CX73" s="403"/>
      <c r="CY73" s="403">
        <f t="shared" si="47"/>
        <v>0</v>
      </c>
      <c r="CZ73" s="404">
        <f t="shared" si="48"/>
        <v>0</v>
      </c>
      <c r="DA73" s="431">
        <f t="shared" si="49"/>
        <v>0</v>
      </c>
      <c r="DB73" s="432">
        <f t="shared" si="50"/>
        <v>0</v>
      </c>
      <c r="DC73" s="433">
        <f t="shared" si="95"/>
        <v>0</v>
      </c>
      <c r="DD73" s="239">
        <f t="shared" si="51"/>
        <v>1</v>
      </c>
      <c r="DE73" s="239">
        <f t="shared" ca="1" si="114"/>
        <v>0</v>
      </c>
      <c r="DF73" s="239">
        <f t="shared" ca="1" si="52"/>
        <v>1</v>
      </c>
      <c r="DG73" s="434" t="str">
        <f t="shared" si="53"/>
        <v/>
      </c>
      <c r="DH73" s="239">
        <f t="shared" ca="1" si="89"/>
        <v>0</v>
      </c>
      <c r="DI73" s="239">
        <f t="shared" ca="1" si="136"/>
        <v>0</v>
      </c>
      <c r="DJ73" s="118" t="str">
        <f t="shared" si="28"/>
        <v/>
      </c>
      <c r="DK73" s="451">
        <f t="shared" si="115"/>
        <v>0</v>
      </c>
      <c r="DL73" s="451">
        <f t="shared" si="116"/>
        <v>0</v>
      </c>
      <c r="DM73" s="452">
        <f t="shared" si="117"/>
        <v>0</v>
      </c>
      <c r="DN73" s="453">
        <f t="shared" si="96"/>
        <v>-1</v>
      </c>
      <c r="DO73" s="454">
        <f t="shared" si="30"/>
        <v>1</v>
      </c>
      <c r="DP73" s="455" t="str">
        <f t="shared" si="57"/>
        <v>NO</v>
      </c>
      <c r="DQ73" s="455" t="str">
        <f t="shared" si="58"/>
        <v>Not!</v>
      </c>
      <c r="DR73" s="455" t="str">
        <f t="shared" si="59"/>
        <v>Not!</v>
      </c>
      <c r="DS73" s="478" t="str">
        <f t="shared" si="118"/>
        <v/>
      </c>
      <c r="DT73" s="451">
        <f t="shared" si="60"/>
        <v>0</v>
      </c>
      <c r="DU73" s="239">
        <f t="shared" si="90"/>
        <v>0</v>
      </c>
      <c r="DV73" s="480">
        <v>58</v>
      </c>
      <c r="DW73" s="281" t="str">
        <f t="shared" si="119"/>
        <v/>
      </c>
      <c r="DX73" s="239" t="str">
        <f t="shared" si="62"/>
        <v>Not!</v>
      </c>
      <c r="DY73" s="499">
        <f t="shared" si="91"/>
        <v>0</v>
      </c>
      <c r="DZ73" s="239" t="str">
        <f t="shared" si="63"/>
        <v>NO</v>
      </c>
      <c r="EA73" s="499">
        <f t="shared" si="120"/>
        <v>0</v>
      </c>
      <c r="EB73" s="239" t="str">
        <f t="shared" si="121"/>
        <v>女子Jr</v>
      </c>
      <c r="EC73" s="499">
        <f t="shared" si="122"/>
        <v>0</v>
      </c>
      <c r="ED73" s="500">
        <f t="shared" si="64"/>
        <v>0</v>
      </c>
      <c r="EE73" s="499">
        <f t="shared" si="65"/>
        <v>0</v>
      </c>
      <c r="EF73" s="239" t="str">
        <f t="shared" si="66"/>
        <v>N</v>
      </c>
      <c r="EG73" s="434" t="str">
        <f t="shared" si="67"/>
        <v/>
      </c>
      <c r="EH73" s="239" t="str">
        <f t="shared" si="68"/>
        <v/>
      </c>
      <c r="EI73" s="239" t="str">
        <f t="shared" ca="1" si="123"/>
        <v/>
      </c>
      <c r="EJ73" s="239" t="str">
        <f t="shared" si="70"/>
        <v/>
      </c>
      <c r="EK73" s="239">
        <f t="shared" si="71"/>
        <v>0</v>
      </c>
      <c r="EL73" s="239">
        <f t="shared" si="124"/>
        <v>0</v>
      </c>
      <c r="EM73" s="499">
        <f t="shared" si="72"/>
        <v>0</v>
      </c>
      <c r="EN73" s="239" t="str">
        <f t="shared" si="92"/>
        <v>N</v>
      </c>
      <c r="EO73" s="434" t="str">
        <f t="shared" si="73"/>
        <v/>
      </c>
      <c r="EP73" s="239" t="str">
        <f t="shared" si="125"/>
        <v/>
      </c>
      <c r="EQ73" s="239" t="str">
        <f t="shared" ca="1" si="74"/>
        <v/>
      </c>
      <c r="ER73" s="239" t="str">
        <f t="shared" si="75"/>
        <v/>
      </c>
      <c r="ES73" s="239">
        <f t="shared" si="37"/>
        <v>0</v>
      </c>
      <c r="ET73" s="239">
        <f t="shared" si="93"/>
        <v>0</v>
      </c>
      <c r="EU73" s="499">
        <f t="shared" si="76"/>
        <v>0</v>
      </c>
      <c r="EV73" s="434" t="str">
        <f t="shared" si="77"/>
        <v/>
      </c>
      <c r="EW73" s="512">
        <f t="shared" si="78"/>
        <v>0</v>
      </c>
      <c r="EX73" s="512">
        <f t="shared" si="79"/>
        <v>0</v>
      </c>
      <c r="EY73" s="512">
        <f t="shared" si="80"/>
        <v>0</v>
      </c>
      <c r="EZ73" s="119"/>
      <c r="FA73" s="258"/>
      <c r="FB73" s="259" t="str">
        <f t="shared" ca="1" si="81"/>
        <v/>
      </c>
      <c r="FC73" s="258"/>
      <c r="FD73" s="259" t="str">
        <f t="shared" si="82"/>
        <v/>
      </c>
      <c r="FE73" s="119"/>
      <c r="FF73" s="119"/>
      <c r="FG73" s="119"/>
      <c r="FH73" s="119"/>
      <c r="FI73" s="119"/>
      <c r="FJ73" s="119"/>
      <c r="FK73" s="119"/>
      <c r="FL73" s="119"/>
      <c r="FM73" s="119"/>
      <c r="FN73" s="119"/>
      <c r="FO73" s="119"/>
    </row>
    <row r="74" spans="1:171" s="99" customFormat="1" x14ac:dyDescent="0.2">
      <c r="A74" s="141">
        <v>59</v>
      </c>
      <c r="B74" s="564"/>
      <c r="C74" s="557"/>
      <c r="D74" s="566"/>
      <c r="E74" s="241"/>
      <c r="F74" s="554"/>
      <c r="G74" s="557"/>
      <c r="H74" s="555"/>
      <c r="I74" s="190"/>
      <c r="J74" s="596"/>
      <c r="K74" s="597"/>
      <c r="L74" s="597"/>
      <c r="M74" s="599"/>
      <c r="N74" s="590" t="str">
        <f t="shared" si="106"/>
        <v/>
      </c>
      <c r="O74" s="557"/>
      <c r="P74" s="566"/>
      <c r="Q74" s="186" t="str">
        <f t="shared" si="6"/>
        <v/>
      </c>
      <c r="R74" s="195" t="str">
        <f t="shared" si="7"/>
        <v/>
      </c>
      <c r="S74" s="195" t="str">
        <f t="shared" si="8"/>
        <v/>
      </c>
      <c r="T74" s="195" t="str">
        <f t="shared" si="39"/>
        <v/>
      </c>
      <c r="U74" s="622" t="str">
        <f t="shared" si="126"/>
        <v/>
      </c>
      <c r="V74" s="623">
        <f t="shared" si="9"/>
        <v>0</v>
      </c>
      <c r="W74" s="190"/>
      <c r="X74" s="190"/>
      <c r="Y74" s="190"/>
      <c r="Z74" s="190"/>
      <c r="AA74" s="190"/>
      <c r="AB74" s="190"/>
      <c r="AC74" s="239"/>
      <c r="AD74" s="239"/>
      <c r="AE74" s="239"/>
      <c r="AF74" s="239"/>
      <c r="AG74" s="239"/>
      <c r="AH74" s="242"/>
      <c r="AI74" s="261">
        <f t="shared" si="94"/>
        <v>0</v>
      </c>
      <c r="AJ74"/>
      <c r="AK74"/>
      <c r="AL74" s="258"/>
      <c r="AM74" s="259" t="str">
        <f t="shared" ca="1" si="108"/>
        <v/>
      </c>
      <c r="AN74" s="258"/>
      <c r="AO74" s="259" t="str">
        <f t="shared" si="41"/>
        <v/>
      </c>
      <c r="AP74" s="119"/>
      <c r="AQ74" s="280" t="str">
        <f t="shared" si="109"/>
        <v/>
      </c>
      <c r="AR74" s="280" t="str">
        <f t="shared" si="110"/>
        <v/>
      </c>
      <c r="AS74" s="280" t="str">
        <f t="shared" si="111"/>
        <v/>
      </c>
      <c r="AT74" s="280" t="str">
        <f t="shared" ca="1" si="112"/>
        <v/>
      </c>
      <c r="AU74" s="637">
        <f t="shared" si="42"/>
        <v>0</v>
      </c>
      <c r="AV74" s="281" t="str">
        <f t="shared" si="113"/>
        <v/>
      </c>
      <c r="AW74" s="312">
        <f t="shared" si="137"/>
        <v>0</v>
      </c>
      <c r="AX74" s="312">
        <f t="shared" si="137"/>
        <v>0</v>
      </c>
      <c r="AY74" s="312">
        <f t="shared" si="137"/>
        <v>0</v>
      </c>
      <c r="AZ74" s="312">
        <f t="shared" si="137"/>
        <v>0</v>
      </c>
      <c r="BA74" s="312">
        <f t="shared" si="137"/>
        <v>0</v>
      </c>
      <c r="BB74" s="312">
        <f t="shared" si="137"/>
        <v>0</v>
      </c>
      <c r="BC74" s="313">
        <f t="shared" si="83"/>
        <v>0</v>
      </c>
      <c r="BD74" s="313">
        <f t="shared" si="84"/>
        <v>0</v>
      </c>
      <c r="BE74" s="340">
        <f t="shared" si="127"/>
        <v>0</v>
      </c>
      <c r="BF74" s="643">
        <f t="shared" si="127"/>
        <v>0</v>
      </c>
      <c r="BG74" s="643">
        <f t="shared" si="127"/>
        <v>0</v>
      </c>
      <c r="BH74" s="643">
        <f t="shared" si="127"/>
        <v>0</v>
      </c>
      <c r="BI74" s="643">
        <f t="shared" si="127"/>
        <v>0</v>
      </c>
      <c r="BJ74" s="348">
        <f t="shared" si="132"/>
        <v>0</v>
      </c>
      <c r="BK74" s="348">
        <f t="shared" si="132"/>
        <v>0</v>
      </c>
      <c r="BL74" s="348">
        <f t="shared" si="132"/>
        <v>0</v>
      </c>
      <c r="BM74" s="348">
        <f t="shared" si="132"/>
        <v>0</v>
      </c>
      <c r="BN74" s="348">
        <f t="shared" si="132"/>
        <v>0</v>
      </c>
      <c r="BO74" s="348">
        <f t="shared" si="133"/>
        <v>0</v>
      </c>
      <c r="BP74" s="348">
        <f t="shared" si="133"/>
        <v>0</v>
      </c>
      <c r="BQ74" s="348">
        <f t="shared" si="133"/>
        <v>0</v>
      </c>
      <c r="BR74" s="348">
        <f t="shared" si="133"/>
        <v>0</v>
      </c>
      <c r="BS74" s="348">
        <f t="shared" si="133"/>
        <v>0</v>
      </c>
      <c r="BT74" s="348">
        <f t="shared" si="128"/>
        <v>0</v>
      </c>
      <c r="BU74" s="348">
        <f t="shared" si="128"/>
        <v>0</v>
      </c>
      <c r="BV74" s="348">
        <f t="shared" si="128"/>
        <v>0</v>
      </c>
      <c r="BW74" s="348">
        <f t="shared" si="128"/>
        <v>0</v>
      </c>
      <c r="BX74" s="348">
        <f t="shared" si="45"/>
        <v>0</v>
      </c>
      <c r="BY74" s="348">
        <f t="shared" si="134"/>
        <v>0</v>
      </c>
      <c r="BZ74" s="348">
        <f t="shared" si="134"/>
        <v>0</v>
      </c>
      <c r="CA74" s="348">
        <f t="shared" si="134"/>
        <v>0</v>
      </c>
      <c r="CB74" s="350">
        <f t="shared" si="134"/>
        <v>0</v>
      </c>
      <c r="CC74" s="648">
        <f t="shared" si="134"/>
        <v>0</v>
      </c>
      <c r="CD74" s="191">
        <f t="shared" si="129"/>
        <v>0</v>
      </c>
      <c r="CE74" s="191">
        <f t="shared" si="129"/>
        <v>0</v>
      </c>
      <c r="CF74" s="191">
        <f t="shared" si="129"/>
        <v>0</v>
      </c>
      <c r="CG74" s="381">
        <f t="shared" si="135"/>
        <v>0</v>
      </c>
      <c r="CH74" s="191">
        <f t="shared" si="135"/>
        <v>0</v>
      </c>
      <c r="CI74" s="382">
        <f t="shared" si="135"/>
        <v>0</v>
      </c>
      <c r="CJ74" s="379">
        <f t="shared" si="87"/>
        <v>0</v>
      </c>
      <c r="CK74" s="391">
        <f t="shared" si="99"/>
        <v>0</v>
      </c>
      <c r="CL74" s="391">
        <f t="shared" si="99"/>
        <v>0</v>
      </c>
      <c r="CM74" s="391">
        <f t="shared" si="99"/>
        <v>0</v>
      </c>
      <c r="CN74" s="391">
        <f t="shared" si="99"/>
        <v>0</v>
      </c>
      <c r="CO74" s="392">
        <f t="shared" si="100"/>
        <v>0</v>
      </c>
      <c r="CP74" s="190">
        <f t="shared" si="100"/>
        <v>0</v>
      </c>
      <c r="CQ74" s="190">
        <f t="shared" si="100"/>
        <v>0</v>
      </c>
      <c r="CR74" s="394">
        <f t="shared" si="100"/>
        <v>0</v>
      </c>
      <c r="CS74" s="191">
        <f t="shared" si="130"/>
        <v>0</v>
      </c>
      <c r="CT74" s="190">
        <f t="shared" si="130"/>
        <v>0</v>
      </c>
      <c r="CU74" s="190">
        <f t="shared" si="130"/>
        <v>0</v>
      </c>
      <c r="CV74" s="394">
        <f t="shared" si="130"/>
        <v>0</v>
      </c>
      <c r="CW74" s="402">
        <f>$DC74+'申込用紙 Ｂ'!$CW74</f>
        <v>0</v>
      </c>
      <c r="CX74" s="403"/>
      <c r="CY74" s="403">
        <f t="shared" si="47"/>
        <v>0</v>
      </c>
      <c r="CZ74" s="404">
        <f t="shared" si="48"/>
        <v>0</v>
      </c>
      <c r="DA74" s="431">
        <f t="shared" si="49"/>
        <v>0</v>
      </c>
      <c r="DB74" s="432">
        <f t="shared" si="50"/>
        <v>0</v>
      </c>
      <c r="DC74" s="433">
        <f t="shared" si="95"/>
        <v>0</v>
      </c>
      <c r="DD74" s="239">
        <f t="shared" si="51"/>
        <v>1</v>
      </c>
      <c r="DE74" s="239">
        <f t="shared" ca="1" si="114"/>
        <v>0</v>
      </c>
      <c r="DF74" s="239">
        <f t="shared" ca="1" si="52"/>
        <v>1</v>
      </c>
      <c r="DG74" s="434" t="str">
        <f t="shared" si="53"/>
        <v/>
      </c>
      <c r="DH74" s="239">
        <f t="shared" ca="1" si="89"/>
        <v>0</v>
      </c>
      <c r="DI74" s="239">
        <f t="shared" ca="1" si="136"/>
        <v>0</v>
      </c>
      <c r="DJ74" s="118" t="str">
        <f t="shared" si="28"/>
        <v/>
      </c>
      <c r="DK74" s="451">
        <f t="shared" si="115"/>
        <v>0</v>
      </c>
      <c r="DL74" s="451">
        <f t="shared" si="116"/>
        <v>0</v>
      </c>
      <c r="DM74" s="452">
        <f t="shared" si="117"/>
        <v>0</v>
      </c>
      <c r="DN74" s="453">
        <f t="shared" si="96"/>
        <v>-1</v>
      </c>
      <c r="DO74" s="454">
        <f t="shared" si="30"/>
        <v>1</v>
      </c>
      <c r="DP74" s="455" t="str">
        <f t="shared" si="57"/>
        <v>NO</v>
      </c>
      <c r="DQ74" s="455" t="str">
        <f t="shared" si="58"/>
        <v>Not!</v>
      </c>
      <c r="DR74" s="455" t="str">
        <f t="shared" si="59"/>
        <v>Not!</v>
      </c>
      <c r="DS74" s="478" t="str">
        <f t="shared" si="118"/>
        <v/>
      </c>
      <c r="DT74" s="451">
        <f t="shared" si="60"/>
        <v>0</v>
      </c>
      <c r="DU74" s="239">
        <f t="shared" si="90"/>
        <v>0</v>
      </c>
      <c r="DV74" s="480">
        <v>59</v>
      </c>
      <c r="DW74" s="281" t="str">
        <f t="shared" si="119"/>
        <v/>
      </c>
      <c r="DX74" s="239" t="str">
        <f t="shared" si="62"/>
        <v>Not!</v>
      </c>
      <c r="DY74" s="499">
        <f t="shared" si="91"/>
        <v>0</v>
      </c>
      <c r="DZ74" s="239" t="str">
        <f t="shared" si="63"/>
        <v>NO</v>
      </c>
      <c r="EA74" s="499">
        <f t="shared" si="120"/>
        <v>0</v>
      </c>
      <c r="EB74" s="239" t="str">
        <f t="shared" si="121"/>
        <v>女子Jr</v>
      </c>
      <c r="EC74" s="499">
        <f t="shared" si="122"/>
        <v>0</v>
      </c>
      <c r="ED74" s="500">
        <f t="shared" si="64"/>
        <v>0</v>
      </c>
      <c r="EE74" s="499">
        <f t="shared" si="65"/>
        <v>0</v>
      </c>
      <c r="EF74" s="239" t="str">
        <f t="shared" si="66"/>
        <v>N</v>
      </c>
      <c r="EG74" s="434" t="str">
        <f t="shared" si="67"/>
        <v/>
      </c>
      <c r="EH74" s="239" t="str">
        <f t="shared" si="68"/>
        <v/>
      </c>
      <c r="EI74" s="239" t="str">
        <f t="shared" ca="1" si="123"/>
        <v/>
      </c>
      <c r="EJ74" s="239" t="str">
        <f t="shared" si="70"/>
        <v/>
      </c>
      <c r="EK74" s="239">
        <f t="shared" si="71"/>
        <v>0</v>
      </c>
      <c r="EL74" s="239">
        <f t="shared" si="124"/>
        <v>0</v>
      </c>
      <c r="EM74" s="499">
        <f t="shared" si="72"/>
        <v>0</v>
      </c>
      <c r="EN74" s="239" t="str">
        <f t="shared" si="92"/>
        <v>N</v>
      </c>
      <c r="EO74" s="434" t="str">
        <f t="shared" si="73"/>
        <v/>
      </c>
      <c r="EP74" s="239" t="str">
        <f t="shared" si="125"/>
        <v/>
      </c>
      <c r="EQ74" s="239" t="str">
        <f t="shared" ca="1" si="74"/>
        <v/>
      </c>
      <c r="ER74" s="239" t="str">
        <f t="shared" si="75"/>
        <v/>
      </c>
      <c r="ES74" s="239">
        <f t="shared" si="37"/>
        <v>0</v>
      </c>
      <c r="ET74" s="239">
        <f t="shared" si="93"/>
        <v>0</v>
      </c>
      <c r="EU74" s="499">
        <f t="shared" si="76"/>
        <v>0</v>
      </c>
      <c r="EV74" s="434" t="str">
        <f t="shared" si="77"/>
        <v/>
      </c>
      <c r="EW74" s="512">
        <f t="shared" si="78"/>
        <v>0</v>
      </c>
      <c r="EX74" s="512">
        <f t="shared" si="79"/>
        <v>0</v>
      </c>
      <c r="EY74" s="512">
        <f t="shared" si="80"/>
        <v>0</v>
      </c>
      <c r="EZ74" s="119"/>
      <c r="FA74" s="258"/>
      <c r="FB74" s="259" t="str">
        <f t="shared" ca="1" si="81"/>
        <v/>
      </c>
      <c r="FC74" s="258"/>
      <c r="FD74" s="259" t="str">
        <f t="shared" si="82"/>
        <v/>
      </c>
      <c r="FE74" s="119"/>
      <c r="FF74" s="119"/>
      <c r="FG74" s="119"/>
      <c r="FH74" s="119"/>
      <c r="FI74" s="119"/>
      <c r="FJ74" s="119"/>
      <c r="FK74" s="119"/>
      <c r="FL74" s="119"/>
      <c r="FM74" s="119"/>
      <c r="FN74" s="119"/>
      <c r="FO74" s="119"/>
    </row>
    <row r="75" spans="1:171" s="99" customFormat="1" x14ac:dyDescent="0.2">
      <c r="A75" s="142">
        <v>60</v>
      </c>
      <c r="B75" s="564"/>
      <c r="C75" s="557"/>
      <c r="D75" s="566"/>
      <c r="E75" s="241"/>
      <c r="F75" s="554"/>
      <c r="G75" s="557"/>
      <c r="H75" s="555"/>
      <c r="I75" s="190"/>
      <c r="J75" s="596"/>
      <c r="K75" s="597"/>
      <c r="L75" s="597"/>
      <c r="M75" s="599"/>
      <c r="N75" s="590" t="str">
        <f t="shared" si="106"/>
        <v/>
      </c>
      <c r="O75" s="557"/>
      <c r="P75" s="566"/>
      <c r="Q75" s="186" t="str">
        <f t="shared" si="6"/>
        <v/>
      </c>
      <c r="R75" s="195" t="str">
        <f t="shared" si="7"/>
        <v/>
      </c>
      <c r="S75" s="195" t="str">
        <f t="shared" si="8"/>
        <v/>
      </c>
      <c r="T75" s="195" t="str">
        <f t="shared" si="39"/>
        <v/>
      </c>
      <c r="U75" s="622" t="str">
        <f t="shared" si="126"/>
        <v/>
      </c>
      <c r="V75" s="623">
        <f t="shared" si="9"/>
        <v>0</v>
      </c>
      <c r="W75" s="190"/>
      <c r="X75" s="190"/>
      <c r="Y75" s="190"/>
      <c r="Z75" s="190"/>
      <c r="AA75" s="190"/>
      <c r="AB75" s="190"/>
      <c r="AC75" s="239"/>
      <c r="AD75" s="239"/>
      <c r="AE75" s="239"/>
      <c r="AF75" s="239"/>
      <c r="AG75" s="239"/>
      <c r="AH75" s="242"/>
      <c r="AI75" s="261">
        <f t="shared" si="94"/>
        <v>0</v>
      </c>
      <c r="AJ75"/>
      <c r="AK75"/>
      <c r="AL75" s="258"/>
      <c r="AM75" s="259" t="str">
        <f t="shared" ca="1" si="108"/>
        <v/>
      </c>
      <c r="AN75" s="258"/>
      <c r="AO75" s="259" t="str">
        <f t="shared" si="41"/>
        <v/>
      </c>
      <c r="AP75" s="119"/>
      <c r="AQ75" s="280" t="str">
        <f t="shared" si="109"/>
        <v/>
      </c>
      <c r="AR75" s="280" t="str">
        <f t="shared" si="110"/>
        <v/>
      </c>
      <c r="AS75" s="280" t="str">
        <f t="shared" si="111"/>
        <v/>
      </c>
      <c r="AT75" s="280" t="str">
        <f t="shared" ca="1" si="112"/>
        <v/>
      </c>
      <c r="AU75" s="637">
        <f t="shared" si="42"/>
        <v>0</v>
      </c>
      <c r="AV75" s="281" t="str">
        <f t="shared" si="113"/>
        <v/>
      </c>
      <c r="AW75" s="312">
        <f t="shared" si="137"/>
        <v>0</v>
      </c>
      <c r="AX75" s="312">
        <f t="shared" si="137"/>
        <v>0</v>
      </c>
      <c r="AY75" s="312">
        <f t="shared" si="137"/>
        <v>0</v>
      </c>
      <c r="AZ75" s="312">
        <f t="shared" si="137"/>
        <v>0</v>
      </c>
      <c r="BA75" s="312">
        <f t="shared" si="137"/>
        <v>0</v>
      </c>
      <c r="BB75" s="312">
        <f t="shared" si="137"/>
        <v>0</v>
      </c>
      <c r="BC75" s="313">
        <f t="shared" si="83"/>
        <v>0</v>
      </c>
      <c r="BD75" s="313">
        <f t="shared" si="84"/>
        <v>0</v>
      </c>
      <c r="BE75" s="340">
        <f t="shared" si="127"/>
        <v>0</v>
      </c>
      <c r="BF75" s="643">
        <f t="shared" si="127"/>
        <v>0</v>
      </c>
      <c r="BG75" s="643">
        <f t="shared" si="127"/>
        <v>0</v>
      </c>
      <c r="BH75" s="643">
        <f t="shared" si="127"/>
        <v>0</v>
      </c>
      <c r="BI75" s="643">
        <f t="shared" si="127"/>
        <v>0</v>
      </c>
      <c r="BJ75" s="348">
        <f t="shared" si="132"/>
        <v>0</v>
      </c>
      <c r="BK75" s="348">
        <f t="shared" si="132"/>
        <v>0</v>
      </c>
      <c r="BL75" s="348">
        <f t="shared" si="132"/>
        <v>0</v>
      </c>
      <c r="BM75" s="348">
        <f t="shared" si="132"/>
        <v>0</v>
      </c>
      <c r="BN75" s="348">
        <f t="shared" si="132"/>
        <v>0</v>
      </c>
      <c r="BO75" s="348">
        <f t="shared" si="133"/>
        <v>0</v>
      </c>
      <c r="BP75" s="348">
        <f t="shared" si="133"/>
        <v>0</v>
      </c>
      <c r="BQ75" s="348">
        <f t="shared" si="133"/>
        <v>0</v>
      </c>
      <c r="BR75" s="348">
        <f t="shared" si="133"/>
        <v>0</v>
      </c>
      <c r="BS75" s="348">
        <f t="shared" si="133"/>
        <v>0</v>
      </c>
      <c r="BT75" s="348">
        <f t="shared" si="128"/>
        <v>0</v>
      </c>
      <c r="BU75" s="348">
        <f t="shared" si="128"/>
        <v>0</v>
      </c>
      <c r="BV75" s="348">
        <f t="shared" si="128"/>
        <v>0</v>
      </c>
      <c r="BW75" s="348">
        <f t="shared" si="128"/>
        <v>0</v>
      </c>
      <c r="BX75" s="348">
        <f t="shared" si="45"/>
        <v>0</v>
      </c>
      <c r="BY75" s="348">
        <f t="shared" si="134"/>
        <v>0</v>
      </c>
      <c r="BZ75" s="348">
        <f t="shared" si="134"/>
        <v>0</v>
      </c>
      <c r="CA75" s="348">
        <f t="shared" si="134"/>
        <v>0</v>
      </c>
      <c r="CB75" s="350">
        <f t="shared" si="134"/>
        <v>0</v>
      </c>
      <c r="CC75" s="648">
        <f t="shared" si="134"/>
        <v>0</v>
      </c>
      <c r="CD75" s="191">
        <f t="shared" si="129"/>
        <v>0</v>
      </c>
      <c r="CE75" s="191">
        <f t="shared" si="129"/>
        <v>0</v>
      </c>
      <c r="CF75" s="191">
        <f t="shared" si="129"/>
        <v>0</v>
      </c>
      <c r="CG75" s="381">
        <f t="shared" si="135"/>
        <v>0</v>
      </c>
      <c r="CH75" s="191">
        <f t="shared" si="135"/>
        <v>0</v>
      </c>
      <c r="CI75" s="382">
        <f t="shared" si="135"/>
        <v>0</v>
      </c>
      <c r="CJ75" s="379">
        <f t="shared" si="87"/>
        <v>0</v>
      </c>
      <c r="CK75" s="391">
        <f t="shared" si="99"/>
        <v>0</v>
      </c>
      <c r="CL75" s="391">
        <f t="shared" si="99"/>
        <v>0</v>
      </c>
      <c r="CM75" s="391">
        <f t="shared" si="99"/>
        <v>0</v>
      </c>
      <c r="CN75" s="391">
        <f t="shared" si="99"/>
        <v>0</v>
      </c>
      <c r="CO75" s="392">
        <f t="shared" si="100"/>
        <v>0</v>
      </c>
      <c r="CP75" s="190">
        <f t="shared" si="100"/>
        <v>0</v>
      </c>
      <c r="CQ75" s="190">
        <f t="shared" si="100"/>
        <v>0</v>
      </c>
      <c r="CR75" s="394">
        <f t="shared" si="100"/>
        <v>0</v>
      </c>
      <c r="CS75" s="191">
        <f t="shared" si="130"/>
        <v>0</v>
      </c>
      <c r="CT75" s="190">
        <f t="shared" si="130"/>
        <v>0</v>
      </c>
      <c r="CU75" s="190">
        <f t="shared" si="130"/>
        <v>0</v>
      </c>
      <c r="CV75" s="394">
        <f t="shared" si="130"/>
        <v>0</v>
      </c>
      <c r="CW75" s="402">
        <f>$DC75+'申込用紙 Ｂ'!$CW75</f>
        <v>0</v>
      </c>
      <c r="CX75" s="403"/>
      <c r="CY75" s="403">
        <f t="shared" si="47"/>
        <v>0</v>
      </c>
      <c r="CZ75" s="404">
        <f t="shared" si="48"/>
        <v>0</v>
      </c>
      <c r="DA75" s="431">
        <f t="shared" si="49"/>
        <v>0</v>
      </c>
      <c r="DB75" s="432">
        <f t="shared" si="50"/>
        <v>0</v>
      </c>
      <c r="DC75" s="433">
        <f t="shared" si="95"/>
        <v>0</v>
      </c>
      <c r="DD75" s="239">
        <f t="shared" si="51"/>
        <v>1</v>
      </c>
      <c r="DE75" s="239">
        <f t="shared" ca="1" si="114"/>
        <v>0</v>
      </c>
      <c r="DF75" s="239">
        <f t="shared" ca="1" si="52"/>
        <v>1</v>
      </c>
      <c r="DG75" s="434" t="str">
        <f t="shared" si="53"/>
        <v/>
      </c>
      <c r="DH75" s="239">
        <f t="shared" ca="1" si="89"/>
        <v>0</v>
      </c>
      <c r="DI75" s="239">
        <f t="shared" ca="1" si="136"/>
        <v>0</v>
      </c>
      <c r="DJ75" s="118" t="str">
        <f t="shared" si="28"/>
        <v/>
      </c>
      <c r="DK75" s="451">
        <f t="shared" si="115"/>
        <v>0</v>
      </c>
      <c r="DL75" s="451">
        <f t="shared" si="116"/>
        <v>0</v>
      </c>
      <c r="DM75" s="452">
        <f t="shared" si="117"/>
        <v>0</v>
      </c>
      <c r="DN75" s="453">
        <f t="shared" si="96"/>
        <v>-1</v>
      </c>
      <c r="DO75" s="454">
        <f t="shared" si="30"/>
        <v>1</v>
      </c>
      <c r="DP75" s="455" t="str">
        <f t="shared" si="57"/>
        <v>NO</v>
      </c>
      <c r="DQ75" s="455" t="str">
        <f t="shared" si="58"/>
        <v>Not!</v>
      </c>
      <c r="DR75" s="455" t="str">
        <f t="shared" si="59"/>
        <v>Not!</v>
      </c>
      <c r="DS75" s="478" t="str">
        <f t="shared" si="118"/>
        <v/>
      </c>
      <c r="DT75" s="451">
        <f t="shared" si="60"/>
        <v>0</v>
      </c>
      <c r="DU75" s="239">
        <f t="shared" si="90"/>
        <v>0</v>
      </c>
      <c r="DV75" s="482">
        <v>60</v>
      </c>
      <c r="DW75" s="281" t="str">
        <f t="shared" si="119"/>
        <v/>
      </c>
      <c r="DX75" s="239" t="str">
        <f t="shared" si="62"/>
        <v>Not!</v>
      </c>
      <c r="DY75" s="499">
        <f t="shared" si="91"/>
        <v>0</v>
      </c>
      <c r="DZ75" s="239" t="str">
        <f t="shared" si="63"/>
        <v>NO</v>
      </c>
      <c r="EA75" s="499">
        <f t="shared" si="120"/>
        <v>0</v>
      </c>
      <c r="EB75" s="239" t="str">
        <f t="shared" si="121"/>
        <v>女子Jr</v>
      </c>
      <c r="EC75" s="499">
        <f t="shared" si="122"/>
        <v>0</v>
      </c>
      <c r="ED75" s="500">
        <f t="shared" si="64"/>
        <v>0</v>
      </c>
      <c r="EE75" s="499">
        <f t="shared" si="65"/>
        <v>0</v>
      </c>
      <c r="EF75" s="239" t="str">
        <f t="shared" si="66"/>
        <v>N</v>
      </c>
      <c r="EG75" s="434" t="str">
        <f t="shared" si="67"/>
        <v/>
      </c>
      <c r="EH75" s="239" t="str">
        <f t="shared" si="68"/>
        <v/>
      </c>
      <c r="EI75" s="239" t="str">
        <f t="shared" ca="1" si="123"/>
        <v/>
      </c>
      <c r="EJ75" s="239" t="str">
        <f t="shared" si="70"/>
        <v/>
      </c>
      <c r="EK75" s="239">
        <f t="shared" si="71"/>
        <v>0</v>
      </c>
      <c r="EL75" s="239">
        <f t="shared" si="124"/>
        <v>0</v>
      </c>
      <c r="EM75" s="499">
        <f t="shared" si="72"/>
        <v>0</v>
      </c>
      <c r="EN75" s="239" t="str">
        <f t="shared" si="92"/>
        <v>N</v>
      </c>
      <c r="EO75" s="434" t="str">
        <f t="shared" si="73"/>
        <v/>
      </c>
      <c r="EP75" s="239" t="str">
        <f t="shared" si="125"/>
        <v/>
      </c>
      <c r="EQ75" s="239" t="str">
        <f t="shared" ca="1" si="74"/>
        <v/>
      </c>
      <c r="ER75" s="239" t="str">
        <f t="shared" si="75"/>
        <v/>
      </c>
      <c r="ES75" s="239">
        <f t="shared" si="37"/>
        <v>0</v>
      </c>
      <c r="ET75" s="239">
        <f t="shared" si="93"/>
        <v>0</v>
      </c>
      <c r="EU75" s="499">
        <f t="shared" si="76"/>
        <v>0</v>
      </c>
      <c r="EV75" s="434" t="str">
        <f t="shared" si="77"/>
        <v/>
      </c>
      <c r="EW75" s="512">
        <f t="shared" si="78"/>
        <v>0</v>
      </c>
      <c r="EX75" s="512">
        <f t="shared" si="79"/>
        <v>0</v>
      </c>
      <c r="EY75" s="512">
        <f t="shared" si="80"/>
        <v>0</v>
      </c>
      <c r="EZ75" s="119"/>
      <c r="FA75" s="258"/>
      <c r="FB75" s="259" t="str">
        <f t="shared" ca="1" si="81"/>
        <v/>
      </c>
      <c r="FC75" s="258"/>
      <c r="FD75" s="259" t="str">
        <f t="shared" si="82"/>
        <v/>
      </c>
      <c r="FE75" s="119"/>
      <c r="FF75" s="119"/>
      <c r="FG75" s="119"/>
      <c r="FH75" s="119"/>
      <c r="FI75" s="119"/>
      <c r="FJ75" s="119"/>
      <c r="FK75" s="119"/>
      <c r="FL75" s="119"/>
      <c r="FM75" s="119"/>
      <c r="FN75" s="119"/>
      <c r="FO75" s="119"/>
    </row>
    <row r="76" spans="1:171" s="99" customFormat="1" x14ac:dyDescent="0.2">
      <c r="A76" s="143">
        <v>61</v>
      </c>
      <c r="B76" s="564"/>
      <c r="C76" s="557"/>
      <c r="D76" s="566"/>
      <c r="E76" s="241"/>
      <c r="F76" s="554"/>
      <c r="G76" s="557"/>
      <c r="H76" s="555"/>
      <c r="I76" s="190"/>
      <c r="J76" s="596"/>
      <c r="K76" s="597"/>
      <c r="L76" s="597"/>
      <c r="M76" s="599"/>
      <c r="N76" s="590" t="str">
        <f t="shared" si="106"/>
        <v/>
      </c>
      <c r="O76" s="557"/>
      <c r="P76" s="566"/>
      <c r="Q76" s="186" t="str">
        <f t="shared" si="6"/>
        <v/>
      </c>
      <c r="R76" s="195" t="str">
        <f t="shared" si="7"/>
        <v/>
      </c>
      <c r="S76" s="195" t="str">
        <f t="shared" si="8"/>
        <v/>
      </c>
      <c r="T76" s="195" t="str">
        <f t="shared" si="39"/>
        <v/>
      </c>
      <c r="U76" s="622" t="str">
        <f t="shared" si="126"/>
        <v/>
      </c>
      <c r="V76" s="623">
        <f t="shared" si="9"/>
        <v>0</v>
      </c>
      <c r="W76" s="190"/>
      <c r="X76" s="190"/>
      <c r="Y76" s="190"/>
      <c r="Z76" s="190"/>
      <c r="AA76" s="190"/>
      <c r="AB76" s="190"/>
      <c r="AC76" s="239"/>
      <c r="AD76" s="239"/>
      <c r="AE76" s="239"/>
      <c r="AF76" s="239"/>
      <c r="AG76" s="239"/>
      <c r="AH76" s="242"/>
      <c r="AI76" s="261">
        <f t="shared" si="94"/>
        <v>0</v>
      </c>
      <c r="AJ76"/>
      <c r="AK76"/>
      <c r="AL76" s="258"/>
      <c r="AM76" s="259" t="str">
        <f t="shared" ca="1" si="108"/>
        <v/>
      </c>
      <c r="AN76" s="258"/>
      <c r="AO76" s="259" t="str">
        <f t="shared" si="41"/>
        <v/>
      </c>
      <c r="AP76" s="119"/>
      <c r="AQ76" s="280" t="str">
        <f t="shared" si="109"/>
        <v/>
      </c>
      <c r="AR76" s="280" t="str">
        <f t="shared" si="110"/>
        <v/>
      </c>
      <c r="AS76" s="280" t="str">
        <f t="shared" si="111"/>
        <v/>
      </c>
      <c r="AT76" s="280" t="str">
        <f t="shared" ca="1" si="112"/>
        <v/>
      </c>
      <c r="AU76" s="637">
        <f t="shared" si="42"/>
        <v>0</v>
      </c>
      <c r="AV76" s="281" t="str">
        <f t="shared" si="113"/>
        <v/>
      </c>
      <c r="AW76" s="312">
        <f t="shared" ref="AW76:BB85" si="138">IF(AND($DY76=AW$12,$W76&gt;0),1,0)</f>
        <v>0</v>
      </c>
      <c r="AX76" s="312">
        <f t="shared" si="138"/>
        <v>0</v>
      </c>
      <c r="AY76" s="312">
        <f t="shared" si="138"/>
        <v>0</v>
      </c>
      <c r="AZ76" s="312">
        <f t="shared" si="138"/>
        <v>0</v>
      </c>
      <c r="BA76" s="312">
        <f t="shared" si="138"/>
        <v>0</v>
      </c>
      <c r="BB76" s="312">
        <f t="shared" si="138"/>
        <v>0</v>
      </c>
      <c r="BC76" s="313">
        <f t="shared" si="83"/>
        <v>0</v>
      </c>
      <c r="BD76" s="313">
        <f t="shared" si="84"/>
        <v>0</v>
      </c>
      <c r="BE76" s="340">
        <f t="shared" si="127"/>
        <v>0</v>
      </c>
      <c r="BF76" s="643">
        <f t="shared" si="127"/>
        <v>0</v>
      </c>
      <c r="BG76" s="643">
        <f t="shared" si="127"/>
        <v>0</v>
      </c>
      <c r="BH76" s="643">
        <f t="shared" si="127"/>
        <v>0</v>
      </c>
      <c r="BI76" s="643">
        <f t="shared" si="127"/>
        <v>0</v>
      </c>
      <c r="BJ76" s="348">
        <f t="shared" ref="BJ76:BN95" si="139">IF(AND($EA76=BJ$12,$Y76&gt;0),1,0)</f>
        <v>0</v>
      </c>
      <c r="BK76" s="348">
        <f t="shared" si="139"/>
        <v>0</v>
      </c>
      <c r="BL76" s="348">
        <f t="shared" si="139"/>
        <v>0</v>
      </c>
      <c r="BM76" s="348">
        <f t="shared" si="139"/>
        <v>0</v>
      </c>
      <c r="BN76" s="348">
        <f t="shared" si="139"/>
        <v>0</v>
      </c>
      <c r="BO76" s="348">
        <f t="shared" ref="BO76:BS95" si="140">IF(AND($EA76=BO$12,$Z76&gt;0),1,0)</f>
        <v>0</v>
      </c>
      <c r="BP76" s="348">
        <f t="shared" si="140"/>
        <v>0</v>
      </c>
      <c r="BQ76" s="348">
        <f t="shared" si="140"/>
        <v>0</v>
      </c>
      <c r="BR76" s="348">
        <f t="shared" si="140"/>
        <v>0</v>
      </c>
      <c r="BS76" s="348">
        <f t="shared" si="140"/>
        <v>0</v>
      </c>
      <c r="BT76" s="348">
        <f t="shared" si="128"/>
        <v>0</v>
      </c>
      <c r="BU76" s="348">
        <f t="shared" si="128"/>
        <v>0</v>
      </c>
      <c r="BV76" s="348">
        <f t="shared" si="128"/>
        <v>0</v>
      </c>
      <c r="BW76" s="348">
        <f t="shared" si="128"/>
        <v>0</v>
      </c>
      <c r="BX76" s="348">
        <f t="shared" si="45"/>
        <v>0</v>
      </c>
      <c r="BY76" s="348">
        <f t="shared" ref="BY76:CC95" si="141">IF(AND($EM76=BY$12,$AB76&gt;0),1,0)</f>
        <v>0</v>
      </c>
      <c r="BZ76" s="348">
        <f t="shared" si="141"/>
        <v>0</v>
      </c>
      <c r="CA76" s="348">
        <f t="shared" si="141"/>
        <v>0</v>
      </c>
      <c r="CB76" s="350">
        <f t="shared" si="141"/>
        <v>0</v>
      </c>
      <c r="CC76" s="648">
        <f t="shared" si="141"/>
        <v>0</v>
      </c>
      <c r="CD76" s="191">
        <f t="shared" si="129"/>
        <v>0</v>
      </c>
      <c r="CE76" s="191">
        <f t="shared" si="129"/>
        <v>0</v>
      </c>
      <c r="CF76" s="191">
        <f t="shared" si="129"/>
        <v>0</v>
      </c>
      <c r="CG76" s="381">
        <f t="shared" ref="CG76:CI95" si="142">IF(AND($EU76=CG$12,$AD76&gt;0),1,0)</f>
        <v>0</v>
      </c>
      <c r="CH76" s="191">
        <f t="shared" si="142"/>
        <v>0</v>
      </c>
      <c r="CI76" s="382">
        <f t="shared" si="142"/>
        <v>0</v>
      </c>
      <c r="CJ76" s="379">
        <f t="shared" si="87"/>
        <v>0</v>
      </c>
      <c r="CK76" s="391">
        <f t="shared" si="99"/>
        <v>0</v>
      </c>
      <c r="CL76" s="391">
        <f t="shared" si="99"/>
        <v>0</v>
      </c>
      <c r="CM76" s="391">
        <f t="shared" si="99"/>
        <v>0</v>
      </c>
      <c r="CN76" s="391">
        <f t="shared" si="99"/>
        <v>0</v>
      </c>
      <c r="CO76" s="392">
        <f t="shared" si="100"/>
        <v>0</v>
      </c>
      <c r="CP76" s="190">
        <f t="shared" si="100"/>
        <v>0</v>
      </c>
      <c r="CQ76" s="190">
        <f t="shared" si="100"/>
        <v>0</v>
      </c>
      <c r="CR76" s="394">
        <f t="shared" si="100"/>
        <v>0</v>
      </c>
      <c r="CS76" s="191">
        <f t="shared" si="130"/>
        <v>0</v>
      </c>
      <c r="CT76" s="190">
        <f t="shared" si="130"/>
        <v>0</v>
      </c>
      <c r="CU76" s="190">
        <f t="shared" si="130"/>
        <v>0</v>
      </c>
      <c r="CV76" s="394">
        <f t="shared" si="130"/>
        <v>0</v>
      </c>
      <c r="CW76" s="402">
        <f>$DC76+'申込用紙 Ｂ'!$CW76</f>
        <v>0</v>
      </c>
      <c r="CX76" s="403"/>
      <c r="CY76" s="403">
        <f t="shared" si="47"/>
        <v>0</v>
      </c>
      <c r="CZ76" s="404">
        <f t="shared" si="48"/>
        <v>0</v>
      </c>
      <c r="DA76" s="431">
        <f t="shared" si="49"/>
        <v>0</v>
      </c>
      <c r="DB76" s="432">
        <f t="shared" si="50"/>
        <v>0</v>
      </c>
      <c r="DC76" s="433">
        <f t="shared" si="95"/>
        <v>0</v>
      </c>
      <c r="DD76" s="239">
        <f t="shared" si="51"/>
        <v>1</v>
      </c>
      <c r="DE76" s="239">
        <f t="shared" ca="1" si="114"/>
        <v>0</v>
      </c>
      <c r="DF76" s="239">
        <f t="shared" ca="1" si="52"/>
        <v>1</v>
      </c>
      <c r="DG76" s="434" t="str">
        <f t="shared" si="53"/>
        <v/>
      </c>
      <c r="DH76" s="239">
        <f t="shared" ca="1" si="89"/>
        <v>0</v>
      </c>
      <c r="DI76" s="239">
        <f t="shared" ca="1" si="136"/>
        <v>0</v>
      </c>
      <c r="DJ76" s="118" t="str">
        <f t="shared" si="28"/>
        <v/>
      </c>
      <c r="DK76" s="451">
        <f t="shared" si="115"/>
        <v>0</v>
      </c>
      <c r="DL76" s="451">
        <f t="shared" si="116"/>
        <v>0</v>
      </c>
      <c r="DM76" s="452">
        <f t="shared" si="117"/>
        <v>0</v>
      </c>
      <c r="DN76" s="453">
        <f t="shared" si="96"/>
        <v>-1</v>
      </c>
      <c r="DO76" s="454">
        <f t="shared" si="30"/>
        <v>1</v>
      </c>
      <c r="DP76" s="455" t="str">
        <f t="shared" si="57"/>
        <v>NO</v>
      </c>
      <c r="DQ76" s="455" t="str">
        <f t="shared" si="58"/>
        <v>Not!</v>
      </c>
      <c r="DR76" s="455" t="str">
        <f t="shared" si="59"/>
        <v>Not!</v>
      </c>
      <c r="DS76" s="478" t="str">
        <f t="shared" si="118"/>
        <v/>
      </c>
      <c r="DT76" s="451">
        <f t="shared" si="60"/>
        <v>0</v>
      </c>
      <c r="DU76" s="239">
        <f t="shared" si="90"/>
        <v>0</v>
      </c>
      <c r="DV76" s="483">
        <v>61</v>
      </c>
      <c r="DW76" s="281" t="str">
        <f t="shared" si="119"/>
        <v/>
      </c>
      <c r="DX76" s="239" t="str">
        <f t="shared" si="62"/>
        <v>Not!</v>
      </c>
      <c r="DY76" s="499">
        <f t="shared" si="91"/>
        <v>0</v>
      </c>
      <c r="DZ76" s="239" t="str">
        <f t="shared" si="63"/>
        <v>NO</v>
      </c>
      <c r="EA76" s="499">
        <f t="shared" si="120"/>
        <v>0</v>
      </c>
      <c r="EB76" s="239" t="str">
        <f t="shared" si="121"/>
        <v>女子Jr</v>
      </c>
      <c r="EC76" s="499">
        <f t="shared" si="122"/>
        <v>0</v>
      </c>
      <c r="ED76" s="500">
        <f t="shared" si="64"/>
        <v>0</v>
      </c>
      <c r="EE76" s="499">
        <f t="shared" si="65"/>
        <v>0</v>
      </c>
      <c r="EF76" s="239" t="str">
        <f t="shared" si="66"/>
        <v>N</v>
      </c>
      <c r="EG76" s="434" t="str">
        <f t="shared" si="67"/>
        <v/>
      </c>
      <c r="EH76" s="239" t="str">
        <f t="shared" si="68"/>
        <v/>
      </c>
      <c r="EI76" s="239" t="str">
        <f t="shared" ca="1" si="123"/>
        <v/>
      </c>
      <c r="EJ76" s="239" t="str">
        <f t="shared" si="70"/>
        <v/>
      </c>
      <c r="EK76" s="239">
        <f t="shared" si="71"/>
        <v>0</v>
      </c>
      <c r="EL76" s="239">
        <f t="shared" si="124"/>
        <v>0</v>
      </c>
      <c r="EM76" s="499">
        <f t="shared" si="72"/>
        <v>0</v>
      </c>
      <c r="EN76" s="239" t="str">
        <f t="shared" si="92"/>
        <v>N</v>
      </c>
      <c r="EO76" s="434" t="str">
        <f t="shared" si="73"/>
        <v/>
      </c>
      <c r="EP76" s="239" t="str">
        <f t="shared" si="125"/>
        <v/>
      </c>
      <c r="EQ76" s="239" t="str">
        <f t="shared" ca="1" si="74"/>
        <v/>
      </c>
      <c r="ER76" s="239" t="str">
        <f t="shared" si="75"/>
        <v/>
      </c>
      <c r="ES76" s="239">
        <f t="shared" si="37"/>
        <v>0</v>
      </c>
      <c r="ET76" s="239">
        <f t="shared" si="93"/>
        <v>0</v>
      </c>
      <c r="EU76" s="499">
        <f t="shared" si="76"/>
        <v>0</v>
      </c>
      <c r="EV76" s="434" t="str">
        <f t="shared" si="77"/>
        <v/>
      </c>
      <c r="EW76" s="512">
        <f t="shared" si="78"/>
        <v>0</v>
      </c>
      <c r="EX76" s="512">
        <f t="shared" si="79"/>
        <v>0</v>
      </c>
      <c r="EY76" s="512">
        <f t="shared" si="80"/>
        <v>0</v>
      </c>
      <c r="EZ76" s="119"/>
      <c r="FA76" s="258"/>
      <c r="FB76" s="259" t="str">
        <f t="shared" ca="1" si="81"/>
        <v/>
      </c>
      <c r="FC76" s="258"/>
      <c r="FD76" s="259" t="str">
        <f t="shared" si="82"/>
        <v/>
      </c>
      <c r="FE76" s="119"/>
      <c r="FF76" s="119"/>
      <c r="FG76" s="119"/>
      <c r="FH76" s="119"/>
      <c r="FI76" s="119"/>
      <c r="FJ76" s="119"/>
      <c r="FK76" s="119"/>
      <c r="FL76" s="119"/>
      <c r="FM76" s="119"/>
      <c r="FN76" s="119"/>
      <c r="FO76" s="119"/>
    </row>
    <row r="77" spans="1:171" s="99" customFormat="1" x14ac:dyDescent="0.2">
      <c r="A77" s="141">
        <v>62</v>
      </c>
      <c r="B77" s="564"/>
      <c r="C77" s="557"/>
      <c r="D77" s="566"/>
      <c r="E77" s="241"/>
      <c r="F77" s="554"/>
      <c r="G77" s="557"/>
      <c r="H77" s="555"/>
      <c r="I77" s="190"/>
      <c r="J77" s="596"/>
      <c r="K77" s="597"/>
      <c r="L77" s="597"/>
      <c r="M77" s="599"/>
      <c r="N77" s="590" t="str">
        <f t="shared" si="106"/>
        <v/>
      </c>
      <c r="O77" s="557"/>
      <c r="P77" s="566"/>
      <c r="Q77" s="186" t="str">
        <f t="shared" si="6"/>
        <v/>
      </c>
      <c r="R77" s="195" t="str">
        <f t="shared" si="7"/>
        <v/>
      </c>
      <c r="S77" s="195" t="str">
        <f t="shared" si="8"/>
        <v/>
      </c>
      <c r="T77" s="195" t="str">
        <f t="shared" si="39"/>
        <v/>
      </c>
      <c r="U77" s="622" t="str">
        <f t="shared" si="126"/>
        <v/>
      </c>
      <c r="V77" s="623">
        <f t="shared" si="9"/>
        <v>0</v>
      </c>
      <c r="W77" s="190"/>
      <c r="X77" s="190"/>
      <c r="Y77" s="190"/>
      <c r="Z77" s="190"/>
      <c r="AA77" s="190"/>
      <c r="AB77" s="190"/>
      <c r="AC77" s="239"/>
      <c r="AD77" s="239"/>
      <c r="AE77" s="239"/>
      <c r="AF77" s="239"/>
      <c r="AG77" s="239"/>
      <c r="AH77" s="242"/>
      <c r="AI77" s="261">
        <f t="shared" si="94"/>
        <v>0</v>
      </c>
      <c r="AJ77"/>
      <c r="AK77"/>
      <c r="AL77" s="258"/>
      <c r="AM77" s="259" t="str">
        <f t="shared" ca="1" si="108"/>
        <v/>
      </c>
      <c r="AN77" s="258"/>
      <c r="AO77" s="259" t="str">
        <f t="shared" si="41"/>
        <v/>
      </c>
      <c r="AP77" s="119"/>
      <c r="AQ77" s="280" t="str">
        <f t="shared" si="109"/>
        <v/>
      </c>
      <c r="AR77" s="280" t="str">
        <f t="shared" si="110"/>
        <v/>
      </c>
      <c r="AS77" s="280" t="str">
        <f t="shared" si="111"/>
        <v/>
      </c>
      <c r="AT77" s="280" t="str">
        <f t="shared" ca="1" si="112"/>
        <v/>
      </c>
      <c r="AU77" s="637">
        <f t="shared" si="42"/>
        <v>0</v>
      </c>
      <c r="AV77" s="281" t="str">
        <f t="shared" si="113"/>
        <v/>
      </c>
      <c r="AW77" s="312">
        <f t="shared" si="138"/>
        <v>0</v>
      </c>
      <c r="AX77" s="312">
        <f t="shared" si="138"/>
        <v>0</v>
      </c>
      <c r="AY77" s="312">
        <f t="shared" si="138"/>
        <v>0</v>
      </c>
      <c r="AZ77" s="312">
        <f t="shared" si="138"/>
        <v>0</v>
      </c>
      <c r="BA77" s="312">
        <f t="shared" si="138"/>
        <v>0</v>
      </c>
      <c r="BB77" s="312">
        <f t="shared" si="138"/>
        <v>0</v>
      </c>
      <c r="BC77" s="313">
        <f t="shared" si="83"/>
        <v>0</v>
      </c>
      <c r="BD77" s="313">
        <f t="shared" si="84"/>
        <v>0</v>
      </c>
      <c r="BE77" s="340">
        <f t="shared" si="127"/>
        <v>0</v>
      </c>
      <c r="BF77" s="643">
        <f t="shared" si="127"/>
        <v>0</v>
      </c>
      <c r="BG77" s="643">
        <f t="shared" si="127"/>
        <v>0</v>
      </c>
      <c r="BH77" s="643">
        <f t="shared" si="127"/>
        <v>0</v>
      </c>
      <c r="BI77" s="643">
        <f t="shared" si="127"/>
        <v>0</v>
      </c>
      <c r="BJ77" s="348">
        <f t="shared" si="139"/>
        <v>0</v>
      </c>
      <c r="BK77" s="348">
        <f t="shared" si="139"/>
        <v>0</v>
      </c>
      <c r="BL77" s="348">
        <f t="shared" si="139"/>
        <v>0</v>
      </c>
      <c r="BM77" s="348">
        <f t="shared" si="139"/>
        <v>0</v>
      </c>
      <c r="BN77" s="348">
        <f t="shared" si="139"/>
        <v>0</v>
      </c>
      <c r="BO77" s="348">
        <f t="shared" si="140"/>
        <v>0</v>
      </c>
      <c r="BP77" s="348">
        <f t="shared" si="140"/>
        <v>0</v>
      </c>
      <c r="BQ77" s="348">
        <f t="shared" si="140"/>
        <v>0</v>
      </c>
      <c r="BR77" s="348">
        <f t="shared" si="140"/>
        <v>0</v>
      </c>
      <c r="BS77" s="348">
        <f t="shared" si="140"/>
        <v>0</v>
      </c>
      <c r="BT77" s="348">
        <f t="shared" si="128"/>
        <v>0</v>
      </c>
      <c r="BU77" s="348">
        <f t="shared" si="128"/>
        <v>0</v>
      </c>
      <c r="BV77" s="348">
        <f t="shared" si="128"/>
        <v>0</v>
      </c>
      <c r="BW77" s="348">
        <f t="shared" si="128"/>
        <v>0</v>
      </c>
      <c r="BX77" s="348">
        <f t="shared" si="45"/>
        <v>0</v>
      </c>
      <c r="BY77" s="348">
        <f t="shared" si="141"/>
        <v>0</v>
      </c>
      <c r="BZ77" s="348">
        <f t="shared" si="141"/>
        <v>0</v>
      </c>
      <c r="CA77" s="348">
        <f t="shared" si="141"/>
        <v>0</v>
      </c>
      <c r="CB77" s="350">
        <f t="shared" si="141"/>
        <v>0</v>
      </c>
      <c r="CC77" s="648">
        <f t="shared" si="141"/>
        <v>0</v>
      </c>
      <c r="CD77" s="191">
        <f t="shared" si="129"/>
        <v>0</v>
      </c>
      <c r="CE77" s="191">
        <f t="shared" si="129"/>
        <v>0</v>
      </c>
      <c r="CF77" s="191">
        <f t="shared" si="129"/>
        <v>0</v>
      </c>
      <c r="CG77" s="381">
        <f t="shared" si="142"/>
        <v>0</v>
      </c>
      <c r="CH77" s="191">
        <f t="shared" si="142"/>
        <v>0</v>
      </c>
      <c r="CI77" s="382">
        <f t="shared" si="142"/>
        <v>0</v>
      </c>
      <c r="CJ77" s="379">
        <f t="shared" si="87"/>
        <v>0</v>
      </c>
      <c r="CK77" s="391">
        <f t="shared" si="99"/>
        <v>0</v>
      </c>
      <c r="CL77" s="391">
        <f t="shared" si="99"/>
        <v>0</v>
      </c>
      <c r="CM77" s="391">
        <f t="shared" si="99"/>
        <v>0</v>
      </c>
      <c r="CN77" s="391">
        <f t="shared" si="99"/>
        <v>0</v>
      </c>
      <c r="CO77" s="392">
        <f t="shared" si="100"/>
        <v>0</v>
      </c>
      <c r="CP77" s="190">
        <f t="shared" si="100"/>
        <v>0</v>
      </c>
      <c r="CQ77" s="190">
        <f t="shared" si="100"/>
        <v>0</v>
      </c>
      <c r="CR77" s="394">
        <f t="shared" si="100"/>
        <v>0</v>
      </c>
      <c r="CS77" s="191">
        <f t="shared" si="130"/>
        <v>0</v>
      </c>
      <c r="CT77" s="190">
        <f t="shared" si="130"/>
        <v>0</v>
      </c>
      <c r="CU77" s="190">
        <f t="shared" si="130"/>
        <v>0</v>
      </c>
      <c r="CV77" s="394">
        <f t="shared" si="130"/>
        <v>0</v>
      </c>
      <c r="CW77" s="402">
        <f>$DC77+'申込用紙 Ｂ'!$CW77</f>
        <v>0</v>
      </c>
      <c r="CX77" s="403"/>
      <c r="CY77" s="403">
        <f t="shared" si="47"/>
        <v>0</v>
      </c>
      <c r="CZ77" s="404">
        <f t="shared" si="48"/>
        <v>0</v>
      </c>
      <c r="DA77" s="431">
        <f t="shared" si="49"/>
        <v>0</v>
      </c>
      <c r="DB77" s="432">
        <f t="shared" si="50"/>
        <v>0</v>
      </c>
      <c r="DC77" s="433">
        <f t="shared" si="95"/>
        <v>0</v>
      </c>
      <c r="DD77" s="239">
        <f t="shared" si="51"/>
        <v>1</v>
      </c>
      <c r="DE77" s="239">
        <f t="shared" ca="1" si="114"/>
        <v>0</v>
      </c>
      <c r="DF77" s="239">
        <f t="shared" ca="1" si="52"/>
        <v>1</v>
      </c>
      <c r="DG77" s="434" t="str">
        <f t="shared" si="53"/>
        <v/>
      </c>
      <c r="DH77" s="239">
        <f t="shared" ca="1" si="89"/>
        <v>0</v>
      </c>
      <c r="DI77" s="239">
        <f t="shared" ca="1" si="136"/>
        <v>0</v>
      </c>
      <c r="DJ77" s="118" t="str">
        <f t="shared" si="28"/>
        <v/>
      </c>
      <c r="DK77" s="451">
        <f t="shared" si="115"/>
        <v>0</v>
      </c>
      <c r="DL77" s="451">
        <f t="shared" si="116"/>
        <v>0</v>
      </c>
      <c r="DM77" s="452">
        <f t="shared" si="117"/>
        <v>0</v>
      </c>
      <c r="DN77" s="453">
        <f t="shared" si="96"/>
        <v>-1</v>
      </c>
      <c r="DO77" s="454">
        <f t="shared" si="30"/>
        <v>1</v>
      </c>
      <c r="DP77" s="455" t="str">
        <f t="shared" si="57"/>
        <v>NO</v>
      </c>
      <c r="DQ77" s="455" t="str">
        <f t="shared" si="58"/>
        <v>Not!</v>
      </c>
      <c r="DR77" s="455" t="str">
        <f t="shared" si="59"/>
        <v>Not!</v>
      </c>
      <c r="DS77" s="478" t="str">
        <f t="shared" si="118"/>
        <v/>
      </c>
      <c r="DT77" s="451">
        <f t="shared" si="60"/>
        <v>0</v>
      </c>
      <c r="DU77" s="239">
        <f t="shared" si="90"/>
        <v>0</v>
      </c>
      <c r="DV77" s="480">
        <v>62</v>
      </c>
      <c r="DW77" s="281" t="str">
        <f t="shared" si="119"/>
        <v/>
      </c>
      <c r="DX77" s="239" t="str">
        <f t="shared" si="62"/>
        <v>Not!</v>
      </c>
      <c r="DY77" s="499">
        <f t="shared" si="91"/>
        <v>0</v>
      </c>
      <c r="DZ77" s="239" t="str">
        <f t="shared" si="63"/>
        <v>NO</v>
      </c>
      <c r="EA77" s="499">
        <f t="shared" si="120"/>
        <v>0</v>
      </c>
      <c r="EB77" s="239" t="str">
        <f t="shared" si="121"/>
        <v>女子Jr</v>
      </c>
      <c r="EC77" s="499">
        <f t="shared" si="122"/>
        <v>0</v>
      </c>
      <c r="ED77" s="500">
        <f t="shared" si="64"/>
        <v>0</v>
      </c>
      <c r="EE77" s="499">
        <f t="shared" si="65"/>
        <v>0</v>
      </c>
      <c r="EF77" s="239" t="str">
        <f t="shared" si="66"/>
        <v>N</v>
      </c>
      <c r="EG77" s="434" t="str">
        <f t="shared" si="67"/>
        <v/>
      </c>
      <c r="EH77" s="239" t="str">
        <f t="shared" si="68"/>
        <v/>
      </c>
      <c r="EI77" s="239" t="str">
        <f t="shared" ca="1" si="123"/>
        <v/>
      </c>
      <c r="EJ77" s="239" t="str">
        <f t="shared" si="70"/>
        <v/>
      </c>
      <c r="EK77" s="239">
        <f t="shared" si="71"/>
        <v>0</v>
      </c>
      <c r="EL77" s="239">
        <f t="shared" si="124"/>
        <v>0</v>
      </c>
      <c r="EM77" s="499">
        <f t="shared" si="72"/>
        <v>0</v>
      </c>
      <c r="EN77" s="239" t="str">
        <f t="shared" si="92"/>
        <v>N</v>
      </c>
      <c r="EO77" s="434" t="str">
        <f t="shared" si="73"/>
        <v/>
      </c>
      <c r="EP77" s="239" t="str">
        <f t="shared" si="125"/>
        <v/>
      </c>
      <c r="EQ77" s="239" t="str">
        <f t="shared" ca="1" si="74"/>
        <v/>
      </c>
      <c r="ER77" s="239" t="str">
        <f t="shared" si="75"/>
        <v/>
      </c>
      <c r="ES77" s="239">
        <f t="shared" si="37"/>
        <v>0</v>
      </c>
      <c r="ET77" s="239">
        <f t="shared" si="93"/>
        <v>0</v>
      </c>
      <c r="EU77" s="499">
        <f t="shared" si="76"/>
        <v>0</v>
      </c>
      <c r="EV77" s="434" t="str">
        <f t="shared" si="77"/>
        <v/>
      </c>
      <c r="EW77" s="512">
        <f t="shared" si="78"/>
        <v>0</v>
      </c>
      <c r="EX77" s="512">
        <f t="shared" si="79"/>
        <v>0</v>
      </c>
      <c r="EY77" s="512">
        <f t="shared" si="80"/>
        <v>0</v>
      </c>
      <c r="EZ77" s="119"/>
      <c r="FA77" s="258"/>
      <c r="FB77" s="259" t="str">
        <f t="shared" ca="1" si="81"/>
        <v/>
      </c>
      <c r="FC77" s="258"/>
      <c r="FD77" s="259" t="str">
        <f t="shared" si="82"/>
        <v/>
      </c>
      <c r="FE77" s="119"/>
      <c r="FF77" s="119"/>
      <c r="FG77" s="119"/>
      <c r="FH77" s="119"/>
      <c r="FI77" s="119"/>
      <c r="FJ77" s="119"/>
      <c r="FK77" s="119"/>
      <c r="FL77" s="119"/>
      <c r="FM77" s="119"/>
      <c r="FN77" s="119"/>
      <c r="FO77" s="119"/>
    </row>
    <row r="78" spans="1:171" s="99" customFormat="1" x14ac:dyDescent="0.2">
      <c r="A78" s="141">
        <v>63</v>
      </c>
      <c r="B78" s="564"/>
      <c r="C78" s="557"/>
      <c r="D78" s="566"/>
      <c r="E78" s="241"/>
      <c r="F78" s="554"/>
      <c r="G78" s="557"/>
      <c r="H78" s="555"/>
      <c r="I78" s="190"/>
      <c r="J78" s="596"/>
      <c r="K78" s="597"/>
      <c r="L78" s="597"/>
      <c r="M78" s="599"/>
      <c r="N78" s="590" t="str">
        <f t="shared" si="106"/>
        <v/>
      </c>
      <c r="O78" s="557"/>
      <c r="P78" s="566"/>
      <c r="Q78" s="186" t="str">
        <f t="shared" si="6"/>
        <v/>
      </c>
      <c r="R78" s="195" t="str">
        <f t="shared" si="7"/>
        <v/>
      </c>
      <c r="S78" s="195" t="str">
        <f t="shared" si="8"/>
        <v/>
      </c>
      <c r="T78" s="195" t="str">
        <f t="shared" si="39"/>
        <v/>
      </c>
      <c r="U78" s="622" t="str">
        <f t="shared" si="126"/>
        <v/>
      </c>
      <c r="V78" s="623">
        <f t="shared" si="9"/>
        <v>0</v>
      </c>
      <c r="W78" s="190"/>
      <c r="X78" s="190"/>
      <c r="Y78" s="190"/>
      <c r="Z78" s="190"/>
      <c r="AA78" s="190"/>
      <c r="AB78" s="190"/>
      <c r="AC78" s="239"/>
      <c r="AD78" s="239"/>
      <c r="AE78" s="239"/>
      <c r="AF78" s="239"/>
      <c r="AG78" s="239"/>
      <c r="AH78" s="242"/>
      <c r="AI78" s="261">
        <f t="shared" si="94"/>
        <v>0</v>
      </c>
      <c r="AJ78"/>
      <c r="AK78"/>
      <c r="AL78" s="258"/>
      <c r="AM78" s="259" t="str">
        <f t="shared" ca="1" si="108"/>
        <v/>
      </c>
      <c r="AN78" s="258"/>
      <c r="AO78" s="259" t="str">
        <f t="shared" si="41"/>
        <v/>
      </c>
      <c r="AP78" s="119"/>
      <c r="AQ78" s="280" t="str">
        <f t="shared" si="109"/>
        <v/>
      </c>
      <c r="AR78" s="280" t="str">
        <f t="shared" si="110"/>
        <v/>
      </c>
      <c r="AS78" s="280" t="str">
        <f t="shared" si="111"/>
        <v/>
      </c>
      <c r="AT78" s="280" t="str">
        <f t="shared" ca="1" si="112"/>
        <v/>
      </c>
      <c r="AU78" s="637">
        <f t="shared" si="42"/>
        <v>0</v>
      </c>
      <c r="AV78" s="281" t="str">
        <f t="shared" si="113"/>
        <v/>
      </c>
      <c r="AW78" s="312">
        <f t="shared" si="138"/>
        <v>0</v>
      </c>
      <c r="AX78" s="312">
        <f t="shared" si="138"/>
        <v>0</v>
      </c>
      <c r="AY78" s="312">
        <f t="shared" si="138"/>
        <v>0</v>
      </c>
      <c r="AZ78" s="312">
        <f t="shared" si="138"/>
        <v>0</v>
      </c>
      <c r="BA78" s="312">
        <f t="shared" si="138"/>
        <v>0</v>
      </c>
      <c r="BB78" s="312">
        <f t="shared" si="138"/>
        <v>0</v>
      </c>
      <c r="BC78" s="313">
        <f t="shared" si="83"/>
        <v>0</v>
      </c>
      <c r="BD78" s="313">
        <f t="shared" si="84"/>
        <v>0</v>
      </c>
      <c r="BE78" s="340">
        <f t="shared" si="127"/>
        <v>0</v>
      </c>
      <c r="BF78" s="643">
        <f t="shared" si="127"/>
        <v>0</v>
      </c>
      <c r="BG78" s="643">
        <f t="shared" si="127"/>
        <v>0</v>
      </c>
      <c r="BH78" s="643">
        <f t="shared" si="127"/>
        <v>0</v>
      </c>
      <c r="BI78" s="643">
        <f t="shared" si="127"/>
        <v>0</v>
      </c>
      <c r="BJ78" s="348">
        <f t="shared" si="139"/>
        <v>0</v>
      </c>
      <c r="BK78" s="348">
        <f t="shared" si="139"/>
        <v>0</v>
      </c>
      <c r="BL78" s="348">
        <f t="shared" si="139"/>
        <v>0</v>
      </c>
      <c r="BM78" s="348">
        <f t="shared" si="139"/>
        <v>0</v>
      </c>
      <c r="BN78" s="348">
        <f t="shared" si="139"/>
        <v>0</v>
      </c>
      <c r="BO78" s="348">
        <f t="shared" si="140"/>
        <v>0</v>
      </c>
      <c r="BP78" s="348">
        <f t="shared" si="140"/>
        <v>0</v>
      </c>
      <c r="BQ78" s="348">
        <f t="shared" si="140"/>
        <v>0</v>
      </c>
      <c r="BR78" s="348">
        <f t="shared" si="140"/>
        <v>0</v>
      </c>
      <c r="BS78" s="348">
        <f t="shared" si="140"/>
        <v>0</v>
      </c>
      <c r="BT78" s="348">
        <f t="shared" si="128"/>
        <v>0</v>
      </c>
      <c r="BU78" s="348">
        <f t="shared" si="128"/>
        <v>0</v>
      </c>
      <c r="BV78" s="348">
        <f t="shared" si="128"/>
        <v>0</v>
      </c>
      <c r="BW78" s="348">
        <f t="shared" si="128"/>
        <v>0</v>
      </c>
      <c r="BX78" s="348">
        <f t="shared" si="45"/>
        <v>0</v>
      </c>
      <c r="BY78" s="348">
        <f t="shared" si="141"/>
        <v>0</v>
      </c>
      <c r="BZ78" s="348">
        <f t="shared" si="141"/>
        <v>0</v>
      </c>
      <c r="CA78" s="348">
        <f t="shared" si="141"/>
        <v>0</v>
      </c>
      <c r="CB78" s="350">
        <f t="shared" si="141"/>
        <v>0</v>
      </c>
      <c r="CC78" s="648">
        <f t="shared" si="141"/>
        <v>0</v>
      </c>
      <c r="CD78" s="191">
        <f t="shared" si="129"/>
        <v>0</v>
      </c>
      <c r="CE78" s="191">
        <f t="shared" si="129"/>
        <v>0</v>
      </c>
      <c r="CF78" s="191">
        <f t="shared" si="129"/>
        <v>0</v>
      </c>
      <c r="CG78" s="381">
        <f t="shared" si="142"/>
        <v>0</v>
      </c>
      <c r="CH78" s="191">
        <f t="shared" si="142"/>
        <v>0</v>
      </c>
      <c r="CI78" s="382">
        <f t="shared" si="142"/>
        <v>0</v>
      </c>
      <c r="CJ78" s="379">
        <f t="shared" si="87"/>
        <v>0</v>
      </c>
      <c r="CK78" s="391">
        <f t="shared" si="99"/>
        <v>0</v>
      </c>
      <c r="CL78" s="391">
        <f t="shared" si="99"/>
        <v>0</v>
      </c>
      <c r="CM78" s="391">
        <f t="shared" si="99"/>
        <v>0</v>
      </c>
      <c r="CN78" s="391">
        <f t="shared" si="99"/>
        <v>0</v>
      </c>
      <c r="CO78" s="392">
        <f t="shared" si="100"/>
        <v>0</v>
      </c>
      <c r="CP78" s="190">
        <f t="shared" si="100"/>
        <v>0</v>
      </c>
      <c r="CQ78" s="190">
        <f t="shared" si="100"/>
        <v>0</v>
      </c>
      <c r="CR78" s="394">
        <f t="shared" si="100"/>
        <v>0</v>
      </c>
      <c r="CS78" s="191">
        <f t="shared" si="130"/>
        <v>0</v>
      </c>
      <c r="CT78" s="190">
        <f t="shared" si="130"/>
        <v>0</v>
      </c>
      <c r="CU78" s="190">
        <f t="shared" si="130"/>
        <v>0</v>
      </c>
      <c r="CV78" s="394">
        <f t="shared" si="130"/>
        <v>0</v>
      </c>
      <c r="CW78" s="402">
        <f>$DC78+'申込用紙 Ｂ'!$CW78</f>
        <v>0</v>
      </c>
      <c r="CX78" s="403"/>
      <c r="CY78" s="403">
        <f t="shared" si="47"/>
        <v>0</v>
      </c>
      <c r="CZ78" s="404">
        <f t="shared" si="48"/>
        <v>0</v>
      </c>
      <c r="DA78" s="431">
        <f t="shared" si="49"/>
        <v>0</v>
      </c>
      <c r="DB78" s="432">
        <f t="shared" si="50"/>
        <v>0</v>
      </c>
      <c r="DC78" s="433">
        <f t="shared" si="95"/>
        <v>0</v>
      </c>
      <c r="DD78" s="239">
        <f t="shared" si="51"/>
        <v>1</v>
      </c>
      <c r="DE78" s="239">
        <f t="shared" ca="1" si="114"/>
        <v>0</v>
      </c>
      <c r="DF78" s="239">
        <f t="shared" ca="1" si="52"/>
        <v>1</v>
      </c>
      <c r="DG78" s="434" t="str">
        <f t="shared" si="53"/>
        <v/>
      </c>
      <c r="DH78" s="239">
        <f t="shared" ca="1" si="89"/>
        <v>0</v>
      </c>
      <c r="DI78" s="239">
        <f t="shared" ca="1" si="136"/>
        <v>0</v>
      </c>
      <c r="DJ78" s="118" t="str">
        <f t="shared" si="28"/>
        <v/>
      </c>
      <c r="DK78" s="451">
        <f t="shared" si="115"/>
        <v>0</v>
      </c>
      <c r="DL78" s="451">
        <f t="shared" si="116"/>
        <v>0</v>
      </c>
      <c r="DM78" s="452">
        <f t="shared" si="117"/>
        <v>0</v>
      </c>
      <c r="DN78" s="453">
        <f t="shared" si="96"/>
        <v>-1</v>
      </c>
      <c r="DO78" s="454">
        <f t="shared" si="30"/>
        <v>1</v>
      </c>
      <c r="DP78" s="455" t="str">
        <f t="shared" si="57"/>
        <v>NO</v>
      </c>
      <c r="DQ78" s="455" t="str">
        <f t="shared" si="58"/>
        <v>Not!</v>
      </c>
      <c r="DR78" s="455" t="str">
        <f t="shared" si="59"/>
        <v>Not!</v>
      </c>
      <c r="DS78" s="478" t="str">
        <f t="shared" si="118"/>
        <v/>
      </c>
      <c r="DT78" s="451">
        <f t="shared" si="60"/>
        <v>0</v>
      </c>
      <c r="DU78" s="239">
        <f t="shared" si="90"/>
        <v>0</v>
      </c>
      <c r="DV78" s="480">
        <v>63</v>
      </c>
      <c r="DW78" s="281" t="str">
        <f t="shared" si="119"/>
        <v/>
      </c>
      <c r="DX78" s="239" t="str">
        <f t="shared" si="62"/>
        <v>Not!</v>
      </c>
      <c r="DY78" s="499">
        <f t="shared" si="91"/>
        <v>0</v>
      </c>
      <c r="DZ78" s="239" t="str">
        <f t="shared" si="63"/>
        <v>NO</v>
      </c>
      <c r="EA78" s="499">
        <f t="shared" si="120"/>
        <v>0</v>
      </c>
      <c r="EB78" s="239" t="str">
        <f t="shared" si="121"/>
        <v>女子Jr</v>
      </c>
      <c r="EC78" s="499">
        <f t="shared" si="122"/>
        <v>0</v>
      </c>
      <c r="ED78" s="500">
        <f t="shared" si="64"/>
        <v>0</v>
      </c>
      <c r="EE78" s="499">
        <f t="shared" si="65"/>
        <v>0</v>
      </c>
      <c r="EF78" s="239" t="str">
        <f t="shared" si="66"/>
        <v>N</v>
      </c>
      <c r="EG78" s="434" t="str">
        <f t="shared" si="67"/>
        <v/>
      </c>
      <c r="EH78" s="239" t="str">
        <f t="shared" si="68"/>
        <v/>
      </c>
      <c r="EI78" s="239" t="str">
        <f t="shared" ca="1" si="123"/>
        <v/>
      </c>
      <c r="EJ78" s="239" t="str">
        <f t="shared" si="70"/>
        <v/>
      </c>
      <c r="EK78" s="239">
        <f t="shared" si="71"/>
        <v>0</v>
      </c>
      <c r="EL78" s="239">
        <f t="shared" si="124"/>
        <v>0</v>
      </c>
      <c r="EM78" s="499">
        <f t="shared" si="72"/>
        <v>0</v>
      </c>
      <c r="EN78" s="239" t="str">
        <f t="shared" si="92"/>
        <v>N</v>
      </c>
      <c r="EO78" s="434" t="str">
        <f t="shared" si="73"/>
        <v/>
      </c>
      <c r="EP78" s="239" t="str">
        <f t="shared" si="125"/>
        <v/>
      </c>
      <c r="EQ78" s="239" t="str">
        <f t="shared" ca="1" si="74"/>
        <v/>
      </c>
      <c r="ER78" s="239" t="str">
        <f t="shared" si="75"/>
        <v/>
      </c>
      <c r="ES78" s="239">
        <f t="shared" si="37"/>
        <v>0</v>
      </c>
      <c r="ET78" s="239">
        <f t="shared" si="93"/>
        <v>0</v>
      </c>
      <c r="EU78" s="499">
        <f t="shared" si="76"/>
        <v>0</v>
      </c>
      <c r="EV78" s="434" t="str">
        <f t="shared" si="77"/>
        <v/>
      </c>
      <c r="EW78" s="512">
        <f t="shared" si="78"/>
        <v>0</v>
      </c>
      <c r="EX78" s="512">
        <f t="shared" si="79"/>
        <v>0</v>
      </c>
      <c r="EY78" s="512">
        <f t="shared" si="80"/>
        <v>0</v>
      </c>
      <c r="EZ78" s="119"/>
      <c r="FA78" s="258"/>
      <c r="FB78" s="259" t="str">
        <f t="shared" ca="1" si="81"/>
        <v/>
      </c>
      <c r="FC78" s="258"/>
      <c r="FD78" s="259" t="str">
        <f t="shared" si="82"/>
        <v/>
      </c>
      <c r="FE78" s="119"/>
      <c r="FF78" s="119"/>
      <c r="FG78" s="119"/>
      <c r="FH78" s="119"/>
      <c r="FI78" s="119"/>
      <c r="FJ78" s="119"/>
      <c r="FK78" s="119"/>
      <c r="FL78" s="119"/>
      <c r="FM78" s="119"/>
      <c r="FN78" s="119"/>
      <c r="FO78" s="119"/>
    </row>
    <row r="79" spans="1:171" s="99" customFormat="1" x14ac:dyDescent="0.2">
      <c r="A79" s="141">
        <v>64</v>
      </c>
      <c r="B79" s="564"/>
      <c r="C79" s="557"/>
      <c r="D79" s="566"/>
      <c r="E79" s="241"/>
      <c r="F79" s="554"/>
      <c r="G79" s="557"/>
      <c r="H79" s="555"/>
      <c r="I79" s="190"/>
      <c r="J79" s="596"/>
      <c r="K79" s="597"/>
      <c r="L79" s="597"/>
      <c r="M79" s="599"/>
      <c r="N79" s="590" t="str">
        <f t="shared" si="106"/>
        <v/>
      </c>
      <c r="O79" s="557"/>
      <c r="P79" s="566"/>
      <c r="Q79" s="186" t="str">
        <f t="shared" si="6"/>
        <v/>
      </c>
      <c r="R79" s="195" t="str">
        <f t="shared" si="7"/>
        <v/>
      </c>
      <c r="S79" s="195" t="str">
        <f t="shared" si="8"/>
        <v/>
      </c>
      <c r="T79" s="195" t="str">
        <f t="shared" si="39"/>
        <v/>
      </c>
      <c r="U79" s="622" t="str">
        <f t="shared" si="126"/>
        <v/>
      </c>
      <c r="V79" s="623">
        <f t="shared" si="9"/>
        <v>0</v>
      </c>
      <c r="W79" s="190"/>
      <c r="X79" s="190"/>
      <c r="Y79" s="190"/>
      <c r="Z79" s="190"/>
      <c r="AA79" s="190"/>
      <c r="AB79" s="190"/>
      <c r="AC79" s="239"/>
      <c r="AD79" s="239"/>
      <c r="AE79" s="239"/>
      <c r="AF79" s="239"/>
      <c r="AG79" s="239"/>
      <c r="AH79" s="242"/>
      <c r="AI79" s="261">
        <f t="shared" si="94"/>
        <v>0</v>
      </c>
      <c r="AJ79"/>
      <c r="AK79"/>
      <c r="AL79" s="258"/>
      <c r="AM79" s="259" t="str">
        <f t="shared" ca="1" si="108"/>
        <v/>
      </c>
      <c r="AN79" s="258"/>
      <c r="AO79" s="259" t="str">
        <f t="shared" si="41"/>
        <v/>
      </c>
      <c r="AP79" s="119"/>
      <c r="AQ79" s="280" t="str">
        <f t="shared" si="109"/>
        <v/>
      </c>
      <c r="AR79" s="280" t="str">
        <f t="shared" si="110"/>
        <v/>
      </c>
      <c r="AS79" s="280" t="str">
        <f t="shared" si="111"/>
        <v/>
      </c>
      <c r="AT79" s="280" t="str">
        <f t="shared" ca="1" si="112"/>
        <v/>
      </c>
      <c r="AU79" s="637">
        <f t="shared" si="42"/>
        <v>0</v>
      </c>
      <c r="AV79" s="281" t="str">
        <f t="shared" si="113"/>
        <v/>
      </c>
      <c r="AW79" s="312">
        <f t="shared" si="138"/>
        <v>0</v>
      </c>
      <c r="AX79" s="312">
        <f t="shared" si="138"/>
        <v>0</v>
      </c>
      <c r="AY79" s="312">
        <f t="shared" si="138"/>
        <v>0</v>
      </c>
      <c r="AZ79" s="312">
        <f t="shared" si="138"/>
        <v>0</v>
      </c>
      <c r="BA79" s="312">
        <f t="shared" si="138"/>
        <v>0</v>
      </c>
      <c r="BB79" s="312">
        <f t="shared" si="138"/>
        <v>0</v>
      </c>
      <c r="BC79" s="313">
        <f t="shared" si="83"/>
        <v>0</v>
      </c>
      <c r="BD79" s="313">
        <f t="shared" si="84"/>
        <v>0</v>
      </c>
      <c r="BE79" s="340">
        <f t="shared" si="127"/>
        <v>0</v>
      </c>
      <c r="BF79" s="643">
        <f t="shared" si="127"/>
        <v>0</v>
      </c>
      <c r="BG79" s="643">
        <f t="shared" si="127"/>
        <v>0</v>
      </c>
      <c r="BH79" s="643">
        <f t="shared" si="127"/>
        <v>0</v>
      </c>
      <c r="BI79" s="643">
        <f t="shared" si="127"/>
        <v>0</v>
      </c>
      <c r="BJ79" s="348">
        <f t="shared" si="139"/>
        <v>0</v>
      </c>
      <c r="BK79" s="348">
        <f t="shared" si="139"/>
        <v>0</v>
      </c>
      <c r="BL79" s="348">
        <f t="shared" si="139"/>
        <v>0</v>
      </c>
      <c r="BM79" s="348">
        <f t="shared" si="139"/>
        <v>0</v>
      </c>
      <c r="BN79" s="348">
        <f t="shared" si="139"/>
        <v>0</v>
      </c>
      <c r="BO79" s="348">
        <f t="shared" si="140"/>
        <v>0</v>
      </c>
      <c r="BP79" s="348">
        <f t="shared" si="140"/>
        <v>0</v>
      </c>
      <c r="BQ79" s="348">
        <f t="shared" si="140"/>
        <v>0</v>
      </c>
      <c r="BR79" s="348">
        <f t="shared" si="140"/>
        <v>0</v>
      </c>
      <c r="BS79" s="348">
        <f t="shared" si="140"/>
        <v>0</v>
      </c>
      <c r="BT79" s="348">
        <f t="shared" si="128"/>
        <v>0</v>
      </c>
      <c r="BU79" s="348">
        <f t="shared" si="128"/>
        <v>0</v>
      </c>
      <c r="BV79" s="348">
        <f t="shared" si="128"/>
        <v>0</v>
      </c>
      <c r="BW79" s="348">
        <f t="shared" si="128"/>
        <v>0</v>
      </c>
      <c r="BX79" s="348">
        <f t="shared" si="45"/>
        <v>0</v>
      </c>
      <c r="BY79" s="348">
        <f t="shared" si="141"/>
        <v>0</v>
      </c>
      <c r="BZ79" s="348">
        <f t="shared" si="141"/>
        <v>0</v>
      </c>
      <c r="CA79" s="348">
        <f t="shared" si="141"/>
        <v>0</v>
      </c>
      <c r="CB79" s="350">
        <f t="shared" si="141"/>
        <v>0</v>
      </c>
      <c r="CC79" s="648">
        <f t="shared" si="141"/>
        <v>0</v>
      </c>
      <c r="CD79" s="191">
        <f t="shared" si="129"/>
        <v>0</v>
      </c>
      <c r="CE79" s="191">
        <f t="shared" si="129"/>
        <v>0</v>
      </c>
      <c r="CF79" s="191">
        <f t="shared" si="129"/>
        <v>0</v>
      </c>
      <c r="CG79" s="381">
        <f t="shared" si="142"/>
        <v>0</v>
      </c>
      <c r="CH79" s="191">
        <f t="shared" si="142"/>
        <v>0</v>
      </c>
      <c r="CI79" s="382">
        <f t="shared" si="142"/>
        <v>0</v>
      </c>
      <c r="CJ79" s="379">
        <f t="shared" si="87"/>
        <v>0</v>
      </c>
      <c r="CK79" s="391">
        <f t="shared" si="99"/>
        <v>0</v>
      </c>
      <c r="CL79" s="391">
        <f t="shared" si="99"/>
        <v>0</v>
      </c>
      <c r="CM79" s="391">
        <f t="shared" si="99"/>
        <v>0</v>
      </c>
      <c r="CN79" s="391">
        <f t="shared" si="99"/>
        <v>0</v>
      </c>
      <c r="CO79" s="392">
        <f t="shared" si="100"/>
        <v>0</v>
      </c>
      <c r="CP79" s="190">
        <f t="shared" si="100"/>
        <v>0</v>
      </c>
      <c r="CQ79" s="190">
        <f t="shared" si="100"/>
        <v>0</v>
      </c>
      <c r="CR79" s="394">
        <f t="shared" si="100"/>
        <v>0</v>
      </c>
      <c r="CS79" s="191">
        <f t="shared" si="130"/>
        <v>0</v>
      </c>
      <c r="CT79" s="190">
        <f t="shared" si="130"/>
        <v>0</v>
      </c>
      <c r="CU79" s="190">
        <f t="shared" si="130"/>
        <v>0</v>
      </c>
      <c r="CV79" s="394">
        <f t="shared" si="130"/>
        <v>0</v>
      </c>
      <c r="CW79" s="402">
        <f>$DC79+'申込用紙 Ｂ'!$CW79</f>
        <v>0</v>
      </c>
      <c r="CX79" s="403"/>
      <c r="CY79" s="403">
        <f t="shared" si="47"/>
        <v>0</v>
      </c>
      <c r="CZ79" s="404">
        <f t="shared" si="48"/>
        <v>0</v>
      </c>
      <c r="DA79" s="431">
        <f t="shared" si="49"/>
        <v>0</v>
      </c>
      <c r="DB79" s="432">
        <f t="shared" si="50"/>
        <v>0</v>
      </c>
      <c r="DC79" s="433">
        <f t="shared" si="95"/>
        <v>0</v>
      </c>
      <c r="DD79" s="239">
        <f t="shared" si="51"/>
        <v>1</v>
      </c>
      <c r="DE79" s="239">
        <f t="shared" ca="1" si="114"/>
        <v>0</v>
      </c>
      <c r="DF79" s="239">
        <f t="shared" ca="1" si="52"/>
        <v>1</v>
      </c>
      <c r="DG79" s="434" t="str">
        <f t="shared" si="53"/>
        <v/>
      </c>
      <c r="DH79" s="239">
        <f t="shared" ca="1" si="89"/>
        <v>0</v>
      </c>
      <c r="DI79" s="239">
        <f t="shared" ca="1" si="136"/>
        <v>0</v>
      </c>
      <c r="DJ79" s="118" t="str">
        <f t="shared" si="28"/>
        <v/>
      </c>
      <c r="DK79" s="451">
        <f t="shared" si="115"/>
        <v>0</v>
      </c>
      <c r="DL79" s="451">
        <f t="shared" si="116"/>
        <v>0</v>
      </c>
      <c r="DM79" s="452">
        <f t="shared" si="117"/>
        <v>0</v>
      </c>
      <c r="DN79" s="453">
        <f t="shared" si="96"/>
        <v>-1</v>
      </c>
      <c r="DO79" s="454">
        <f t="shared" si="30"/>
        <v>1</v>
      </c>
      <c r="DP79" s="455" t="str">
        <f t="shared" si="57"/>
        <v>NO</v>
      </c>
      <c r="DQ79" s="455" t="str">
        <f t="shared" si="58"/>
        <v>Not!</v>
      </c>
      <c r="DR79" s="455" t="str">
        <f t="shared" si="59"/>
        <v>Not!</v>
      </c>
      <c r="DS79" s="478" t="str">
        <f t="shared" si="118"/>
        <v/>
      </c>
      <c r="DT79" s="451">
        <f t="shared" si="60"/>
        <v>0</v>
      </c>
      <c r="DU79" s="239">
        <f t="shared" si="90"/>
        <v>0</v>
      </c>
      <c r="DV79" s="480">
        <v>64</v>
      </c>
      <c r="DW79" s="281" t="str">
        <f t="shared" si="119"/>
        <v/>
      </c>
      <c r="DX79" s="239" t="str">
        <f t="shared" si="62"/>
        <v>Not!</v>
      </c>
      <c r="DY79" s="499">
        <f t="shared" si="91"/>
        <v>0</v>
      </c>
      <c r="DZ79" s="239" t="str">
        <f t="shared" si="63"/>
        <v>NO</v>
      </c>
      <c r="EA79" s="499">
        <f t="shared" si="120"/>
        <v>0</v>
      </c>
      <c r="EB79" s="239" t="str">
        <f t="shared" si="121"/>
        <v>女子Jr</v>
      </c>
      <c r="EC79" s="499">
        <f t="shared" si="122"/>
        <v>0</v>
      </c>
      <c r="ED79" s="500">
        <f t="shared" si="64"/>
        <v>0</v>
      </c>
      <c r="EE79" s="499">
        <f t="shared" si="65"/>
        <v>0</v>
      </c>
      <c r="EF79" s="239" t="str">
        <f t="shared" si="66"/>
        <v>N</v>
      </c>
      <c r="EG79" s="434" t="str">
        <f t="shared" si="67"/>
        <v/>
      </c>
      <c r="EH79" s="239" t="str">
        <f t="shared" si="68"/>
        <v/>
      </c>
      <c r="EI79" s="239" t="str">
        <f t="shared" ca="1" si="123"/>
        <v/>
      </c>
      <c r="EJ79" s="239" t="str">
        <f t="shared" si="70"/>
        <v/>
      </c>
      <c r="EK79" s="239">
        <f t="shared" si="71"/>
        <v>0</v>
      </c>
      <c r="EL79" s="239">
        <f t="shared" si="124"/>
        <v>0</v>
      </c>
      <c r="EM79" s="499">
        <f t="shared" si="72"/>
        <v>0</v>
      </c>
      <c r="EN79" s="239" t="str">
        <f t="shared" si="92"/>
        <v>N</v>
      </c>
      <c r="EO79" s="434" t="str">
        <f t="shared" si="73"/>
        <v/>
      </c>
      <c r="EP79" s="239" t="str">
        <f t="shared" si="125"/>
        <v/>
      </c>
      <c r="EQ79" s="239" t="str">
        <f t="shared" ca="1" si="74"/>
        <v/>
      </c>
      <c r="ER79" s="239" t="str">
        <f t="shared" si="75"/>
        <v/>
      </c>
      <c r="ES79" s="239">
        <f t="shared" si="37"/>
        <v>0</v>
      </c>
      <c r="ET79" s="239">
        <f t="shared" si="93"/>
        <v>0</v>
      </c>
      <c r="EU79" s="499">
        <f t="shared" si="76"/>
        <v>0</v>
      </c>
      <c r="EV79" s="434" t="str">
        <f t="shared" si="77"/>
        <v/>
      </c>
      <c r="EW79" s="512">
        <f t="shared" si="78"/>
        <v>0</v>
      </c>
      <c r="EX79" s="512">
        <f t="shared" si="79"/>
        <v>0</v>
      </c>
      <c r="EY79" s="512">
        <f t="shared" si="80"/>
        <v>0</v>
      </c>
      <c r="EZ79" s="119"/>
      <c r="FA79" s="258"/>
      <c r="FB79" s="259" t="str">
        <f t="shared" ca="1" si="81"/>
        <v/>
      </c>
      <c r="FC79" s="258"/>
      <c r="FD79" s="259" t="str">
        <f t="shared" si="82"/>
        <v/>
      </c>
      <c r="FE79" s="119"/>
      <c r="FF79" s="119"/>
      <c r="FG79" s="119"/>
      <c r="FH79" s="119"/>
      <c r="FI79" s="119"/>
      <c r="FJ79" s="119"/>
      <c r="FK79" s="119"/>
      <c r="FL79" s="119"/>
      <c r="FM79" s="119"/>
      <c r="FN79" s="119"/>
      <c r="FO79" s="119"/>
    </row>
    <row r="80" spans="1:171" s="99" customFormat="1" x14ac:dyDescent="0.2">
      <c r="A80" s="141">
        <v>65</v>
      </c>
      <c r="B80" s="564"/>
      <c r="C80" s="557"/>
      <c r="D80" s="566"/>
      <c r="E80" s="241"/>
      <c r="F80" s="554"/>
      <c r="G80" s="557"/>
      <c r="H80" s="555"/>
      <c r="I80" s="190"/>
      <c r="J80" s="596"/>
      <c r="K80" s="597"/>
      <c r="L80" s="597"/>
      <c r="M80" s="599"/>
      <c r="N80" s="590" t="str">
        <f t="shared" si="106"/>
        <v/>
      </c>
      <c r="O80" s="557"/>
      <c r="P80" s="566"/>
      <c r="Q80" s="186" t="str">
        <f t="shared" si="6"/>
        <v/>
      </c>
      <c r="R80" s="195" t="str">
        <f t="shared" ref="R80:R143" si="143">IF($C80="","",$DX80)</f>
        <v/>
      </c>
      <c r="S80" s="195" t="str">
        <f t="shared" ref="S80:S143" si="144">IF($C80="","",$DZ80)</f>
        <v/>
      </c>
      <c r="T80" s="195" t="str">
        <f t="shared" si="39"/>
        <v/>
      </c>
      <c r="U80" s="622" t="str">
        <f t="shared" si="126"/>
        <v/>
      </c>
      <c r="V80" s="623">
        <f t="shared" ref="V80:V143" si="145">DT80</f>
        <v>0</v>
      </c>
      <c r="W80" s="190"/>
      <c r="X80" s="190"/>
      <c r="Y80" s="190"/>
      <c r="Z80" s="190"/>
      <c r="AA80" s="190"/>
      <c r="AB80" s="190"/>
      <c r="AC80" s="239"/>
      <c r="AD80" s="239"/>
      <c r="AE80" s="239"/>
      <c r="AF80" s="239"/>
      <c r="AG80" s="239"/>
      <c r="AH80" s="242"/>
      <c r="AI80" s="261">
        <f t="shared" si="94"/>
        <v>0</v>
      </c>
      <c r="AJ80"/>
      <c r="AK80"/>
      <c r="AL80" s="258"/>
      <c r="AM80" s="259" t="str">
        <f t="shared" ref="AM80:AM111" ca="1" si="146">IF(AL80="","",VLOOKUP($AL80,OFFSET($A$16,0,0,COUNTA($A:$A)-15,8),3,FALSE))</f>
        <v/>
      </c>
      <c r="AN80" s="258"/>
      <c r="AO80" s="259" t="str">
        <f t="shared" si="41"/>
        <v/>
      </c>
      <c r="AP80" s="119"/>
      <c r="AQ80" s="280" t="str">
        <f t="shared" ref="AQ80:AQ111" si="147">IF($EX80=0,"",$C80)</f>
        <v/>
      </c>
      <c r="AR80" s="280" t="str">
        <f t="shared" ref="AR80:AR111" si="148">IF($EX80=0,"",$D80)</f>
        <v/>
      </c>
      <c r="AS80" s="280" t="str">
        <f t="shared" ref="AS80:AS111" si="149">IF($EX80=0,"",$AM80)</f>
        <v/>
      </c>
      <c r="AT80" s="280" t="str">
        <f t="shared" ref="AT80:AT111" ca="1" si="150">IF($EX80=0,"",VLOOKUP($AL80,OFFSET($A$16,0,0,COUNTA($A:$A)-15,8),4,FALSE))</f>
        <v/>
      </c>
      <c r="AU80" s="637">
        <f t="shared" si="42"/>
        <v>0</v>
      </c>
      <c r="AV80" s="281" t="str">
        <f t="shared" ref="AV80:AV111" si="151">IF($AL80="","",$AL80-$A80)</f>
        <v/>
      </c>
      <c r="AW80" s="312">
        <f t="shared" si="138"/>
        <v>0</v>
      </c>
      <c r="AX80" s="312">
        <f t="shared" si="138"/>
        <v>0</v>
      </c>
      <c r="AY80" s="312">
        <f t="shared" si="138"/>
        <v>0</v>
      </c>
      <c r="AZ80" s="312">
        <f t="shared" si="138"/>
        <v>0</v>
      </c>
      <c r="BA80" s="312">
        <f t="shared" si="138"/>
        <v>0</v>
      </c>
      <c r="BB80" s="312">
        <f t="shared" si="138"/>
        <v>0</v>
      </c>
      <c r="BC80" s="313">
        <f t="shared" si="83"/>
        <v>0</v>
      </c>
      <c r="BD80" s="313">
        <f t="shared" si="84"/>
        <v>0</v>
      </c>
      <c r="BE80" s="340">
        <f t="shared" si="127"/>
        <v>0</v>
      </c>
      <c r="BF80" s="643">
        <f t="shared" si="127"/>
        <v>0</v>
      </c>
      <c r="BG80" s="643">
        <f t="shared" si="127"/>
        <v>0</v>
      </c>
      <c r="BH80" s="643">
        <f t="shared" si="127"/>
        <v>0</v>
      </c>
      <c r="BI80" s="643">
        <f t="shared" si="127"/>
        <v>0</v>
      </c>
      <c r="BJ80" s="348">
        <f t="shared" si="139"/>
        <v>0</v>
      </c>
      <c r="BK80" s="348">
        <f t="shared" si="139"/>
        <v>0</v>
      </c>
      <c r="BL80" s="348">
        <f t="shared" si="139"/>
        <v>0</v>
      </c>
      <c r="BM80" s="348">
        <f t="shared" si="139"/>
        <v>0</v>
      </c>
      <c r="BN80" s="348">
        <f t="shared" si="139"/>
        <v>0</v>
      </c>
      <c r="BO80" s="348">
        <f t="shared" si="140"/>
        <v>0</v>
      </c>
      <c r="BP80" s="348">
        <f t="shared" si="140"/>
        <v>0</v>
      </c>
      <c r="BQ80" s="348">
        <f t="shared" si="140"/>
        <v>0</v>
      </c>
      <c r="BR80" s="348">
        <f t="shared" si="140"/>
        <v>0</v>
      </c>
      <c r="BS80" s="348">
        <f t="shared" si="140"/>
        <v>0</v>
      </c>
      <c r="BT80" s="348">
        <f t="shared" si="128"/>
        <v>0</v>
      </c>
      <c r="BU80" s="348">
        <f t="shared" si="128"/>
        <v>0</v>
      </c>
      <c r="BV80" s="348">
        <f t="shared" si="128"/>
        <v>0</v>
      </c>
      <c r="BW80" s="348">
        <f t="shared" si="128"/>
        <v>0</v>
      </c>
      <c r="BX80" s="348">
        <f t="shared" si="45"/>
        <v>0</v>
      </c>
      <c r="BY80" s="348">
        <f t="shared" si="141"/>
        <v>0</v>
      </c>
      <c r="BZ80" s="348">
        <f t="shared" si="141"/>
        <v>0</v>
      </c>
      <c r="CA80" s="348">
        <f t="shared" si="141"/>
        <v>0</v>
      </c>
      <c r="CB80" s="350">
        <f t="shared" si="141"/>
        <v>0</v>
      </c>
      <c r="CC80" s="648">
        <f t="shared" si="141"/>
        <v>0</v>
      </c>
      <c r="CD80" s="191">
        <f t="shared" si="129"/>
        <v>0</v>
      </c>
      <c r="CE80" s="191">
        <f t="shared" si="129"/>
        <v>0</v>
      </c>
      <c r="CF80" s="191">
        <f t="shared" si="129"/>
        <v>0</v>
      </c>
      <c r="CG80" s="381">
        <f t="shared" si="142"/>
        <v>0</v>
      </c>
      <c r="CH80" s="191">
        <f t="shared" si="142"/>
        <v>0</v>
      </c>
      <c r="CI80" s="382">
        <f t="shared" si="142"/>
        <v>0</v>
      </c>
      <c r="CJ80" s="379">
        <f t="shared" si="87"/>
        <v>0</v>
      </c>
      <c r="CK80" s="391">
        <f t="shared" si="99"/>
        <v>0</v>
      </c>
      <c r="CL80" s="391">
        <f t="shared" si="99"/>
        <v>0</v>
      </c>
      <c r="CM80" s="391">
        <f t="shared" si="99"/>
        <v>0</v>
      </c>
      <c r="CN80" s="391">
        <f t="shared" si="99"/>
        <v>0</v>
      </c>
      <c r="CO80" s="392">
        <f t="shared" si="100"/>
        <v>0</v>
      </c>
      <c r="CP80" s="190">
        <f t="shared" si="100"/>
        <v>0</v>
      </c>
      <c r="CQ80" s="190">
        <f t="shared" si="100"/>
        <v>0</v>
      </c>
      <c r="CR80" s="394">
        <f t="shared" si="100"/>
        <v>0</v>
      </c>
      <c r="CS80" s="191">
        <f t="shared" si="130"/>
        <v>0</v>
      </c>
      <c r="CT80" s="190">
        <f t="shared" si="130"/>
        <v>0</v>
      </c>
      <c r="CU80" s="190">
        <f t="shared" si="130"/>
        <v>0</v>
      </c>
      <c r="CV80" s="394">
        <f t="shared" si="130"/>
        <v>0</v>
      </c>
      <c r="CW80" s="402">
        <f>$DC80+'申込用紙 Ｂ'!$CW80</f>
        <v>0</v>
      </c>
      <c r="CX80" s="403"/>
      <c r="CY80" s="403">
        <f t="shared" si="47"/>
        <v>0</v>
      </c>
      <c r="CZ80" s="404">
        <f t="shared" si="48"/>
        <v>0</v>
      </c>
      <c r="DA80" s="431">
        <f t="shared" si="49"/>
        <v>0</v>
      </c>
      <c r="DB80" s="432">
        <f t="shared" si="50"/>
        <v>0</v>
      </c>
      <c r="DC80" s="433">
        <f t="shared" si="95"/>
        <v>0</v>
      </c>
      <c r="DD80" s="239">
        <f t="shared" si="51"/>
        <v>1</v>
      </c>
      <c r="DE80" s="239">
        <f t="shared" ref="DE80:DE111" ca="1" si="152">IF($AL80=0,0,OFFSET($DD$15,$AL80,0))</f>
        <v>0</v>
      </c>
      <c r="DF80" s="239">
        <f t="shared" ca="1" si="52"/>
        <v>1</v>
      </c>
      <c r="DG80" s="434" t="str">
        <f t="shared" si="53"/>
        <v/>
      </c>
      <c r="DH80" s="239">
        <f t="shared" ca="1" si="89"/>
        <v>0</v>
      </c>
      <c r="DI80" s="239">
        <f t="shared" ca="1" si="136"/>
        <v>0</v>
      </c>
      <c r="DJ80" s="118" t="str">
        <f t="shared" si="28"/>
        <v/>
      </c>
      <c r="DK80" s="451">
        <f t="shared" ref="DK80:DK111" si="153">IF($N80="",0,YEAR($DK$13-$N80)-1900)</f>
        <v>0</v>
      </c>
      <c r="DL80" s="451">
        <f t="shared" ref="DL80:DL111" si="154">IF($N80="",0,MONTH($DK$13-$N80)-1)</f>
        <v>0</v>
      </c>
      <c r="DM80" s="452">
        <f t="shared" ref="DM80:DM111" si="155">IF($N80="",0,YEAR($DM$13-$N80)-1900)</f>
        <v>0</v>
      </c>
      <c r="DN80" s="453">
        <f t="shared" si="96"/>
        <v>-1</v>
      </c>
      <c r="DO80" s="454">
        <f t="shared" ref="DO80:DO143" si="156">IF($DM80&lt;0,"Not!",IF($DM80&gt;=23,6,IF($DM80=22,5,IF(AND($DM80&gt;=18,$DM80&lt;22),4,IF(AND($DM80&gt;=15,$DM80&lt;18),3,IF(AND($DM80&gt;=6,$DM80&lt;15),2,IF($DM80&lt;11,1,"不明")))))))</f>
        <v>1</v>
      </c>
      <c r="DP80" s="455" t="str">
        <f t="shared" si="57"/>
        <v>NO</v>
      </c>
      <c r="DQ80" s="455" t="str">
        <f t="shared" si="58"/>
        <v>Not!</v>
      </c>
      <c r="DR80" s="455" t="str">
        <f t="shared" si="59"/>
        <v>Not!</v>
      </c>
      <c r="DS80" s="478" t="str">
        <f t="shared" ref="DS80:DS111" si="157">IF($DP80=4,IF(OR($I80&lt;1,$I80&gt;3),"間違い",""),IF($DP80=3,IF(OR($I80&lt;1,$I80&gt;3),"間違い",""),IF($DP80=2,IF(OR($I80&lt;1,$I80&gt;6),"間違い",""),"")))</f>
        <v/>
      </c>
      <c r="DT80" s="451">
        <f t="shared" si="60"/>
        <v>0</v>
      </c>
      <c r="DU80" s="239">
        <f t="shared" si="90"/>
        <v>0</v>
      </c>
      <c r="DV80" s="480">
        <v>65</v>
      </c>
      <c r="DW80" s="281" t="str">
        <f t="shared" ref="DW80:DW111" si="158">IF($AL80="","",$AL80-$A80)</f>
        <v/>
      </c>
      <c r="DX80" s="239" t="str">
        <f t="shared" si="62"/>
        <v>Not!</v>
      </c>
      <c r="DY80" s="499">
        <f t="shared" si="91"/>
        <v>0</v>
      </c>
      <c r="DZ80" s="239" t="str">
        <f t="shared" si="63"/>
        <v>NO</v>
      </c>
      <c r="EA80" s="499">
        <f t="shared" ref="EA80:EA111" si="159">IF($DA80=0,0,VLOOKUP($DZ80,$DO$3:$DP$7,2,FALSE))</f>
        <v>0</v>
      </c>
      <c r="EB80" s="239" t="str">
        <f t="shared" ref="EB80:EB111" si="160">IF($DS80&lt;&gt;"",$DS80,IF($E80=2,"男子"&amp;CHOOSE($DD80,"Jr","Sr"),"女子"&amp;CHOOSE($DD80,"Jr","Sr")))</f>
        <v>女子Jr</v>
      </c>
      <c r="EC80" s="499">
        <f t="shared" ref="EC80:EC111" si="161">IF($DA80=0,0,VLOOKUP(EB80,$EB$3:$EC$12,2,FALSE))</f>
        <v>0</v>
      </c>
      <c r="ED80" s="500">
        <f t="shared" si="64"/>
        <v>0</v>
      </c>
      <c r="EE80" s="499">
        <f t="shared" si="65"/>
        <v>0</v>
      </c>
      <c r="EF80" s="239" t="str">
        <f t="shared" si="66"/>
        <v>N</v>
      </c>
      <c r="EG80" s="434" t="str">
        <f t="shared" si="67"/>
        <v/>
      </c>
      <c r="EH80" s="239" t="str">
        <f t="shared" si="68"/>
        <v/>
      </c>
      <c r="EI80" s="239" t="str">
        <f t="shared" ref="EI80:EI111" ca="1" si="162">IF($EF80="N","",IF(ISNA(VLOOKUP($AL80,OFFSET($DV$16,0,0,COUNTA($A:$A)-15,10),6,FALSE)),"",VLOOKUP($AL80,OFFSET($DV$16,0,0,COUNTA($A:$A)-15,10),6,FALSE)))</f>
        <v/>
      </c>
      <c r="EJ80" s="239" t="str">
        <f t="shared" si="70"/>
        <v/>
      </c>
      <c r="EK80" s="239">
        <f t="shared" si="71"/>
        <v>0</v>
      </c>
      <c r="EL80" s="239">
        <f t="shared" ref="EL80:EL111" si="163">IF(OR($DA80=0,$AB80=0),0,1-($EJ80&lt;0))-EK80</f>
        <v>0</v>
      </c>
      <c r="EM80" s="499">
        <f t="shared" si="72"/>
        <v>0</v>
      </c>
      <c r="EN80" s="239" t="str">
        <f t="shared" si="92"/>
        <v>N</v>
      </c>
      <c r="EO80" s="434" t="str">
        <f t="shared" si="73"/>
        <v/>
      </c>
      <c r="EP80" s="239" t="str">
        <f t="shared" ref="EP80:EP111" si="164">IF($EN80="N","",$EE80)</f>
        <v/>
      </c>
      <c r="EQ80" s="239" t="str">
        <f t="shared" ca="1" si="74"/>
        <v/>
      </c>
      <c r="ER80" s="239" t="str">
        <f t="shared" si="75"/>
        <v/>
      </c>
      <c r="ES80" s="239">
        <f t="shared" ref="ES80:ES143" si="165">IF(AND(EO80&lt;0,ER80=0),1,0)</f>
        <v>0</v>
      </c>
      <c r="ET80" s="239">
        <f t="shared" si="93"/>
        <v>0</v>
      </c>
      <c r="EU80" s="499">
        <f t="shared" si="76"/>
        <v>0</v>
      </c>
      <c r="EV80" s="434" t="str">
        <f t="shared" si="77"/>
        <v/>
      </c>
      <c r="EW80" s="512">
        <f t="shared" si="78"/>
        <v>0</v>
      </c>
      <c r="EX80" s="512">
        <f t="shared" si="79"/>
        <v>0</v>
      </c>
      <c r="EY80" s="512">
        <f t="shared" si="80"/>
        <v>0</v>
      </c>
      <c r="EZ80" s="119"/>
      <c r="FA80" s="258"/>
      <c r="FB80" s="259" t="str">
        <f t="shared" ca="1" si="81"/>
        <v/>
      </c>
      <c r="FC80" s="258"/>
      <c r="FD80" s="259" t="str">
        <f t="shared" si="82"/>
        <v/>
      </c>
      <c r="FE80" s="119"/>
      <c r="FF80" s="119"/>
      <c r="FG80" s="119"/>
      <c r="FH80" s="119"/>
      <c r="FI80" s="119"/>
      <c r="FJ80" s="119"/>
      <c r="FK80" s="119"/>
      <c r="FL80" s="119"/>
      <c r="FM80" s="119"/>
      <c r="FN80" s="119"/>
      <c r="FO80" s="119"/>
    </row>
    <row r="81" spans="1:171" s="99" customFormat="1" x14ac:dyDescent="0.2">
      <c r="A81" s="141">
        <v>66</v>
      </c>
      <c r="B81" s="564"/>
      <c r="C81" s="557"/>
      <c r="D81" s="566"/>
      <c r="E81" s="241"/>
      <c r="F81" s="554"/>
      <c r="G81" s="557"/>
      <c r="H81" s="555"/>
      <c r="I81" s="190"/>
      <c r="J81" s="596"/>
      <c r="K81" s="597"/>
      <c r="L81" s="597"/>
      <c r="M81" s="599"/>
      <c r="N81" s="590" t="str">
        <f t="shared" ref="N81:N144" si="166">IF($K81="","",DATE($DB81,$L81,$M81))</f>
        <v/>
      </c>
      <c r="O81" s="557"/>
      <c r="P81" s="566"/>
      <c r="Q81" s="186" t="str">
        <f t="shared" ref="Q81:Q144" si="167">IF($C81="","",IF($E81=2,"男","女"))</f>
        <v/>
      </c>
      <c r="R81" s="195" t="str">
        <f t="shared" si="143"/>
        <v/>
      </c>
      <c r="S81" s="195" t="str">
        <f t="shared" si="144"/>
        <v/>
      </c>
      <c r="T81" s="195" t="str">
        <f t="shared" ref="T81:T144" si="168">S81</f>
        <v/>
      </c>
      <c r="U81" s="622" t="str">
        <f t="shared" ref="U81:U112" si="169">IF(E81=2,$DR81,"")</f>
        <v/>
      </c>
      <c r="V81" s="623">
        <f t="shared" si="145"/>
        <v>0</v>
      </c>
      <c r="W81" s="190"/>
      <c r="X81" s="190"/>
      <c r="Y81" s="190"/>
      <c r="Z81" s="190"/>
      <c r="AA81" s="190"/>
      <c r="AB81" s="190"/>
      <c r="AC81" s="239"/>
      <c r="AD81" s="239"/>
      <c r="AE81" s="239"/>
      <c r="AF81" s="239"/>
      <c r="AG81" s="239"/>
      <c r="AH81" s="242"/>
      <c r="AI81" s="261">
        <f t="shared" si="94"/>
        <v>0</v>
      </c>
      <c r="AJ81"/>
      <c r="AK81"/>
      <c r="AL81" s="258"/>
      <c r="AM81" s="259" t="str">
        <f t="shared" ca="1" si="146"/>
        <v/>
      </c>
      <c r="AN81" s="258"/>
      <c r="AO81" s="259" t="str">
        <f t="shared" ref="AO81:AO144" si="170">IF(AN81="","",VLOOKUP(AN81,$A$16:$C$185,3,0))</f>
        <v/>
      </c>
      <c r="AP81" s="119"/>
      <c r="AQ81" s="280" t="str">
        <f t="shared" si="147"/>
        <v/>
      </c>
      <c r="AR81" s="280" t="str">
        <f t="shared" si="148"/>
        <v/>
      </c>
      <c r="AS81" s="280" t="str">
        <f t="shared" si="149"/>
        <v/>
      </c>
      <c r="AT81" s="280" t="str">
        <f t="shared" ca="1" si="150"/>
        <v/>
      </c>
      <c r="AU81" s="637">
        <f t="shared" ref="AU81:AU144" si="171">$C$4</f>
        <v>0</v>
      </c>
      <c r="AV81" s="281" t="str">
        <f t="shared" si="151"/>
        <v/>
      </c>
      <c r="AW81" s="312">
        <f t="shared" si="138"/>
        <v>0</v>
      </c>
      <c r="AX81" s="312">
        <f t="shared" si="138"/>
        <v>0</v>
      </c>
      <c r="AY81" s="312">
        <f t="shared" si="138"/>
        <v>0</v>
      </c>
      <c r="AZ81" s="312">
        <f t="shared" si="138"/>
        <v>0</v>
      </c>
      <c r="BA81" s="312">
        <f t="shared" si="138"/>
        <v>0</v>
      </c>
      <c r="BB81" s="312">
        <f t="shared" si="138"/>
        <v>0</v>
      </c>
      <c r="BC81" s="313">
        <f t="shared" si="83"/>
        <v>0</v>
      </c>
      <c r="BD81" s="313">
        <f t="shared" si="84"/>
        <v>0</v>
      </c>
      <c r="BE81" s="340">
        <f t="shared" ref="BE81:BI112" si="172">IF(AND($DY81=BE$12,$X81&gt;0,$E81=1),1,0)</f>
        <v>0</v>
      </c>
      <c r="BF81" s="643">
        <f t="shared" si="172"/>
        <v>0</v>
      </c>
      <c r="BG81" s="643">
        <f t="shared" si="172"/>
        <v>0</v>
      </c>
      <c r="BH81" s="643">
        <f t="shared" si="172"/>
        <v>0</v>
      </c>
      <c r="BI81" s="643">
        <f t="shared" si="172"/>
        <v>0</v>
      </c>
      <c r="BJ81" s="348">
        <f t="shared" si="139"/>
        <v>0</v>
      </c>
      <c r="BK81" s="348">
        <f t="shared" si="139"/>
        <v>0</v>
      </c>
      <c r="BL81" s="348">
        <f t="shared" si="139"/>
        <v>0</v>
      </c>
      <c r="BM81" s="348">
        <f t="shared" si="139"/>
        <v>0</v>
      </c>
      <c r="BN81" s="348">
        <f t="shared" si="139"/>
        <v>0</v>
      </c>
      <c r="BO81" s="348">
        <f t="shared" si="140"/>
        <v>0</v>
      </c>
      <c r="BP81" s="348">
        <f t="shared" si="140"/>
        <v>0</v>
      </c>
      <c r="BQ81" s="348">
        <f t="shared" si="140"/>
        <v>0</v>
      </c>
      <c r="BR81" s="348">
        <f t="shared" si="140"/>
        <v>0</v>
      </c>
      <c r="BS81" s="348">
        <f t="shared" si="140"/>
        <v>0</v>
      </c>
      <c r="BT81" s="348">
        <f t="shared" ref="BT81:BW112" si="173">IF(AND($DY81=BT$12,$AA81&gt;0,$E81=1),1,0)</f>
        <v>0</v>
      </c>
      <c r="BU81" s="348">
        <f t="shared" si="173"/>
        <v>0</v>
      </c>
      <c r="BV81" s="348">
        <f t="shared" si="173"/>
        <v>0</v>
      </c>
      <c r="BW81" s="348">
        <f t="shared" si="173"/>
        <v>0</v>
      </c>
      <c r="BX81" s="348">
        <f t="shared" ref="BX81:BX144" si="174">IF(AND($DY81=BX$12,$AA81&gt;0,$E81=1),1,0)</f>
        <v>0</v>
      </c>
      <c r="BY81" s="348">
        <f t="shared" si="141"/>
        <v>0</v>
      </c>
      <c r="BZ81" s="348">
        <f t="shared" si="141"/>
        <v>0</v>
      </c>
      <c r="CA81" s="348">
        <f t="shared" si="141"/>
        <v>0</v>
      </c>
      <c r="CB81" s="350">
        <f t="shared" si="141"/>
        <v>0</v>
      </c>
      <c r="CC81" s="648">
        <f t="shared" si="141"/>
        <v>0</v>
      </c>
      <c r="CD81" s="191">
        <f t="shared" si="129"/>
        <v>0</v>
      </c>
      <c r="CE81" s="191">
        <f t="shared" si="129"/>
        <v>0</v>
      </c>
      <c r="CF81" s="191">
        <f t="shared" si="129"/>
        <v>0</v>
      </c>
      <c r="CG81" s="381">
        <f t="shared" si="142"/>
        <v>0</v>
      </c>
      <c r="CH81" s="191">
        <f t="shared" si="142"/>
        <v>0</v>
      </c>
      <c r="CI81" s="382">
        <f t="shared" si="142"/>
        <v>0</v>
      </c>
      <c r="CJ81" s="379">
        <f t="shared" si="87"/>
        <v>0</v>
      </c>
      <c r="CK81" s="391">
        <f t="shared" si="99"/>
        <v>0</v>
      </c>
      <c r="CL81" s="391">
        <f t="shared" si="99"/>
        <v>0</v>
      </c>
      <c r="CM81" s="391">
        <f t="shared" si="99"/>
        <v>0</v>
      </c>
      <c r="CN81" s="391">
        <f t="shared" si="99"/>
        <v>0</v>
      </c>
      <c r="CO81" s="392">
        <f t="shared" si="100"/>
        <v>0</v>
      </c>
      <c r="CP81" s="190">
        <f t="shared" si="100"/>
        <v>0</v>
      </c>
      <c r="CQ81" s="190">
        <f t="shared" si="100"/>
        <v>0</v>
      </c>
      <c r="CR81" s="394">
        <f t="shared" si="100"/>
        <v>0</v>
      </c>
      <c r="CS81" s="191">
        <f t="shared" si="130"/>
        <v>0</v>
      </c>
      <c r="CT81" s="190">
        <f t="shared" si="130"/>
        <v>0</v>
      </c>
      <c r="CU81" s="190">
        <f t="shared" si="130"/>
        <v>0</v>
      </c>
      <c r="CV81" s="394">
        <f t="shared" si="130"/>
        <v>0</v>
      </c>
      <c r="CW81" s="402">
        <f>$DC81+'申込用紙 Ｂ'!$CW81</f>
        <v>0</v>
      </c>
      <c r="CX81" s="403"/>
      <c r="CY81" s="403">
        <f t="shared" ref="CY81:CY144" si="175">SUM($W81:$AH81)</f>
        <v>0</v>
      </c>
      <c r="CZ81" s="404">
        <f t="shared" ref="CZ81:CZ144" si="176">IF(AND(AG81+AH81&gt;0,AE81+AF81=0),-1,0)</f>
        <v>0</v>
      </c>
      <c r="DA81" s="431">
        <f t="shared" ref="DA81:DA144" si="177">EY81*1</f>
        <v>0</v>
      </c>
      <c r="DB81" s="432">
        <f t="shared" ref="DB81:DB144" si="178">IF(OR($J81="H",$J81="h",$J81="Ｈ",$J81="ｈ"),$K81+1988,IF(OR($J81="S",$J81="s",$J81="Ｓ",$J81="ｓ"),$K81+1925,$K81))</f>
        <v>0</v>
      </c>
      <c r="DC81" s="433">
        <f t="shared" ref="DC81:DC144" si="179">$W81*$DB$3+$X81*$DB$5+$Y81*$DB$6+$Z81*$DB$7+$AA81*$DB$8+($AB81*$DB$9/2)+$AC81*$DD$5+$AD81*$DD$6/2+($AH81*$DD$6/2)+IF($AG81=1,0,$AE81*$DD$3+$AF81*$DD$4)</f>
        <v>0</v>
      </c>
      <c r="DD81" s="239">
        <f t="shared" ref="DD81:DD144" si="180">IF($DN81&gt;=17,2,1)</f>
        <v>1</v>
      </c>
      <c r="DE81" s="239">
        <f t="shared" ca="1" si="152"/>
        <v>0</v>
      </c>
      <c r="DF81" s="239">
        <f t="shared" ref="DF81:DF144" ca="1" si="181">IF(DD81=0,"",DD81-DE81)</f>
        <v>1</v>
      </c>
      <c r="DG81" s="434" t="str">
        <f t="shared" ref="DG81:DG144" si="182">IF($AH81=0,"",$AL81-$A81)</f>
        <v/>
      </c>
      <c r="DH81" s="239">
        <f t="shared" ref="DH81:DH144" ca="1" si="183">IF(AND(DG81&lt;0,DF81=0),1,0)</f>
        <v>0</v>
      </c>
      <c r="DI81" s="239">
        <f t="shared" ca="1" si="136"/>
        <v>0</v>
      </c>
      <c r="DJ81" s="118" t="str">
        <f t="shared" ref="DJ81:DJ144" si="184">$N81</f>
        <v/>
      </c>
      <c r="DK81" s="451">
        <f t="shared" si="153"/>
        <v>0</v>
      </c>
      <c r="DL81" s="451">
        <f t="shared" si="154"/>
        <v>0</v>
      </c>
      <c r="DM81" s="452">
        <f t="shared" si="155"/>
        <v>0</v>
      </c>
      <c r="DN81" s="453">
        <f t="shared" si="96"/>
        <v>-1</v>
      </c>
      <c r="DO81" s="454">
        <f t="shared" si="156"/>
        <v>1</v>
      </c>
      <c r="DP81" s="455" t="str">
        <f t="shared" ref="DP81:DP144" si="185">IF(OR($N81&gt;$DM$3,$N81=""),"NO",IF($DJ81&lt;=$DM$7,"O-23",IF($N81&lt;=$DM$6,"U-22",IF($N81&lt;=$DM$5,"U-18",IF($N81&lt;=$DM$4,"U-15",IF($N81&lt;=$DM$3,"U-12","不明"))))))</f>
        <v>NO</v>
      </c>
      <c r="DQ81" s="455" t="str">
        <f t="shared" ref="DQ81:DQ144" si="186">IF($N81="","Not!",IF($N81&lt;=$DV$9,$DX$9,IF($N81&lt;=$DW$8,$DX$8,IF($N81&lt;=$DW$7,$DX$7,IF(AND($N81&lt;=$DW$6,$N81&gt;=$DV$6),$DX$6,IF(AND($N81&lt;=$DW$5,$N81&gt;=$DV$5),$DX$5,IF(AND($N81&lt;=$DW$4,$N81&gt;=$DV$4),$DX$4,"no")))))))</f>
        <v>Not!</v>
      </c>
      <c r="DR81" s="455" t="str">
        <f t="shared" ref="DR81:DR144" si="187">IF($N81="","Not!",IF($N81&lt;=$DV$13,"男子O-19",IF($N81&lt;=$DW$12,"男子U-18",IF($N81&lt;=$DW$11,"男子U-15",IF($N81&lt;=$DW$10,"男子U-12",IF($N81&gt;$DW$10,"NO","不明"))))))</f>
        <v>Not!</v>
      </c>
      <c r="DS81" s="478" t="str">
        <f t="shared" si="157"/>
        <v/>
      </c>
      <c r="DT81" s="451">
        <f t="shared" ref="DT81:DT144" si="188">IF(DA81=0,0,IF(N81-$EK$3&gt;0,0,IF(AND(N81-$EJ$3&gt;=0,N81-$EK$3&lt;=0),"Jr",IF(AND(N81-$EJ$4&gt;=0,N81-$EK$4&lt;=0),"Sr","Ad"))))</f>
        <v>0</v>
      </c>
      <c r="DU81" s="239">
        <f t="shared" si="90"/>
        <v>0</v>
      </c>
      <c r="DV81" s="480">
        <v>66</v>
      </c>
      <c r="DW81" s="281" t="str">
        <f t="shared" si="158"/>
        <v/>
      </c>
      <c r="DX81" s="239" t="str">
        <f t="shared" ref="DX81:DX144" si="189">IF($DS81&lt;&gt;"",$DS81,IF(AND($W81&lt;&gt;1,$DQ81="U-12"),"no",IF($E81=2,$DR81,$DQ81)))</f>
        <v>Not!</v>
      </c>
      <c r="DY81" s="499">
        <f t="shared" ref="DY81:DY144" si="190">IF($DA81=0,0,VLOOKUP(DX81,$DX$3:$DY$13,2,FALSE))</f>
        <v>0</v>
      </c>
      <c r="DZ81" s="239" t="str">
        <f t="shared" ref="DZ81:DZ144" si="191">IF($DS81&lt;&gt;"",$DS81,$DP81)</f>
        <v>NO</v>
      </c>
      <c r="EA81" s="499">
        <f t="shared" si="159"/>
        <v>0</v>
      </c>
      <c r="EB81" s="239" t="str">
        <f t="shared" si="160"/>
        <v>女子Jr</v>
      </c>
      <c r="EC81" s="499">
        <f t="shared" si="161"/>
        <v>0</v>
      </c>
      <c r="ED81" s="500">
        <f t="shared" ref="ED81:ED144" si="192">DT81</f>
        <v>0</v>
      </c>
      <c r="EE81" s="499">
        <f t="shared" ref="EE81:EE144" si="193">DU81</f>
        <v>0</v>
      </c>
      <c r="EF81" s="239" t="str">
        <f t="shared" ref="EF81:EF144" si="194">IF($AB81&gt;0,"Y","N")</f>
        <v>N</v>
      </c>
      <c r="EG81" s="434" t="str">
        <f t="shared" ref="EG81:EG144" si="195">IF($EF81="N","",$DW81)</f>
        <v/>
      </c>
      <c r="EH81" s="239" t="str">
        <f t="shared" ref="EH81:EH144" si="196">IF($EF81="N","",$EA81)</f>
        <v/>
      </c>
      <c r="EI81" s="239" t="str">
        <f t="shared" ca="1" si="162"/>
        <v/>
      </c>
      <c r="EJ81" s="239" t="str">
        <f t="shared" ref="EJ81:EJ144" si="197">IF(EH81="","",EH81-EI81)</f>
        <v/>
      </c>
      <c r="EK81" s="239">
        <f t="shared" ref="EK81:EK144" si="198">IF(AND(EG81&lt;0,EJ81=0),1,0)</f>
        <v>0</v>
      </c>
      <c r="EL81" s="239">
        <f t="shared" si="163"/>
        <v>0</v>
      </c>
      <c r="EM81" s="499">
        <f t="shared" ref="EM81:EM144" si="199">IF($EL81=0,0,$EH81)</f>
        <v>0</v>
      </c>
      <c r="EN81" s="239" t="str">
        <f t="shared" ref="EN81:EN144" si="200">IF($AD81&gt;0,"Y","N")</f>
        <v>N</v>
      </c>
      <c r="EO81" s="434" t="str">
        <f t="shared" ref="EO81:EO144" si="201">IF($EN81="N","",$EV81)</f>
        <v/>
      </c>
      <c r="EP81" s="239" t="str">
        <f t="shared" si="164"/>
        <v/>
      </c>
      <c r="EQ81" s="239" t="str">
        <f t="shared" ref="EQ81:EQ144" ca="1" si="202">IF($EN81="N","",IF(ISNA(VLOOKUP($FA81,OFFSET($DV$16,0,0,COUNTA($A:$A)-15,10),10,FALSE)),"",VLOOKUP($FA81,OFFSET($DV$16,0,0,COUNTA($A:$A)-15,10),10,FALSE)))</f>
        <v/>
      </c>
      <c r="ER81" s="239" t="str">
        <f t="shared" ref="ER81:ER144" si="203">IF(EP81="","",EP81-EQ81)</f>
        <v/>
      </c>
      <c r="ES81" s="239">
        <f t="shared" si="165"/>
        <v>0</v>
      </c>
      <c r="ET81" s="239">
        <f t="shared" ref="ET81:ET144" si="204">IF(OR($DA81=0,$AD81=0),0,1-(ER81&lt;0))-ES81</f>
        <v>0</v>
      </c>
      <c r="EU81" s="499">
        <f t="shared" ref="EU81:EU144" si="205">IF($ET81=0,0,$EP81)</f>
        <v>0</v>
      </c>
      <c r="EV81" s="434" t="str">
        <f t="shared" ref="EV81:EV144" si="206">IF($FA81="","",$FA81-$A81)</f>
        <v/>
      </c>
      <c r="EW81" s="512">
        <f t="shared" ref="EW81:EW144" si="207">SUM($T81:$AH81)</f>
        <v>0</v>
      </c>
      <c r="EX81" s="512">
        <f t="shared" ref="EX81:EX144" si="208">$AB81+$AH81</f>
        <v>0</v>
      </c>
      <c r="EY81" s="512">
        <f t="shared" ref="EY81:EY144" si="209">IF(AND(LEN(TRIM($C81))&gt;1,CY81&gt;0),1,0)</f>
        <v>0</v>
      </c>
      <c r="EZ81" s="119"/>
      <c r="FA81" s="258"/>
      <c r="FB81" s="259" t="str">
        <f t="shared" ref="FB81:FB144" ca="1" si="210">IF(FA81="","",VLOOKUP($FA81,OFFSET($A$16,0,0,COUNTA($A:$A)-15,8),3,FALSE))</f>
        <v/>
      </c>
      <c r="FC81" s="258"/>
      <c r="FD81" s="259" t="str">
        <f t="shared" ref="FD81:FD144" si="211">IF(FC81="","",VLOOKUP(FC81,$A$16:$C$185,3,0))</f>
        <v/>
      </c>
      <c r="FE81" s="119"/>
      <c r="FF81" s="119"/>
      <c r="FG81" s="119"/>
      <c r="FH81" s="119"/>
      <c r="FI81" s="119"/>
      <c r="FJ81" s="119"/>
      <c r="FK81" s="119"/>
      <c r="FL81" s="119"/>
      <c r="FM81" s="119"/>
      <c r="FN81" s="119"/>
      <c r="FO81" s="119"/>
    </row>
    <row r="82" spans="1:171" s="99" customFormat="1" x14ac:dyDescent="0.2">
      <c r="A82" s="141">
        <v>67</v>
      </c>
      <c r="B82" s="564"/>
      <c r="C82" s="557"/>
      <c r="D82" s="566"/>
      <c r="E82" s="241"/>
      <c r="F82" s="554"/>
      <c r="G82" s="557"/>
      <c r="H82" s="555"/>
      <c r="I82" s="190"/>
      <c r="J82" s="596"/>
      <c r="K82" s="597"/>
      <c r="L82" s="597"/>
      <c r="M82" s="599"/>
      <c r="N82" s="590" t="str">
        <f t="shared" si="166"/>
        <v/>
      </c>
      <c r="O82" s="557"/>
      <c r="P82" s="566"/>
      <c r="Q82" s="186" t="str">
        <f t="shared" si="167"/>
        <v/>
      </c>
      <c r="R82" s="195" t="str">
        <f t="shared" si="143"/>
        <v/>
      </c>
      <c r="S82" s="195" t="str">
        <f t="shared" si="144"/>
        <v/>
      </c>
      <c r="T82" s="195" t="str">
        <f t="shared" si="168"/>
        <v/>
      </c>
      <c r="U82" s="622" t="str">
        <f t="shared" si="169"/>
        <v/>
      </c>
      <c r="V82" s="623">
        <f t="shared" si="145"/>
        <v>0</v>
      </c>
      <c r="W82" s="190"/>
      <c r="X82" s="190"/>
      <c r="Y82" s="190"/>
      <c r="Z82" s="190"/>
      <c r="AA82" s="190"/>
      <c r="AB82" s="190"/>
      <c r="AC82" s="239"/>
      <c r="AD82" s="239"/>
      <c r="AE82" s="239"/>
      <c r="AF82" s="239"/>
      <c r="AG82" s="239"/>
      <c r="AH82" s="242"/>
      <c r="AI82" s="261">
        <f t="shared" ref="AI82:AI145" si="212">$CW82</f>
        <v>0</v>
      </c>
      <c r="AJ82"/>
      <c r="AK82"/>
      <c r="AL82" s="258"/>
      <c r="AM82" s="259" t="str">
        <f t="shared" ca="1" si="146"/>
        <v/>
      </c>
      <c r="AN82" s="258"/>
      <c r="AO82" s="259" t="str">
        <f t="shared" si="170"/>
        <v/>
      </c>
      <c r="AP82" s="119"/>
      <c r="AQ82" s="280" t="str">
        <f t="shared" si="147"/>
        <v/>
      </c>
      <c r="AR82" s="280" t="str">
        <f t="shared" si="148"/>
        <v/>
      </c>
      <c r="AS82" s="280" t="str">
        <f t="shared" si="149"/>
        <v/>
      </c>
      <c r="AT82" s="280" t="str">
        <f t="shared" ca="1" si="150"/>
        <v/>
      </c>
      <c r="AU82" s="637">
        <f t="shared" si="171"/>
        <v>0</v>
      </c>
      <c r="AV82" s="281" t="str">
        <f t="shared" si="151"/>
        <v/>
      </c>
      <c r="AW82" s="312">
        <f t="shared" si="138"/>
        <v>0</v>
      </c>
      <c r="AX82" s="312">
        <f t="shared" si="138"/>
        <v>0</v>
      </c>
      <c r="AY82" s="312">
        <f t="shared" si="138"/>
        <v>0</v>
      </c>
      <c r="AZ82" s="312">
        <f t="shared" si="138"/>
        <v>0</v>
      </c>
      <c r="BA82" s="312">
        <f t="shared" si="138"/>
        <v>0</v>
      </c>
      <c r="BB82" s="312">
        <f t="shared" si="138"/>
        <v>0</v>
      </c>
      <c r="BC82" s="313">
        <f t="shared" ref="BC82:BC145" si="213">IF(AND($DT82=CD$12,$AC82&gt;0,$E82=1),1,0)</f>
        <v>0</v>
      </c>
      <c r="BD82" s="313">
        <f t="shared" ref="BD82:BD145" si="214">IF(AND($DT82=CE$12,$AC82&gt;0,$E82=1),1,0)</f>
        <v>0</v>
      </c>
      <c r="BE82" s="340">
        <f t="shared" si="172"/>
        <v>0</v>
      </c>
      <c r="BF82" s="643">
        <f t="shared" si="172"/>
        <v>0</v>
      </c>
      <c r="BG82" s="643">
        <f t="shared" si="172"/>
        <v>0</v>
      </c>
      <c r="BH82" s="643">
        <f t="shared" si="172"/>
        <v>0</v>
      </c>
      <c r="BI82" s="643">
        <f t="shared" si="172"/>
        <v>0</v>
      </c>
      <c r="BJ82" s="348">
        <f t="shared" si="139"/>
        <v>0</v>
      </c>
      <c r="BK82" s="348">
        <f t="shared" si="139"/>
        <v>0</v>
      </c>
      <c r="BL82" s="348">
        <f t="shared" si="139"/>
        <v>0</v>
      </c>
      <c r="BM82" s="348">
        <f t="shared" si="139"/>
        <v>0</v>
      </c>
      <c r="BN82" s="348">
        <f t="shared" si="139"/>
        <v>0</v>
      </c>
      <c r="BO82" s="348">
        <f t="shared" si="140"/>
        <v>0</v>
      </c>
      <c r="BP82" s="348">
        <f t="shared" si="140"/>
        <v>0</v>
      </c>
      <c r="BQ82" s="348">
        <f t="shared" si="140"/>
        <v>0</v>
      </c>
      <c r="BR82" s="348">
        <f t="shared" si="140"/>
        <v>0</v>
      </c>
      <c r="BS82" s="348">
        <f t="shared" si="140"/>
        <v>0</v>
      </c>
      <c r="BT82" s="348">
        <f t="shared" si="173"/>
        <v>0</v>
      </c>
      <c r="BU82" s="348">
        <f t="shared" si="173"/>
        <v>0</v>
      </c>
      <c r="BV82" s="348">
        <f t="shared" si="173"/>
        <v>0</v>
      </c>
      <c r="BW82" s="348">
        <f t="shared" si="173"/>
        <v>0</v>
      </c>
      <c r="BX82" s="348">
        <f t="shared" si="174"/>
        <v>0</v>
      </c>
      <c r="BY82" s="348">
        <f t="shared" si="141"/>
        <v>0</v>
      </c>
      <c r="BZ82" s="348">
        <f t="shared" si="141"/>
        <v>0</v>
      </c>
      <c r="CA82" s="348">
        <f t="shared" si="141"/>
        <v>0</v>
      </c>
      <c r="CB82" s="350">
        <f t="shared" si="141"/>
        <v>0</v>
      </c>
      <c r="CC82" s="648">
        <f t="shared" si="141"/>
        <v>0</v>
      </c>
      <c r="CD82" s="191">
        <f t="shared" ref="CD82:CF113" si="215">IF(AND($DT82=CD$12,$AC82&gt;0,$E82=2),1,0)</f>
        <v>0</v>
      </c>
      <c r="CE82" s="191">
        <f t="shared" si="215"/>
        <v>0</v>
      </c>
      <c r="CF82" s="191">
        <f t="shared" si="215"/>
        <v>0</v>
      </c>
      <c r="CG82" s="381">
        <f t="shared" si="142"/>
        <v>0</v>
      </c>
      <c r="CH82" s="191">
        <f t="shared" si="142"/>
        <v>0</v>
      </c>
      <c r="CI82" s="382">
        <f t="shared" si="142"/>
        <v>0</v>
      </c>
      <c r="CJ82" s="379">
        <f t="shared" ref="CJ82:CJ145" si="216">IF(AND($DT82=CF$12,$AC82&gt;0,$E82=1),1,0)</f>
        <v>0</v>
      </c>
      <c r="CK82" s="391">
        <f t="shared" si="99"/>
        <v>0</v>
      </c>
      <c r="CL82" s="391">
        <f t="shared" si="99"/>
        <v>0</v>
      </c>
      <c r="CM82" s="391">
        <f t="shared" si="99"/>
        <v>0</v>
      </c>
      <c r="CN82" s="391">
        <f t="shared" si="99"/>
        <v>0</v>
      </c>
      <c r="CO82" s="392">
        <f t="shared" si="100"/>
        <v>0</v>
      </c>
      <c r="CP82" s="190">
        <f t="shared" si="100"/>
        <v>0</v>
      </c>
      <c r="CQ82" s="190">
        <f t="shared" si="100"/>
        <v>0</v>
      </c>
      <c r="CR82" s="394">
        <f t="shared" si="100"/>
        <v>0</v>
      </c>
      <c r="CS82" s="191">
        <f t="shared" ref="CS82:CV113" si="217">IF(AND($DY82=CS$12,$AA82&gt;0,$E82=2),1,0)</f>
        <v>0</v>
      </c>
      <c r="CT82" s="190">
        <f t="shared" si="217"/>
        <v>0</v>
      </c>
      <c r="CU82" s="190">
        <f t="shared" si="217"/>
        <v>0</v>
      </c>
      <c r="CV82" s="394">
        <f t="shared" si="217"/>
        <v>0</v>
      </c>
      <c r="CW82" s="402">
        <f>$DC82+'申込用紙 Ｂ'!$CW82</f>
        <v>0</v>
      </c>
      <c r="CX82" s="403"/>
      <c r="CY82" s="403">
        <f t="shared" si="175"/>
        <v>0</v>
      </c>
      <c r="CZ82" s="404">
        <f t="shared" si="176"/>
        <v>0</v>
      </c>
      <c r="DA82" s="431">
        <f t="shared" si="177"/>
        <v>0</v>
      </c>
      <c r="DB82" s="432">
        <f t="shared" si="178"/>
        <v>0</v>
      </c>
      <c r="DC82" s="433">
        <f t="shared" si="179"/>
        <v>0</v>
      </c>
      <c r="DD82" s="239">
        <f t="shared" si="180"/>
        <v>1</v>
      </c>
      <c r="DE82" s="239">
        <f t="shared" ca="1" si="152"/>
        <v>0</v>
      </c>
      <c r="DF82" s="239">
        <f t="shared" ca="1" si="181"/>
        <v>1</v>
      </c>
      <c r="DG82" s="434" t="str">
        <f t="shared" si="182"/>
        <v/>
      </c>
      <c r="DH82" s="239">
        <f t="shared" ca="1" si="183"/>
        <v>0</v>
      </c>
      <c r="DI82" s="239">
        <f t="shared" ca="1" si="136"/>
        <v>0</v>
      </c>
      <c r="DJ82" s="118" t="str">
        <f t="shared" si="184"/>
        <v/>
      </c>
      <c r="DK82" s="451">
        <f t="shared" si="153"/>
        <v>0</v>
      </c>
      <c r="DL82" s="451">
        <f t="shared" si="154"/>
        <v>0</v>
      </c>
      <c r="DM82" s="452">
        <f t="shared" si="155"/>
        <v>0</v>
      </c>
      <c r="DN82" s="453">
        <f t="shared" si="96"/>
        <v>-1</v>
      </c>
      <c r="DO82" s="454">
        <f t="shared" si="156"/>
        <v>1</v>
      </c>
      <c r="DP82" s="455" t="str">
        <f t="shared" si="185"/>
        <v>NO</v>
      </c>
      <c r="DQ82" s="455" t="str">
        <f t="shared" si="186"/>
        <v>Not!</v>
      </c>
      <c r="DR82" s="455" t="str">
        <f t="shared" si="187"/>
        <v>Not!</v>
      </c>
      <c r="DS82" s="478" t="str">
        <f t="shared" si="157"/>
        <v/>
      </c>
      <c r="DT82" s="451">
        <f t="shared" si="188"/>
        <v>0</v>
      </c>
      <c r="DU82" s="239">
        <f t="shared" ref="DU82:DU145" si="218">IF(DA82=0,0,IF(AND(N82-$EJ$3&gt;=0,N82-$EK$3&lt;=0),1,IF(AND(N82-$EJ$4&gt;=0,N82-$EK$4&lt;=0),2,3)))</f>
        <v>0</v>
      </c>
      <c r="DV82" s="480">
        <v>67</v>
      </c>
      <c r="DW82" s="281" t="str">
        <f t="shared" si="158"/>
        <v/>
      </c>
      <c r="DX82" s="239" t="str">
        <f t="shared" si="189"/>
        <v>Not!</v>
      </c>
      <c r="DY82" s="499">
        <f t="shared" si="190"/>
        <v>0</v>
      </c>
      <c r="DZ82" s="239" t="str">
        <f t="shared" si="191"/>
        <v>NO</v>
      </c>
      <c r="EA82" s="499">
        <f t="shared" si="159"/>
        <v>0</v>
      </c>
      <c r="EB82" s="239" t="str">
        <f t="shared" si="160"/>
        <v>女子Jr</v>
      </c>
      <c r="EC82" s="499">
        <f t="shared" si="161"/>
        <v>0</v>
      </c>
      <c r="ED82" s="500">
        <f t="shared" si="192"/>
        <v>0</v>
      </c>
      <c r="EE82" s="499">
        <f t="shared" si="193"/>
        <v>0</v>
      </c>
      <c r="EF82" s="239" t="str">
        <f t="shared" si="194"/>
        <v>N</v>
      </c>
      <c r="EG82" s="434" t="str">
        <f t="shared" si="195"/>
        <v/>
      </c>
      <c r="EH82" s="239" t="str">
        <f t="shared" si="196"/>
        <v/>
      </c>
      <c r="EI82" s="239" t="str">
        <f t="shared" ca="1" si="162"/>
        <v/>
      </c>
      <c r="EJ82" s="239" t="str">
        <f t="shared" si="197"/>
        <v/>
      </c>
      <c r="EK82" s="239">
        <f t="shared" si="198"/>
        <v>0</v>
      </c>
      <c r="EL82" s="239">
        <f t="shared" si="163"/>
        <v>0</v>
      </c>
      <c r="EM82" s="499">
        <f t="shared" si="199"/>
        <v>0</v>
      </c>
      <c r="EN82" s="239" t="str">
        <f t="shared" si="200"/>
        <v>N</v>
      </c>
      <c r="EO82" s="434" t="str">
        <f t="shared" si="201"/>
        <v/>
      </c>
      <c r="EP82" s="239" t="str">
        <f t="shared" si="164"/>
        <v/>
      </c>
      <c r="EQ82" s="239" t="str">
        <f t="shared" ca="1" si="202"/>
        <v/>
      </c>
      <c r="ER82" s="239" t="str">
        <f t="shared" si="203"/>
        <v/>
      </c>
      <c r="ES82" s="239">
        <f t="shared" si="165"/>
        <v>0</v>
      </c>
      <c r="ET82" s="239">
        <f t="shared" si="204"/>
        <v>0</v>
      </c>
      <c r="EU82" s="499">
        <f t="shared" si="205"/>
        <v>0</v>
      </c>
      <c r="EV82" s="434" t="str">
        <f t="shared" si="206"/>
        <v/>
      </c>
      <c r="EW82" s="512">
        <f t="shared" si="207"/>
        <v>0</v>
      </c>
      <c r="EX82" s="512">
        <f t="shared" si="208"/>
        <v>0</v>
      </c>
      <c r="EY82" s="512">
        <f t="shared" si="209"/>
        <v>0</v>
      </c>
      <c r="EZ82" s="119"/>
      <c r="FA82" s="258"/>
      <c r="FB82" s="259" t="str">
        <f t="shared" ca="1" si="210"/>
        <v/>
      </c>
      <c r="FC82" s="258"/>
      <c r="FD82" s="259" t="str">
        <f t="shared" si="211"/>
        <v/>
      </c>
      <c r="FE82" s="119"/>
      <c r="FF82" s="119"/>
      <c r="FG82" s="119"/>
      <c r="FH82" s="119"/>
      <c r="FI82" s="119"/>
      <c r="FJ82" s="119"/>
      <c r="FK82" s="119"/>
      <c r="FL82" s="119"/>
      <c r="FM82" s="119"/>
      <c r="FN82" s="119"/>
      <c r="FO82" s="119"/>
    </row>
    <row r="83" spans="1:171" s="99" customFormat="1" x14ac:dyDescent="0.2">
      <c r="A83" s="141">
        <v>68</v>
      </c>
      <c r="B83" s="564"/>
      <c r="C83" s="557"/>
      <c r="D83" s="566"/>
      <c r="E83" s="241"/>
      <c r="F83" s="554"/>
      <c r="G83" s="557"/>
      <c r="H83" s="555"/>
      <c r="I83" s="190"/>
      <c r="J83" s="596"/>
      <c r="K83" s="597"/>
      <c r="L83" s="597"/>
      <c r="M83" s="599"/>
      <c r="N83" s="590" t="str">
        <f t="shared" si="166"/>
        <v/>
      </c>
      <c r="O83" s="557"/>
      <c r="P83" s="566"/>
      <c r="Q83" s="186" t="str">
        <f t="shared" si="167"/>
        <v/>
      </c>
      <c r="R83" s="195" t="str">
        <f t="shared" si="143"/>
        <v/>
      </c>
      <c r="S83" s="195" t="str">
        <f t="shared" si="144"/>
        <v/>
      </c>
      <c r="T83" s="195" t="str">
        <f t="shared" si="168"/>
        <v/>
      </c>
      <c r="U83" s="622" t="str">
        <f t="shared" si="169"/>
        <v/>
      </c>
      <c r="V83" s="623">
        <f t="shared" si="145"/>
        <v>0</v>
      </c>
      <c r="W83" s="190"/>
      <c r="X83" s="190"/>
      <c r="Y83" s="190"/>
      <c r="Z83" s="190"/>
      <c r="AA83" s="190"/>
      <c r="AB83" s="190"/>
      <c r="AC83" s="239"/>
      <c r="AD83" s="239"/>
      <c r="AE83" s="239"/>
      <c r="AF83" s="239"/>
      <c r="AG83" s="239"/>
      <c r="AH83" s="242"/>
      <c r="AI83" s="261">
        <f t="shared" si="212"/>
        <v>0</v>
      </c>
      <c r="AJ83"/>
      <c r="AK83"/>
      <c r="AL83" s="258"/>
      <c r="AM83" s="259" t="str">
        <f t="shared" ca="1" si="146"/>
        <v/>
      </c>
      <c r="AN83" s="258"/>
      <c r="AO83" s="259" t="str">
        <f t="shared" si="170"/>
        <v/>
      </c>
      <c r="AP83" s="119"/>
      <c r="AQ83" s="280" t="str">
        <f t="shared" si="147"/>
        <v/>
      </c>
      <c r="AR83" s="280" t="str">
        <f t="shared" si="148"/>
        <v/>
      </c>
      <c r="AS83" s="280" t="str">
        <f t="shared" si="149"/>
        <v/>
      </c>
      <c r="AT83" s="280" t="str">
        <f t="shared" ca="1" si="150"/>
        <v/>
      </c>
      <c r="AU83" s="637">
        <f t="shared" si="171"/>
        <v>0</v>
      </c>
      <c r="AV83" s="281" t="str">
        <f t="shared" si="151"/>
        <v/>
      </c>
      <c r="AW83" s="312">
        <f t="shared" si="138"/>
        <v>0</v>
      </c>
      <c r="AX83" s="312">
        <f t="shared" si="138"/>
        <v>0</v>
      </c>
      <c r="AY83" s="312">
        <f t="shared" si="138"/>
        <v>0</v>
      </c>
      <c r="AZ83" s="312">
        <f t="shared" si="138"/>
        <v>0</v>
      </c>
      <c r="BA83" s="312">
        <f t="shared" si="138"/>
        <v>0</v>
      </c>
      <c r="BB83" s="312">
        <f t="shared" si="138"/>
        <v>0</v>
      </c>
      <c r="BC83" s="313">
        <f t="shared" si="213"/>
        <v>0</v>
      </c>
      <c r="BD83" s="313">
        <f t="shared" si="214"/>
        <v>0</v>
      </c>
      <c r="BE83" s="340">
        <f t="shared" si="172"/>
        <v>0</v>
      </c>
      <c r="BF83" s="643">
        <f t="shared" si="172"/>
        <v>0</v>
      </c>
      <c r="BG83" s="643">
        <f t="shared" si="172"/>
        <v>0</v>
      </c>
      <c r="BH83" s="643">
        <f t="shared" si="172"/>
        <v>0</v>
      </c>
      <c r="BI83" s="643">
        <f t="shared" si="172"/>
        <v>0</v>
      </c>
      <c r="BJ83" s="348">
        <f t="shared" si="139"/>
        <v>0</v>
      </c>
      <c r="BK83" s="348">
        <f t="shared" si="139"/>
        <v>0</v>
      </c>
      <c r="BL83" s="348">
        <f t="shared" si="139"/>
        <v>0</v>
      </c>
      <c r="BM83" s="348">
        <f t="shared" si="139"/>
        <v>0</v>
      </c>
      <c r="BN83" s="348">
        <f t="shared" si="139"/>
        <v>0</v>
      </c>
      <c r="BO83" s="348">
        <f t="shared" si="140"/>
        <v>0</v>
      </c>
      <c r="BP83" s="348">
        <f t="shared" si="140"/>
        <v>0</v>
      </c>
      <c r="BQ83" s="348">
        <f t="shared" si="140"/>
        <v>0</v>
      </c>
      <c r="BR83" s="348">
        <f t="shared" si="140"/>
        <v>0</v>
      </c>
      <c r="BS83" s="348">
        <f t="shared" si="140"/>
        <v>0</v>
      </c>
      <c r="BT83" s="348">
        <f t="shared" si="173"/>
        <v>0</v>
      </c>
      <c r="BU83" s="348">
        <f t="shared" si="173"/>
        <v>0</v>
      </c>
      <c r="BV83" s="348">
        <f t="shared" si="173"/>
        <v>0</v>
      </c>
      <c r="BW83" s="348">
        <f t="shared" si="173"/>
        <v>0</v>
      </c>
      <c r="BX83" s="348">
        <f t="shared" si="174"/>
        <v>0</v>
      </c>
      <c r="BY83" s="348">
        <f t="shared" si="141"/>
        <v>0</v>
      </c>
      <c r="BZ83" s="348">
        <f t="shared" si="141"/>
        <v>0</v>
      </c>
      <c r="CA83" s="348">
        <f t="shared" si="141"/>
        <v>0</v>
      </c>
      <c r="CB83" s="350">
        <f t="shared" si="141"/>
        <v>0</v>
      </c>
      <c r="CC83" s="648">
        <f t="shared" si="141"/>
        <v>0</v>
      </c>
      <c r="CD83" s="191">
        <f t="shared" si="215"/>
        <v>0</v>
      </c>
      <c r="CE83" s="191">
        <f t="shared" si="215"/>
        <v>0</v>
      </c>
      <c r="CF83" s="191">
        <f t="shared" si="215"/>
        <v>0</v>
      </c>
      <c r="CG83" s="381">
        <f t="shared" si="142"/>
        <v>0</v>
      </c>
      <c r="CH83" s="191">
        <f t="shared" si="142"/>
        <v>0</v>
      </c>
      <c r="CI83" s="382">
        <f t="shared" si="142"/>
        <v>0</v>
      </c>
      <c r="CJ83" s="379">
        <f t="shared" si="216"/>
        <v>0</v>
      </c>
      <c r="CK83" s="391">
        <f t="shared" si="99"/>
        <v>0</v>
      </c>
      <c r="CL83" s="391">
        <f t="shared" si="99"/>
        <v>0</v>
      </c>
      <c r="CM83" s="391">
        <f t="shared" si="99"/>
        <v>0</v>
      </c>
      <c r="CN83" s="391">
        <f t="shared" si="99"/>
        <v>0</v>
      </c>
      <c r="CO83" s="392">
        <f t="shared" si="100"/>
        <v>0</v>
      </c>
      <c r="CP83" s="190">
        <f t="shared" si="100"/>
        <v>0</v>
      </c>
      <c r="CQ83" s="190">
        <f t="shared" si="100"/>
        <v>0</v>
      </c>
      <c r="CR83" s="394">
        <f t="shared" si="100"/>
        <v>0</v>
      </c>
      <c r="CS83" s="191">
        <f t="shared" si="217"/>
        <v>0</v>
      </c>
      <c r="CT83" s="190">
        <f t="shared" si="217"/>
        <v>0</v>
      </c>
      <c r="CU83" s="190">
        <f t="shared" si="217"/>
        <v>0</v>
      </c>
      <c r="CV83" s="394">
        <f t="shared" si="217"/>
        <v>0</v>
      </c>
      <c r="CW83" s="402">
        <f>$DC83+'申込用紙 Ｂ'!$CW83</f>
        <v>0</v>
      </c>
      <c r="CX83" s="403"/>
      <c r="CY83" s="403">
        <f t="shared" si="175"/>
        <v>0</v>
      </c>
      <c r="CZ83" s="404">
        <f t="shared" si="176"/>
        <v>0</v>
      </c>
      <c r="DA83" s="431">
        <f t="shared" si="177"/>
        <v>0</v>
      </c>
      <c r="DB83" s="432">
        <f t="shared" si="178"/>
        <v>0</v>
      </c>
      <c r="DC83" s="433">
        <f t="shared" si="179"/>
        <v>0</v>
      </c>
      <c r="DD83" s="239">
        <f t="shared" si="180"/>
        <v>1</v>
      </c>
      <c r="DE83" s="239">
        <f t="shared" ca="1" si="152"/>
        <v>0</v>
      </c>
      <c r="DF83" s="239">
        <f t="shared" ca="1" si="181"/>
        <v>1</v>
      </c>
      <c r="DG83" s="434" t="str">
        <f t="shared" si="182"/>
        <v/>
      </c>
      <c r="DH83" s="239">
        <f t="shared" ca="1" si="183"/>
        <v>0</v>
      </c>
      <c r="DI83" s="239">
        <f t="shared" ca="1" si="136"/>
        <v>0</v>
      </c>
      <c r="DJ83" s="118" t="str">
        <f t="shared" si="184"/>
        <v/>
      </c>
      <c r="DK83" s="451">
        <f t="shared" si="153"/>
        <v>0</v>
      </c>
      <c r="DL83" s="451">
        <f t="shared" si="154"/>
        <v>0</v>
      </c>
      <c r="DM83" s="452">
        <f t="shared" si="155"/>
        <v>0</v>
      </c>
      <c r="DN83" s="453">
        <f t="shared" si="96"/>
        <v>-1</v>
      </c>
      <c r="DO83" s="454">
        <f t="shared" si="156"/>
        <v>1</v>
      </c>
      <c r="DP83" s="455" t="str">
        <f t="shared" si="185"/>
        <v>NO</v>
      </c>
      <c r="DQ83" s="455" t="str">
        <f t="shared" si="186"/>
        <v>Not!</v>
      </c>
      <c r="DR83" s="455" t="str">
        <f t="shared" si="187"/>
        <v>Not!</v>
      </c>
      <c r="DS83" s="478" t="str">
        <f t="shared" si="157"/>
        <v/>
      </c>
      <c r="DT83" s="451">
        <f t="shared" si="188"/>
        <v>0</v>
      </c>
      <c r="DU83" s="239">
        <f t="shared" si="218"/>
        <v>0</v>
      </c>
      <c r="DV83" s="480">
        <v>68</v>
      </c>
      <c r="DW83" s="281" t="str">
        <f t="shared" si="158"/>
        <v/>
      </c>
      <c r="DX83" s="239" t="str">
        <f t="shared" si="189"/>
        <v>Not!</v>
      </c>
      <c r="DY83" s="499">
        <f t="shared" si="190"/>
        <v>0</v>
      </c>
      <c r="DZ83" s="239" t="str">
        <f t="shared" si="191"/>
        <v>NO</v>
      </c>
      <c r="EA83" s="499">
        <f t="shared" si="159"/>
        <v>0</v>
      </c>
      <c r="EB83" s="239" t="str">
        <f t="shared" si="160"/>
        <v>女子Jr</v>
      </c>
      <c r="EC83" s="499">
        <f t="shared" si="161"/>
        <v>0</v>
      </c>
      <c r="ED83" s="500">
        <f t="shared" si="192"/>
        <v>0</v>
      </c>
      <c r="EE83" s="499">
        <f t="shared" si="193"/>
        <v>0</v>
      </c>
      <c r="EF83" s="239" t="str">
        <f t="shared" si="194"/>
        <v>N</v>
      </c>
      <c r="EG83" s="434" t="str">
        <f t="shared" si="195"/>
        <v/>
      </c>
      <c r="EH83" s="239" t="str">
        <f t="shared" si="196"/>
        <v/>
      </c>
      <c r="EI83" s="239" t="str">
        <f t="shared" ca="1" si="162"/>
        <v/>
      </c>
      <c r="EJ83" s="239" t="str">
        <f t="shared" si="197"/>
        <v/>
      </c>
      <c r="EK83" s="239">
        <f t="shared" si="198"/>
        <v>0</v>
      </c>
      <c r="EL83" s="239">
        <f t="shared" si="163"/>
        <v>0</v>
      </c>
      <c r="EM83" s="499">
        <f t="shared" si="199"/>
        <v>0</v>
      </c>
      <c r="EN83" s="239" t="str">
        <f t="shared" si="200"/>
        <v>N</v>
      </c>
      <c r="EO83" s="434" t="str">
        <f t="shared" si="201"/>
        <v/>
      </c>
      <c r="EP83" s="239" t="str">
        <f t="shared" si="164"/>
        <v/>
      </c>
      <c r="EQ83" s="239" t="str">
        <f t="shared" ca="1" si="202"/>
        <v/>
      </c>
      <c r="ER83" s="239" t="str">
        <f t="shared" si="203"/>
        <v/>
      </c>
      <c r="ES83" s="239">
        <f t="shared" si="165"/>
        <v>0</v>
      </c>
      <c r="ET83" s="239">
        <f t="shared" si="204"/>
        <v>0</v>
      </c>
      <c r="EU83" s="499">
        <f t="shared" si="205"/>
        <v>0</v>
      </c>
      <c r="EV83" s="434" t="str">
        <f t="shared" si="206"/>
        <v/>
      </c>
      <c r="EW83" s="512">
        <f t="shared" si="207"/>
        <v>0</v>
      </c>
      <c r="EX83" s="512">
        <f t="shared" si="208"/>
        <v>0</v>
      </c>
      <c r="EY83" s="512">
        <f t="shared" si="209"/>
        <v>0</v>
      </c>
      <c r="EZ83" s="119"/>
      <c r="FA83" s="258"/>
      <c r="FB83" s="259" t="str">
        <f t="shared" ca="1" si="210"/>
        <v/>
      </c>
      <c r="FC83" s="258"/>
      <c r="FD83" s="259" t="str">
        <f t="shared" si="211"/>
        <v/>
      </c>
      <c r="FE83" s="119"/>
      <c r="FF83" s="119"/>
      <c r="FG83" s="119"/>
      <c r="FH83" s="119"/>
      <c r="FI83" s="119"/>
      <c r="FJ83" s="119"/>
      <c r="FK83" s="119"/>
      <c r="FL83" s="119"/>
      <c r="FM83" s="119"/>
      <c r="FN83" s="119"/>
      <c r="FO83" s="119"/>
    </row>
    <row r="84" spans="1:171" s="99" customFormat="1" x14ac:dyDescent="0.2">
      <c r="A84" s="141">
        <v>69</v>
      </c>
      <c r="B84" s="564"/>
      <c r="C84" s="557"/>
      <c r="D84" s="566"/>
      <c r="E84" s="241"/>
      <c r="F84" s="554"/>
      <c r="G84" s="557"/>
      <c r="H84" s="555"/>
      <c r="I84" s="190"/>
      <c r="J84" s="596"/>
      <c r="K84" s="597"/>
      <c r="L84" s="597"/>
      <c r="M84" s="599"/>
      <c r="N84" s="590" t="str">
        <f t="shared" si="166"/>
        <v/>
      </c>
      <c r="O84" s="557"/>
      <c r="P84" s="566"/>
      <c r="Q84" s="186" t="str">
        <f t="shared" si="167"/>
        <v/>
      </c>
      <c r="R84" s="195" t="str">
        <f t="shared" si="143"/>
        <v/>
      </c>
      <c r="S84" s="195" t="str">
        <f t="shared" si="144"/>
        <v/>
      </c>
      <c r="T84" s="195" t="str">
        <f t="shared" si="168"/>
        <v/>
      </c>
      <c r="U84" s="622" t="str">
        <f t="shared" si="169"/>
        <v/>
      </c>
      <c r="V84" s="623">
        <f t="shared" si="145"/>
        <v>0</v>
      </c>
      <c r="W84" s="190"/>
      <c r="X84" s="190"/>
      <c r="Y84" s="190"/>
      <c r="Z84" s="190"/>
      <c r="AA84" s="190"/>
      <c r="AB84" s="190"/>
      <c r="AC84" s="239"/>
      <c r="AD84" s="239"/>
      <c r="AE84" s="239"/>
      <c r="AF84" s="239"/>
      <c r="AG84" s="239"/>
      <c r="AH84" s="242"/>
      <c r="AI84" s="261">
        <f t="shared" si="212"/>
        <v>0</v>
      </c>
      <c r="AJ84"/>
      <c r="AK84"/>
      <c r="AL84" s="258"/>
      <c r="AM84" s="259" t="str">
        <f t="shared" ca="1" si="146"/>
        <v/>
      </c>
      <c r="AN84" s="258"/>
      <c r="AO84" s="259" t="str">
        <f t="shared" si="170"/>
        <v/>
      </c>
      <c r="AP84" s="119"/>
      <c r="AQ84" s="280" t="str">
        <f t="shared" si="147"/>
        <v/>
      </c>
      <c r="AR84" s="280" t="str">
        <f t="shared" si="148"/>
        <v/>
      </c>
      <c r="AS84" s="280" t="str">
        <f t="shared" si="149"/>
        <v/>
      </c>
      <c r="AT84" s="280" t="str">
        <f t="shared" ca="1" si="150"/>
        <v/>
      </c>
      <c r="AU84" s="637">
        <f t="shared" si="171"/>
        <v>0</v>
      </c>
      <c r="AV84" s="281" t="str">
        <f t="shared" si="151"/>
        <v/>
      </c>
      <c r="AW84" s="312">
        <f t="shared" si="138"/>
        <v>0</v>
      </c>
      <c r="AX84" s="312">
        <f t="shared" si="138"/>
        <v>0</v>
      </c>
      <c r="AY84" s="312">
        <f t="shared" si="138"/>
        <v>0</v>
      </c>
      <c r="AZ84" s="312">
        <f t="shared" si="138"/>
        <v>0</v>
      </c>
      <c r="BA84" s="312">
        <f t="shared" si="138"/>
        <v>0</v>
      </c>
      <c r="BB84" s="312">
        <f t="shared" si="138"/>
        <v>0</v>
      </c>
      <c r="BC84" s="313">
        <f t="shared" si="213"/>
        <v>0</v>
      </c>
      <c r="BD84" s="313">
        <f t="shared" si="214"/>
        <v>0</v>
      </c>
      <c r="BE84" s="340">
        <f t="shared" si="172"/>
        <v>0</v>
      </c>
      <c r="BF84" s="643">
        <f t="shared" si="172"/>
        <v>0</v>
      </c>
      <c r="BG84" s="643">
        <f t="shared" si="172"/>
        <v>0</v>
      </c>
      <c r="BH84" s="643">
        <f t="shared" si="172"/>
        <v>0</v>
      </c>
      <c r="BI84" s="643">
        <f t="shared" si="172"/>
        <v>0</v>
      </c>
      <c r="BJ84" s="348">
        <f t="shared" si="139"/>
        <v>0</v>
      </c>
      <c r="BK84" s="348">
        <f t="shared" si="139"/>
        <v>0</v>
      </c>
      <c r="BL84" s="348">
        <f t="shared" si="139"/>
        <v>0</v>
      </c>
      <c r="BM84" s="348">
        <f t="shared" si="139"/>
        <v>0</v>
      </c>
      <c r="BN84" s="348">
        <f t="shared" si="139"/>
        <v>0</v>
      </c>
      <c r="BO84" s="348">
        <f t="shared" si="140"/>
        <v>0</v>
      </c>
      <c r="BP84" s="348">
        <f t="shared" si="140"/>
        <v>0</v>
      </c>
      <c r="BQ84" s="348">
        <f t="shared" si="140"/>
        <v>0</v>
      </c>
      <c r="BR84" s="348">
        <f t="shared" si="140"/>
        <v>0</v>
      </c>
      <c r="BS84" s="348">
        <f t="shared" si="140"/>
        <v>0</v>
      </c>
      <c r="BT84" s="348">
        <f t="shared" si="173"/>
        <v>0</v>
      </c>
      <c r="BU84" s="348">
        <f t="shared" si="173"/>
        <v>0</v>
      </c>
      <c r="BV84" s="348">
        <f t="shared" si="173"/>
        <v>0</v>
      </c>
      <c r="BW84" s="348">
        <f t="shared" si="173"/>
        <v>0</v>
      </c>
      <c r="BX84" s="348">
        <f t="shared" si="174"/>
        <v>0</v>
      </c>
      <c r="BY84" s="348">
        <f t="shared" si="141"/>
        <v>0</v>
      </c>
      <c r="BZ84" s="348">
        <f t="shared" si="141"/>
        <v>0</v>
      </c>
      <c r="CA84" s="348">
        <f t="shared" si="141"/>
        <v>0</v>
      </c>
      <c r="CB84" s="350">
        <f t="shared" si="141"/>
        <v>0</v>
      </c>
      <c r="CC84" s="648">
        <f t="shared" si="141"/>
        <v>0</v>
      </c>
      <c r="CD84" s="191">
        <f t="shared" si="215"/>
        <v>0</v>
      </c>
      <c r="CE84" s="191">
        <f t="shared" si="215"/>
        <v>0</v>
      </c>
      <c r="CF84" s="191">
        <f t="shared" si="215"/>
        <v>0</v>
      </c>
      <c r="CG84" s="381">
        <f t="shared" si="142"/>
        <v>0</v>
      </c>
      <c r="CH84" s="191">
        <f t="shared" si="142"/>
        <v>0</v>
      </c>
      <c r="CI84" s="382">
        <f t="shared" si="142"/>
        <v>0</v>
      </c>
      <c r="CJ84" s="379">
        <f t="shared" si="216"/>
        <v>0</v>
      </c>
      <c r="CK84" s="391">
        <f t="shared" si="99"/>
        <v>0</v>
      </c>
      <c r="CL84" s="391">
        <f t="shared" si="99"/>
        <v>0</v>
      </c>
      <c r="CM84" s="391">
        <f t="shared" si="99"/>
        <v>0</v>
      </c>
      <c r="CN84" s="391">
        <f t="shared" si="99"/>
        <v>0</v>
      </c>
      <c r="CO84" s="392">
        <f t="shared" si="100"/>
        <v>0</v>
      </c>
      <c r="CP84" s="190">
        <f t="shared" si="100"/>
        <v>0</v>
      </c>
      <c r="CQ84" s="190">
        <f t="shared" si="100"/>
        <v>0</v>
      </c>
      <c r="CR84" s="394">
        <f t="shared" si="100"/>
        <v>0</v>
      </c>
      <c r="CS84" s="191">
        <f t="shared" si="217"/>
        <v>0</v>
      </c>
      <c r="CT84" s="190">
        <f t="shared" si="217"/>
        <v>0</v>
      </c>
      <c r="CU84" s="190">
        <f t="shared" si="217"/>
        <v>0</v>
      </c>
      <c r="CV84" s="394">
        <f t="shared" si="217"/>
        <v>0</v>
      </c>
      <c r="CW84" s="402">
        <f>$DC84+'申込用紙 Ｂ'!$CW84</f>
        <v>0</v>
      </c>
      <c r="CX84" s="403"/>
      <c r="CY84" s="403">
        <f t="shared" si="175"/>
        <v>0</v>
      </c>
      <c r="CZ84" s="404">
        <f t="shared" si="176"/>
        <v>0</v>
      </c>
      <c r="DA84" s="431">
        <f t="shared" si="177"/>
        <v>0</v>
      </c>
      <c r="DB84" s="432">
        <f t="shared" si="178"/>
        <v>0</v>
      </c>
      <c r="DC84" s="433">
        <f t="shared" si="179"/>
        <v>0</v>
      </c>
      <c r="DD84" s="239">
        <f t="shared" si="180"/>
        <v>1</v>
      </c>
      <c r="DE84" s="239">
        <f t="shared" ca="1" si="152"/>
        <v>0</v>
      </c>
      <c r="DF84" s="239">
        <f t="shared" ca="1" si="181"/>
        <v>1</v>
      </c>
      <c r="DG84" s="434" t="str">
        <f t="shared" si="182"/>
        <v/>
      </c>
      <c r="DH84" s="239">
        <f t="shared" ca="1" si="183"/>
        <v>0</v>
      </c>
      <c r="DI84" s="239">
        <f t="shared" ca="1" si="136"/>
        <v>0</v>
      </c>
      <c r="DJ84" s="118" t="str">
        <f t="shared" si="184"/>
        <v/>
      </c>
      <c r="DK84" s="451">
        <f t="shared" si="153"/>
        <v>0</v>
      </c>
      <c r="DL84" s="451">
        <f t="shared" si="154"/>
        <v>0</v>
      </c>
      <c r="DM84" s="452">
        <f t="shared" si="155"/>
        <v>0</v>
      </c>
      <c r="DN84" s="453">
        <f t="shared" si="96"/>
        <v>-1</v>
      </c>
      <c r="DO84" s="454">
        <f t="shared" si="156"/>
        <v>1</v>
      </c>
      <c r="DP84" s="455" t="str">
        <f t="shared" si="185"/>
        <v>NO</v>
      </c>
      <c r="DQ84" s="455" t="str">
        <f t="shared" si="186"/>
        <v>Not!</v>
      </c>
      <c r="DR84" s="455" t="str">
        <f t="shared" si="187"/>
        <v>Not!</v>
      </c>
      <c r="DS84" s="478" t="str">
        <f t="shared" si="157"/>
        <v/>
      </c>
      <c r="DT84" s="451">
        <f t="shared" si="188"/>
        <v>0</v>
      </c>
      <c r="DU84" s="239">
        <f t="shared" si="218"/>
        <v>0</v>
      </c>
      <c r="DV84" s="480">
        <v>69</v>
      </c>
      <c r="DW84" s="281" t="str">
        <f t="shared" si="158"/>
        <v/>
      </c>
      <c r="DX84" s="239" t="str">
        <f t="shared" si="189"/>
        <v>Not!</v>
      </c>
      <c r="DY84" s="499">
        <f t="shared" si="190"/>
        <v>0</v>
      </c>
      <c r="DZ84" s="239" t="str">
        <f t="shared" si="191"/>
        <v>NO</v>
      </c>
      <c r="EA84" s="499">
        <f t="shared" si="159"/>
        <v>0</v>
      </c>
      <c r="EB84" s="239" t="str">
        <f t="shared" si="160"/>
        <v>女子Jr</v>
      </c>
      <c r="EC84" s="499">
        <f t="shared" si="161"/>
        <v>0</v>
      </c>
      <c r="ED84" s="500">
        <f t="shared" si="192"/>
        <v>0</v>
      </c>
      <c r="EE84" s="499">
        <f t="shared" si="193"/>
        <v>0</v>
      </c>
      <c r="EF84" s="239" t="str">
        <f t="shared" si="194"/>
        <v>N</v>
      </c>
      <c r="EG84" s="434" t="str">
        <f t="shared" si="195"/>
        <v/>
      </c>
      <c r="EH84" s="239" t="str">
        <f t="shared" si="196"/>
        <v/>
      </c>
      <c r="EI84" s="239" t="str">
        <f t="shared" ca="1" si="162"/>
        <v/>
      </c>
      <c r="EJ84" s="239" t="str">
        <f t="shared" si="197"/>
        <v/>
      </c>
      <c r="EK84" s="239">
        <f t="shared" si="198"/>
        <v>0</v>
      </c>
      <c r="EL84" s="239">
        <f t="shared" si="163"/>
        <v>0</v>
      </c>
      <c r="EM84" s="499">
        <f t="shared" si="199"/>
        <v>0</v>
      </c>
      <c r="EN84" s="239" t="str">
        <f t="shared" si="200"/>
        <v>N</v>
      </c>
      <c r="EO84" s="434" t="str">
        <f t="shared" si="201"/>
        <v/>
      </c>
      <c r="EP84" s="239" t="str">
        <f t="shared" si="164"/>
        <v/>
      </c>
      <c r="EQ84" s="239" t="str">
        <f t="shared" ca="1" si="202"/>
        <v/>
      </c>
      <c r="ER84" s="239" t="str">
        <f t="shared" si="203"/>
        <v/>
      </c>
      <c r="ES84" s="239">
        <f t="shared" si="165"/>
        <v>0</v>
      </c>
      <c r="ET84" s="239">
        <f t="shared" si="204"/>
        <v>0</v>
      </c>
      <c r="EU84" s="499">
        <f t="shared" si="205"/>
        <v>0</v>
      </c>
      <c r="EV84" s="434" t="str">
        <f t="shared" si="206"/>
        <v/>
      </c>
      <c r="EW84" s="512">
        <f t="shared" si="207"/>
        <v>0</v>
      </c>
      <c r="EX84" s="512">
        <f t="shared" si="208"/>
        <v>0</v>
      </c>
      <c r="EY84" s="512">
        <f t="shared" si="209"/>
        <v>0</v>
      </c>
      <c r="EZ84" s="119"/>
      <c r="FA84" s="258"/>
      <c r="FB84" s="259" t="str">
        <f t="shared" ca="1" si="210"/>
        <v/>
      </c>
      <c r="FC84" s="258"/>
      <c r="FD84" s="259" t="str">
        <f t="shared" si="211"/>
        <v/>
      </c>
      <c r="FE84" s="119"/>
      <c r="FF84" s="119"/>
      <c r="FG84" s="119"/>
      <c r="FH84" s="119"/>
      <c r="FI84" s="119"/>
      <c r="FJ84" s="119"/>
      <c r="FK84" s="119"/>
      <c r="FL84" s="119"/>
      <c r="FM84" s="119"/>
      <c r="FN84" s="119"/>
      <c r="FO84" s="119"/>
    </row>
    <row r="85" spans="1:171" s="99" customFormat="1" x14ac:dyDescent="0.2">
      <c r="A85" s="142">
        <v>70</v>
      </c>
      <c r="B85" s="564"/>
      <c r="C85" s="557"/>
      <c r="D85" s="566"/>
      <c r="E85" s="241"/>
      <c r="F85" s="554"/>
      <c r="G85" s="557"/>
      <c r="H85" s="555"/>
      <c r="I85" s="190"/>
      <c r="J85" s="596"/>
      <c r="K85" s="597"/>
      <c r="L85" s="597"/>
      <c r="M85" s="599"/>
      <c r="N85" s="590" t="str">
        <f t="shared" si="166"/>
        <v/>
      </c>
      <c r="O85" s="557"/>
      <c r="P85" s="566"/>
      <c r="Q85" s="186" t="str">
        <f t="shared" si="167"/>
        <v/>
      </c>
      <c r="R85" s="195" t="str">
        <f t="shared" si="143"/>
        <v/>
      </c>
      <c r="S85" s="195" t="str">
        <f t="shared" si="144"/>
        <v/>
      </c>
      <c r="T85" s="195" t="str">
        <f t="shared" si="168"/>
        <v/>
      </c>
      <c r="U85" s="622" t="str">
        <f t="shared" si="169"/>
        <v/>
      </c>
      <c r="V85" s="623">
        <f t="shared" si="145"/>
        <v>0</v>
      </c>
      <c r="W85" s="190"/>
      <c r="X85" s="190"/>
      <c r="Y85" s="190"/>
      <c r="Z85" s="190"/>
      <c r="AA85" s="190"/>
      <c r="AB85" s="190"/>
      <c r="AC85" s="239"/>
      <c r="AD85" s="239"/>
      <c r="AE85" s="239"/>
      <c r="AF85" s="239"/>
      <c r="AG85" s="239"/>
      <c r="AH85" s="242"/>
      <c r="AI85" s="261">
        <f t="shared" si="212"/>
        <v>0</v>
      </c>
      <c r="AJ85"/>
      <c r="AK85"/>
      <c r="AL85" s="258"/>
      <c r="AM85" s="259" t="str">
        <f t="shared" ca="1" si="146"/>
        <v/>
      </c>
      <c r="AN85" s="258"/>
      <c r="AO85" s="259" t="str">
        <f t="shared" si="170"/>
        <v/>
      </c>
      <c r="AP85" s="119"/>
      <c r="AQ85" s="280" t="str">
        <f t="shared" si="147"/>
        <v/>
      </c>
      <c r="AR85" s="280" t="str">
        <f t="shared" si="148"/>
        <v/>
      </c>
      <c r="AS85" s="280" t="str">
        <f t="shared" si="149"/>
        <v/>
      </c>
      <c r="AT85" s="280" t="str">
        <f t="shared" ca="1" si="150"/>
        <v/>
      </c>
      <c r="AU85" s="637">
        <f t="shared" si="171"/>
        <v>0</v>
      </c>
      <c r="AV85" s="281" t="str">
        <f t="shared" si="151"/>
        <v/>
      </c>
      <c r="AW85" s="312">
        <f t="shared" si="138"/>
        <v>0</v>
      </c>
      <c r="AX85" s="312">
        <f t="shared" si="138"/>
        <v>0</v>
      </c>
      <c r="AY85" s="312">
        <f t="shared" si="138"/>
        <v>0</v>
      </c>
      <c r="AZ85" s="312">
        <f t="shared" si="138"/>
        <v>0</v>
      </c>
      <c r="BA85" s="312">
        <f t="shared" si="138"/>
        <v>0</v>
      </c>
      <c r="BB85" s="312">
        <f t="shared" si="138"/>
        <v>0</v>
      </c>
      <c r="BC85" s="313">
        <f t="shared" si="213"/>
        <v>0</v>
      </c>
      <c r="BD85" s="313">
        <f t="shared" si="214"/>
        <v>0</v>
      </c>
      <c r="BE85" s="340">
        <f t="shared" si="172"/>
        <v>0</v>
      </c>
      <c r="BF85" s="643">
        <f t="shared" si="172"/>
        <v>0</v>
      </c>
      <c r="BG85" s="643">
        <f t="shared" si="172"/>
        <v>0</v>
      </c>
      <c r="BH85" s="643">
        <f t="shared" si="172"/>
        <v>0</v>
      </c>
      <c r="BI85" s="643">
        <f t="shared" si="172"/>
        <v>0</v>
      </c>
      <c r="BJ85" s="348">
        <f t="shared" si="139"/>
        <v>0</v>
      </c>
      <c r="BK85" s="348">
        <f t="shared" si="139"/>
        <v>0</v>
      </c>
      <c r="BL85" s="348">
        <f t="shared" si="139"/>
        <v>0</v>
      </c>
      <c r="BM85" s="348">
        <f t="shared" si="139"/>
        <v>0</v>
      </c>
      <c r="BN85" s="348">
        <f t="shared" si="139"/>
        <v>0</v>
      </c>
      <c r="BO85" s="348">
        <f t="shared" si="140"/>
        <v>0</v>
      </c>
      <c r="BP85" s="348">
        <f t="shared" si="140"/>
        <v>0</v>
      </c>
      <c r="BQ85" s="348">
        <f t="shared" si="140"/>
        <v>0</v>
      </c>
      <c r="BR85" s="348">
        <f t="shared" si="140"/>
        <v>0</v>
      </c>
      <c r="BS85" s="348">
        <f t="shared" si="140"/>
        <v>0</v>
      </c>
      <c r="BT85" s="348">
        <f t="shared" si="173"/>
        <v>0</v>
      </c>
      <c r="BU85" s="348">
        <f t="shared" si="173"/>
        <v>0</v>
      </c>
      <c r="BV85" s="348">
        <f t="shared" si="173"/>
        <v>0</v>
      </c>
      <c r="BW85" s="348">
        <f t="shared" si="173"/>
        <v>0</v>
      </c>
      <c r="BX85" s="348">
        <f t="shared" si="174"/>
        <v>0</v>
      </c>
      <c r="BY85" s="348">
        <f t="shared" si="141"/>
        <v>0</v>
      </c>
      <c r="BZ85" s="348">
        <f t="shared" si="141"/>
        <v>0</v>
      </c>
      <c r="CA85" s="348">
        <f t="shared" si="141"/>
        <v>0</v>
      </c>
      <c r="CB85" s="350">
        <f t="shared" si="141"/>
        <v>0</v>
      </c>
      <c r="CC85" s="648">
        <f t="shared" si="141"/>
        <v>0</v>
      </c>
      <c r="CD85" s="191">
        <f t="shared" si="215"/>
        <v>0</v>
      </c>
      <c r="CE85" s="191">
        <f t="shared" si="215"/>
        <v>0</v>
      </c>
      <c r="CF85" s="191">
        <f t="shared" si="215"/>
        <v>0</v>
      </c>
      <c r="CG85" s="381">
        <f t="shared" si="142"/>
        <v>0</v>
      </c>
      <c r="CH85" s="191">
        <f t="shared" si="142"/>
        <v>0</v>
      </c>
      <c r="CI85" s="382">
        <f t="shared" si="142"/>
        <v>0</v>
      </c>
      <c r="CJ85" s="379">
        <f t="shared" si="216"/>
        <v>0</v>
      </c>
      <c r="CK85" s="391">
        <f t="shared" si="99"/>
        <v>0</v>
      </c>
      <c r="CL85" s="391">
        <f t="shared" si="99"/>
        <v>0</v>
      </c>
      <c r="CM85" s="391">
        <f t="shared" si="99"/>
        <v>0</v>
      </c>
      <c r="CN85" s="391">
        <f t="shared" si="99"/>
        <v>0</v>
      </c>
      <c r="CO85" s="392">
        <f t="shared" si="100"/>
        <v>0</v>
      </c>
      <c r="CP85" s="190">
        <f t="shared" si="100"/>
        <v>0</v>
      </c>
      <c r="CQ85" s="190">
        <f t="shared" si="100"/>
        <v>0</v>
      </c>
      <c r="CR85" s="394">
        <f t="shared" si="100"/>
        <v>0</v>
      </c>
      <c r="CS85" s="191">
        <f t="shared" si="217"/>
        <v>0</v>
      </c>
      <c r="CT85" s="190">
        <f t="shared" si="217"/>
        <v>0</v>
      </c>
      <c r="CU85" s="190">
        <f t="shared" si="217"/>
        <v>0</v>
      </c>
      <c r="CV85" s="394">
        <f t="shared" si="217"/>
        <v>0</v>
      </c>
      <c r="CW85" s="402">
        <f>$DC85+'申込用紙 Ｂ'!$CW85</f>
        <v>0</v>
      </c>
      <c r="CX85" s="403"/>
      <c r="CY85" s="403">
        <f t="shared" si="175"/>
        <v>0</v>
      </c>
      <c r="CZ85" s="404">
        <f t="shared" si="176"/>
        <v>0</v>
      </c>
      <c r="DA85" s="431">
        <f t="shared" si="177"/>
        <v>0</v>
      </c>
      <c r="DB85" s="432">
        <f t="shared" si="178"/>
        <v>0</v>
      </c>
      <c r="DC85" s="433">
        <f t="shared" si="179"/>
        <v>0</v>
      </c>
      <c r="DD85" s="239">
        <f t="shared" si="180"/>
        <v>1</v>
      </c>
      <c r="DE85" s="239">
        <f t="shared" ca="1" si="152"/>
        <v>0</v>
      </c>
      <c r="DF85" s="239">
        <f t="shared" ca="1" si="181"/>
        <v>1</v>
      </c>
      <c r="DG85" s="434" t="str">
        <f t="shared" si="182"/>
        <v/>
      </c>
      <c r="DH85" s="239">
        <f t="shared" ca="1" si="183"/>
        <v>0</v>
      </c>
      <c r="DI85" s="239">
        <f t="shared" ca="1" si="136"/>
        <v>0</v>
      </c>
      <c r="DJ85" s="118" t="str">
        <f t="shared" si="184"/>
        <v/>
      </c>
      <c r="DK85" s="451">
        <f t="shared" si="153"/>
        <v>0</v>
      </c>
      <c r="DL85" s="451">
        <f t="shared" si="154"/>
        <v>0</v>
      </c>
      <c r="DM85" s="452">
        <f t="shared" si="155"/>
        <v>0</v>
      </c>
      <c r="DN85" s="453">
        <f t="shared" ref="DN85:DN148" si="219">IF(OR(DM85&gt;100,DM85&lt;6),-1,DM85)</f>
        <v>-1</v>
      </c>
      <c r="DO85" s="454">
        <f t="shared" si="156"/>
        <v>1</v>
      </c>
      <c r="DP85" s="455" t="str">
        <f t="shared" si="185"/>
        <v>NO</v>
      </c>
      <c r="DQ85" s="455" t="str">
        <f t="shared" si="186"/>
        <v>Not!</v>
      </c>
      <c r="DR85" s="455" t="str">
        <f t="shared" si="187"/>
        <v>Not!</v>
      </c>
      <c r="DS85" s="478" t="str">
        <f t="shared" si="157"/>
        <v/>
      </c>
      <c r="DT85" s="451">
        <f t="shared" si="188"/>
        <v>0</v>
      </c>
      <c r="DU85" s="239">
        <f t="shared" si="218"/>
        <v>0</v>
      </c>
      <c r="DV85" s="482">
        <v>70</v>
      </c>
      <c r="DW85" s="281" t="str">
        <f t="shared" si="158"/>
        <v/>
      </c>
      <c r="DX85" s="239" t="str">
        <f t="shared" si="189"/>
        <v>Not!</v>
      </c>
      <c r="DY85" s="499">
        <f t="shared" si="190"/>
        <v>0</v>
      </c>
      <c r="DZ85" s="239" t="str">
        <f t="shared" si="191"/>
        <v>NO</v>
      </c>
      <c r="EA85" s="499">
        <f t="shared" si="159"/>
        <v>0</v>
      </c>
      <c r="EB85" s="239" t="str">
        <f t="shared" si="160"/>
        <v>女子Jr</v>
      </c>
      <c r="EC85" s="499">
        <f t="shared" si="161"/>
        <v>0</v>
      </c>
      <c r="ED85" s="500">
        <f t="shared" si="192"/>
        <v>0</v>
      </c>
      <c r="EE85" s="499">
        <f t="shared" si="193"/>
        <v>0</v>
      </c>
      <c r="EF85" s="239" t="str">
        <f t="shared" si="194"/>
        <v>N</v>
      </c>
      <c r="EG85" s="434" t="str">
        <f t="shared" si="195"/>
        <v/>
      </c>
      <c r="EH85" s="239" t="str">
        <f t="shared" si="196"/>
        <v/>
      </c>
      <c r="EI85" s="239" t="str">
        <f t="shared" ca="1" si="162"/>
        <v/>
      </c>
      <c r="EJ85" s="239" t="str">
        <f t="shared" si="197"/>
        <v/>
      </c>
      <c r="EK85" s="239">
        <f t="shared" si="198"/>
        <v>0</v>
      </c>
      <c r="EL85" s="239">
        <f t="shared" si="163"/>
        <v>0</v>
      </c>
      <c r="EM85" s="499">
        <f t="shared" si="199"/>
        <v>0</v>
      </c>
      <c r="EN85" s="239" t="str">
        <f t="shared" si="200"/>
        <v>N</v>
      </c>
      <c r="EO85" s="434" t="str">
        <f t="shared" si="201"/>
        <v/>
      </c>
      <c r="EP85" s="239" t="str">
        <f t="shared" si="164"/>
        <v/>
      </c>
      <c r="EQ85" s="239" t="str">
        <f t="shared" ca="1" si="202"/>
        <v/>
      </c>
      <c r="ER85" s="239" t="str">
        <f t="shared" si="203"/>
        <v/>
      </c>
      <c r="ES85" s="239">
        <f t="shared" si="165"/>
        <v>0</v>
      </c>
      <c r="ET85" s="239">
        <f t="shared" si="204"/>
        <v>0</v>
      </c>
      <c r="EU85" s="499">
        <f t="shared" si="205"/>
        <v>0</v>
      </c>
      <c r="EV85" s="434" t="str">
        <f t="shared" si="206"/>
        <v/>
      </c>
      <c r="EW85" s="512">
        <f t="shared" si="207"/>
        <v>0</v>
      </c>
      <c r="EX85" s="512">
        <f t="shared" si="208"/>
        <v>0</v>
      </c>
      <c r="EY85" s="512">
        <f t="shared" si="209"/>
        <v>0</v>
      </c>
      <c r="EZ85" s="119"/>
      <c r="FA85" s="258"/>
      <c r="FB85" s="259" t="str">
        <f t="shared" ca="1" si="210"/>
        <v/>
      </c>
      <c r="FC85" s="258"/>
      <c r="FD85" s="259" t="str">
        <f t="shared" si="211"/>
        <v/>
      </c>
      <c r="FE85" s="119"/>
      <c r="FF85" s="119"/>
      <c r="FG85" s="119"/>
      <c r="FH85" s="119"/>
      <c r="FI85" s="119"/>
      <c r="FJ85" s="119"/>
      <c r="FK85" s="119"/>
      <c r="FL85" s="119"/>
      <c r="FM85" s="119"/>
      <c r="FN85" s="119"/>
      <c r="FO85" s="119"/>
    </row>
    <row r="86" spans="1:171" s="99" customFormat="1" x14ac:dyDescent="0.2">
      <c r="A86" s="143">
        <v>71</v>
      </c>
      <c r="B86" s="564"/>
      <c r="C86" s="557"/>
      <c r="D86" s="566"/>
      <c r="E86" s="241"/>
      <c r="F86" s="554"/>
      <c r="G86" s="557"/>
      <c r="H86" s="555"/>
      <c r="I86" s="190"/>
      <c r="J86" s="596"/>
      <c r="K86" s="597"/>
      <c r="L86" s="597"/>
      <c r="M86" s="599"/>
      <c r="N86" s="590" t="str">
        <f t="shared" si="166"/>
        <v/>
      </c>
      <c r="O86" s="557"/>
      <c r="P86" s="566"/>
      <c r="Q86" s="186" t="str">
        <f t="shared" si="167"/>
        <v/>
      </c>
      <c r="R86" s="195" t="str">
        <f t="shared" si="143"/>
        <v/>
      </c>
      <c r="S86" s="195" t="str">
        <f t="shared" si="144"/>
        <v/>
      </c>
      <c r="T86" s="195" t="str">
        <f t="shared" si="168"/>
        <v/>
      </c>
      <c r="U86" s="622" t="str">
        <f t="shared" si="169"/>
        <v/>
      </c>
      <c r="V86" s="623">
        <f t="shared" si="145"/>
        <v>0</v>
      </c>
      <c r="W86" s="190"/>
      <c r="X86" s="190"/>
      <c r="Y86" s="190"/>
      <c r="Z86" s="190"/>
      <c r="AA86" s="190"/>
      <c r="AB86" s="190"/>
      <c r="AC86" s="239"/>
      <c r="AD86" s="239"/>
      <c r="AE86" s="239"/>
      <c r="AF86" s="239"/>
      <c r="AG86" s="239"/>
      <c r="AH86" s="242"/>
      <c r="AI86" s="261">
        <f t="shared" si="212"/>
        <v>0</v>
      </c>
      <c r="AJ86"/>
      <c r="AK86"/>
      <c r="AL86" s="258"/>
      <c r="AM86" s="259" t="str">
        <f t="shared" ca="1" si="146"/>
        <v/>
      </c>
      <c r="AN86" s="258"/>
      <c r="AO86" s="259" t="str">
        <f t="shared" si="170"/>
        <v/>
      </c>
      <c r="AP86" s="119"/>
      <c r="AQ86" s="280" t="str">
        <f t="shared" si="147"/>
        <v/>
      </c>
      <c r="AR86" s="280" t="str">
        <f t="shared" si="148"/>
        <v/>
      </c>
      <c r="AS86" s="280" t="str">
        <f t="shared" si="149"/>
        <v/>
      </c>
      <c r="AT86" s="280" t="str">
        <f t="shared" ca="1" si="150"/>
        <v/>
      </c>
      <c r="AU86" s="637">
        <f t="shared" si="171"/>
        <v>0</v>
      </c>
      <c r="AV86" s="281" t="str">
        <f t="shared" si="151"/>
        <v/>
      </c>
      <c r="AW86" s="312">
        <f t="shared" ref="AW86:BB95" si="220">IF(AND($DY86=AW$12,$W86&gt;0),1,0)</f>
        <v>0</v>
      </c>
      <c r="AX86" s="312">
        <f t="shared" si="220"/>
        <v>0</v>
      </c>
      <c r="AY86" s="312">
        <f t="shared" si="220"/>
        <v>0</v>
      </c>
      <c r="AZ86" s="312">
        <f t="shared" si="220"/>
        <v>0</v>
      </c>
      <c r="BA86" s="312">
        <f t="shared" si="220"/>
        <v>0</v>
      </c>
      <c r="BB86" s="312">
        <f t="shared" si="220"/>
        <v>0</v>
      </c>
      <c r="BC86" s="313">
        <f t="shared" si="213"/>
        <v>0</v>
      </c>
      <c r="BD86" s="313">
        <f t="shared" si="214"/>
        <v>0</v>
      </c>
      <c r="BE86" s="340">
        <f t="shared" si="172"/>
        <v>0</v>
      </c>
      <c r="BF86" s="643">
        <f t="shared" si="172"/>
        <v>0</v>
      </c>
      <c r="BG86" s="643">
        <f t="shared" si="172"/>
        <v>0</v>
      </c>
      <c r="BH86" s="643">
        <f t="shared" si="172"/>
        <v>0</v>
      </c>
      <c r="BI86" s="643">
        <f t="shared" si="172"/>
        <v>0</v>
      </c>
      <c r="BJ86" s="348">
        <f t="shared" si="139"/>
        <v>0</v>
      </c>
      <c r="BK86" s="348">
        <f t="shared" si="139"/>
        <v>0</v>
      </c>
      <c r="BL86" s="348">
        <f t="shared" si="139"/>
        <v>0</v>
      </c>
      <c r="BM86" s="348">
        <f t="shared" si="139"/>
        <v>0</v>
      </c>
      <c r="BN86" s="348">
        <f t="shared" si="139"/>
        <v>0</v>
      </c>
      <c r="BO86" s="348">
        <f t="shared" si="140"/>
        <v>0</v>
      </c>
      <c r="BP86" s="348">
        <f t="shared" si="140"/>
        <v>0</v>
      </c>
      <c r="BQ86" s="348">
        <f t="shared" si="140"/>
        <v>0</v>
      </c>
      <c r="BR86" s="348">
        <f t="shared" si="140"/>
        <v>0</v>
      </c>
      <c r="BS86" s="348">
        <f t="shared" si="140"/>
        <v>0</v>
      </c>
      <c r="BT86" s="348">
        <f t="shared" si="173"/>
        <v>0</v>
      </c>
      <c r="BU86" s="348">
        <f t="shared" si="173"/>
        <v>0</v>
      </c>
      <c r="BV86" s="348">
        <f t="shared" si="173"/>
        <v>0</v>
      </c>
      <c r="BW86" s="348">
        <f t="shared" si="173"/>
        <v>0</v>
      </c>
      <c r="BX86" s="348">
        <f t="shared" si="174"/>
        <v>0</v>
      </c>
      <c r="BY86" s="348">
        <f t="shared" si="141"/>
        <v>0</v>
      </c>
      <c r="BZ86" s="348">
        <f t="shared" si="141"/>
        <v>0</v>
      </c>
      <c r="CA86" s="348">
        <f t="shared" si="141"/>
        <v>0</v>
      </c>
      <c r="CB86" s="350">
        <f t="shared" si="141"/>
        <v>0</v>
      </c>
      <c r="CC86" s="648">
        <f t="shared" si="141"/>
        <v>0</v>
      </c>
      <c r="CD86" s="191">
        <f t="shared" si="215"/>
        <v>0</v>
      </c>
      <c r="CE86" s="191">
        <f t="shared" si="215"/>
        <v>0</v>
      </c>
      <c r="CF86" s="191">
        <f t="shared" si="215"/>
        <v>0</v>
      </c>
      <c r="CG86" s="381">
        <f t="shared" si="142"/>
        <v>0</v>
      </c>
      <c r="CH86" s="191">
        <f t="shared" si="142"/>
        <v>0</v>
      </c>
      <c r="CI86" s="382">
        <f t="shared" si="142"/>
        <v>0</v>
      </c>
      <c r="CJ86" s="379">
        <f t="shared" si="216"/>
        <v>0</v>
      </c>
      <c r="CK86" s="391">
        <f t="shared" si="99"/>
        <v>0</v>
      </c>
      <c r="CL86" s="391">
        <f t="shared" si="99"/>
        <v>0</v>
      </c>
      <c r="CM86" s="391">
        <f t="shared" si="99"/>
        <v>0</v>
      </c>
      <c r="CN86" s="391">
        <f t="shared" si="99"/>
        <v>0</v>
      </c>
      <c r="CO86" s="392">
        <f t="shared" si="100"/>
        <v>0</v>
      </c>
      <c r="CP86" s="190">
        <f t="shared" si="100"/>
        <v>0</v>
      </c>
      <c r="CQ86" s="190">
        <f t="shared" si="100"/>
        <v>0</v>
      </c>
      <c r="CR86" s="394">
        <f t="shared" si="100"/>
        <v>0</v>
      </c>
      <c r="CS86" s="191">
        <f t="shared" si="217"/>
        <v>0</v>
      </c>
      <c r="CT86" s="190">
        <f t="shared" si="217"/>
        <v>0</v>
      </c>
      <c r="CU86" s="190">
        <f t="shared" si="217"/>
        <v>0</v>
      </c>
      <c r="CV86" s="394">
        <f t="shared" si="217"/>
        <v>0</v>
      </c>
      <c r="CW86" s="402">
        <f>$DC86+'申込用紙 Ｂ'!$CW86</f>
        <v>0</v>
      </c>
      <c r="CX86" s="403"/>
      <c r="CY86" s="403">
        <f t="shared" si="175"/>
        <v>0</v>
      </c>
      <c r="CZ86" s="404">
        <f t="shared" si="176"/>
        <v>0</v>
      </c>
      <c r="DA86" s="431">
        <f t="shared" si="177"/>
        <v>0</v>
      </c>
      <c r="DB86" s="432">
        <f t="shared" si="178"/>
        <v>0</v>
      </c>
      <c r="DC86" s="433">
        <f t="shared" si="179"/>
        <v>0</v>
      </c>
      <c r="DD86" s="239">
        <f t="shared" si="180"/>
        <v>1</v>
      </c>
      <c r="DE86" s="239">
        <f t="shared" ca="1" si="152"/>
        <v>0</v>
      </c>
      <c r="DF86" s="239">
        <f t="shared" ca="1" si="181"/>
        <v>1</v>
      </c>
      <c r="DG86" s="434" t="str">
        <f t="shared" si="182"/>
        <v/>
      </c>
      <c r="DH86" s="239">
        <f t="shared" ca="1" si="183"/>
        <v>0</v>
      </c>
      <c r="DI86" s="239">
        <f t="shared" ca="1" si="136"/>
        <v>0</v>
      </c>
      <c r="DJ86" s="118" t="str">
        <f t="shared" si="184"/>
        <v/>
      </c>
      <c r="DK86" s="451">
        <f t="shared" si="153"/>
        <v>0</v>
      </c>
      <c r="DL86" s="451">
        <f t="shared" si="154"/>
        <v>0</v>
      </c>
      <c r="DM86" s="452">
        <f t="shared" si="155"/>
        <v>0</v>
      </c>
      <c r="DN86" s="453">
        <f t="shared" si="219"/>
        <v>-1</v>
      </c>
      <c r="DO86" s="454">
        <f t="shared" si="156"/>
        <v>1</v>
      </c>
      <c r="DP86" s="455" t="str">
        <f t="shared" si="185"/>
        <v>NO</v>
      </c>
      <c r="DQ86" s="455" t="str">
        <f t="shared" si="186"/>
        <v>Not!</v>
      </c>
      <c r="DR86" s="455" t="str">
        <f t="shared" si="187"/>
        <v>Not!</v>
      </c>
      <c r="DS86" s="478" t="str">
        <f t="shared" si="157"/>
        <v/>
      </c>
      <c r="DT86" s="451">
        <f t="shared" si="188"/>
        <v>0</v>
      </c>
      <c r="DU86" s="239">
        <f t="shared" si="218"/>
        <v>0</v>
      </c>
      <c r="DV86" s="483">
        <v>71</v>
      </c>
      <c r="DW86" s="281" t="str">
        <f t="shared" si="158"/>
        <v/>
      </c>
      <c r="DX86" s="239" t="str">
        <f t="shared" si="189"/>
        <v>Not!</v>
      </c>
      <c r="DY86" s="499">
        <f t="shared" si="190"/>
        <v>0</v>
      </c>
      <c r="DZ86" s="239" t="str">
        <f t="shared" si="191"/>
        <v>NO</v>
      </c>
      <c r="EA86" s="499">
        <f t="shared" si="159"/>
        <v>0</v>
      </c>
      <c r="EB86" s="239" t="str">
        <f t="shared" si="160"/>
        <v>女子Jr</v>
      </c>
      <c r="EC86" s="499">
        <f t="shared" si="161"/>
        <v>0</v>
      </c>
      <c r="ED86" s="500">
        <f t="shared" si="192"/>
        <v>0</v>
      </c>
      <c r="EE86" s="499">
        <f t="shared" si="193"/>
        <v>0</v>
      </c>
      <c r="EF86" s="239" t="str">
        <f t="shared" si="194"/>
        <v>N</v>
      </c>
      <c r="EG86" s="434" t="str">
        <f t="shared" si="195"/>
        <v/>
      </c>
      <c r="EH86" s="239" t="str">
        <f t="shared" si="196"/>
        <v/>
      </c>
      <c r="EI86" s="239" t="str">
        <f t="shared" ca="1" si="162"/>
        <v/>
      </c>
      <c r="EJ86" s="239" t="str">
        <f t="shared" si="197"/>
        <v/>
      </c>
      <c r="EK86" s="239">
        <f t="shared" si="198"/>
        <v>0</v>
      </c>
      <c r="EL86" s="239">
        <f t="shared" si="163"/>
        <v>0</v>
      </c>
      <c r="EM86" s="499">
        <f t="shared" si="199"/>
        <v>0</v>
      </c>
      <c r="EN86" s="239" t="str">
        <f t="shared" si="200"/>
        <v>N</v>
      </c>
      <c r="EO86" s="434" t="str">
        <f t="shared" si="201"/>
        <v/>
      </c>
      <c r="EP86" s="239" t="str">
        <f t="shared" si="164"/>
        <v/>
      </c>
      <c r="EQ86" s="239" t="str">
        <f t="shared" ca="1" si="202"/>
        <v/>
      </c>
      <c r="ER86" s="239" t="str">
        <f t="shared" si="203"/>
        <v/>
      </c>
      <c r="ES86" s="239">
        <f t="shared" si="165"/>
        <v>0</v>
      </c>
      <c r="ET86" s="239">
        <f t="shared" si="204"/>
        <v>0</v>
      </c>
      <c r="EU86" s="499">
        <f t="shared" si="205"/>
        <v>0</v>
      </c>
      <c r="EV86" s="434" t="str">
        <f t="shared" si="206"/>
        <v/>
      </c>
      <c r="EW86" s="512">
        <f t="shared" si="207"/>
        <v>0</v>
      </c>
      <c r="EX86" s="512">
        <f t="shared" si="208"/>
        <v>0</v>
      </c>
      <c r="EY86" s="512">
        <f t="shared" si="209"/>
        <v>0</v>
      </c>
      <c r="EZ86" s="119"/>
      <c r="FA86" s="258"/>
      <c r="FB86" s="259" t="str">
        <f t="shared" ca="1" si="210"/>
        <v/>
      </c>
      <c r="FC86" s="258"/>
      <c r="FD86" s="259" t="str">
        <f t="shared" si="211"/>
        <v/>
      </c>
      <c r="FE86" s="119"/>
      <c r="FF86" s="119"/>
      <c r="FG86" s="119"/>
      <c r="FH86" s="119"/>
      <c r="FI86" s="119"/>
      <c r="FJ86" s="119"/>
      <c r="FK86" s="119"/>
      <c r="FL86" s="119"/>
      <c r="FM86" s="119"/>
      <c r="FN86" s="119"/>
      <c r="FO86" s="119"/>
    </row>
    <row r="87" spans="1:171" s="99" customFormat="1" x14ac:dyDescent="0.2">
      <c r="A87" s="141">
        <v>72</v>
      </c>
      <c r="B87" s="564"/>
      <c r="C87" s="557"/>
      <c r="D87" s="566"/>
      <c r="E87" s="241"/>
      <c r="F87" s="554"/>
      <c r="G87" s="557"/>
      <c r="H87" s="555"/>
      <c r="I87" s="190"/>
      <c r="J87" s="596"/>
      <c r="K87" s="597"/>
      <c r="L87" s="597"/>
      <c r="M87" s="599"/>
      <c r="N87" s="590" t="str">
        <f t="shared" si="166"/>
        <v/>
      </c>
      <c r="O87" s="557"/>
      <c r="P87" s="566"/>
      <c r="Q87" s="186" t="str">
        <f t="shared" si="167"/>
        <v/>
      </c>
      <c r="R87" s="195" t="str">
        <f t="shared" si="143"/>
        <v/>
      </c>
      <c r="S87" s="195" t="str">
        <f t="shared" si="144"/>
        <v/>
      </c>
      <c r="T87" s="195" t="str">
        <f t="shared" si="168"/>
        <v/>
      </c>
      <c r="U87" s="622" t="str">
        <f t="shared" si="169"/>
        <v/>
      </c>
      <c r="V87" s="623">
        <f t="shared" si="145"/>
        <v>0</v>
      </c>
      <c r="W87" s="190"/>
      <c r="X87" s="190"/>
      <c r="Y87" s="190"/>
      <c r="Z87" s="190"/>
      <c r="AA87" s="190"/>
      <c r="AB87" s="190"/>
      <c r="AC87" s="239"/>
      <c r="AD87" s="239"/>
      <c r="AE87" s="239"/>
      <c r="AF87" s="239"/>
      <c r="AG87" s="239"/>
      <c r="AH87" s="242"/>
      <c r="AI87" s="261">
        <f t="shared" si="212"/>
        <v>0</v>
      </c>
      <c r="AJ87"/>
      <c r="AK87"/>
      <c r="AL87" s="258"/>
      <c r="AM87" s="259" t="str">
        <f t="shared" ca="1" si="146"/>
        <v/>
      </c>
      <c r="AN87" s="258"/>
      <c r="AO87" s="259" t="str">
        <f t="shared" si="170"/>
        <v/>
      </c>
      <c r="AP87" s="119"/>
      <c r="AQ87" s="280" t="str">
        <f t="shared" si="147"/>
        <v/>
      </c>
      <c r="AR87" s="280" t="str">
        <f t="shared" si="148"/>
        <v/>
      </c>
      <c r="AS87" s="280" t="str">
        <f t="shared" si="149"/>
        <v/>
      </c>
      <c r="AT87" s="280" t="str">
        <f t="shared" ca="1" si="150"/>
        <v/>
      </c>
      <c r="AU87" s="637">
        <f t="shared" si="171"/>
        <v>0</v>
      </c>
      <c r="AV87" s="281" t="str">
        <f t="shared" si="151"/>
        <v/>
      </c>
      <c r="AW87" s="312">
        <f t="shared" si="220"/>
        <v>0</v>
      </c>
      <c r="AX87" s="312">
        <f t="shared" si="220"/>
        <v>0</v>
      </c>
      <c r="AY87" s="312">
        <f t="shared" si="220"/>
        <v>0</v>
      </c>
      <c r="AZ87" s="312">
        <f t="shared" si="220"/>
        <v>0</v>
      </c>
      <c r="BA87" s="312">
        <f t="shared" si="220"/>
        <v>0</v>
      </c>
      <c r="BB87" s="312">
        <f t="shared" si="220"/>
        <v>0</v>
      </c>
      <c r="BC87" s="313">
        <f t="shared" si="213"/>
        <v>0</v>
      </c>
      <c r="BD87" s="313">
        <f t="shared" si="214"/>
        <v>0</v>
      </c>
      <c r="BE87" s="340">
        <f t="shared" si="172"/>
        <v>0</v>
      </c>
      <c r="BF87" s="643">
        <f t="shared" si="172"/>
        <v>0</v>
      </c>
      <c r="BG87" s="643">
        <f t="shared" si="172"/>
        <v>0</v>
      </c>
      <c r="BH87" s="643">
        <f t="shared" si="172"/>
        <v>0</v>
      </c>
      <c r="BI87" s="643">
        <f t="shared" si="172"/>
        <v>0</v>
      </c>
      <c r="BJ87" s="348">
        <f t="shared" si="139"/>
        <v>0</v>
      </c>
      <c r="BK87" s="348">
        <f t="shared" si="139"/>
        <v>0</v>
      </c>
      <c r="BL87" s="348">
        <f t="shared" si="139"/>
        <v>0</v>
      </c>
      <c r="BM87" s="348">
        <f t="shared" si="139"/>
        <v>0</v>
      </c>
      <c r="BN87" s="348">
        <f t="shared" si="139"/>
        <v>0</v>
      </c>
      <c r="BO87" s="348">
        <f t="shared" si="140"/>
        <v>0</v>
      </c>
      <c r="BP87" s="348">
        <f t="shared" si="140"/>
        <v>0</v>
      </c>
      <c r="BQ87" s="348">
        <f t="shared" si="140"/>
        <v>0</v>
      </c>
      <c r="BR87" s="348">
        <f t="shared" si="140"/>
        <v>0</v>
      </c>
      <c r="BS87" s="348">
        <f t="shared" si="140"/>
        <v>0</v>
      </c>
      <c r="BT87" s="348">
        <f t="shared" si="173"/>
        <v>0</v>
      </c>
      <c r="BU87" s="348">
        <f t="shared" si="173"/>
        <v>0</v>
      </c>
      <c r="BV87" s="348">
        <f t="shared" si="173"/>
        <v>0</v>
      </c>
      <c r="BW87" s="348">
        <f t="shared" si="173"/>
        <v>0</v>
      </c>
      <c r="BX87" s="348">
        <f t="shared" si="174"/>
        <v>0</v>
      </c>
      <c r="BY87" s="348">
        <f t="shared" si="141"/>
        <v>0</v>
      </c>
      <c r="BZ87" s="348">
        <f t="shared" si="141"/>
        <v>0</v>
      </c>
      <c r="CA87" s="348">
        <f t="shared" si="141"/>
        <v>0</v>
      </c>
      <c r="CB87" s="350">
        <f t="shared" si="141"/>
        <v>0</v>
      </c>
      <c r="CC87" s="648">
        <f t="shared" si="141"/>
        <v>0</v>
      </c>
      <c r="CD87" s="191">
        <f t="shared" si="215"/>
        <v>0</v>
      </c>
      <c r="CE87" s="191">
        <f t="shared" si="215"/>
        <v>0</v>
      </c>
      <c r="CF87" s="191">
        <f t="shared" si="215"/>
        <v>0</v>
      </c>
      <c r="CG87" s="381">
        <f t="shared" si="142"/>
        <v>0</v>
      </c>
      <c r="CH87" s="191">
        <f t="shared" si="142"/>
        <v>0</v>
      </c>
      <c r="CI87" s="382">
        <f t="shared" si="142"/>
        <v>0</v>
      </c>
      <c r="CJ87" s="379">
        <f t="shared" si="216"/>
        <v>0</v>
      </c>
      <c r="CK87" s="391">
        <f t="shared" si="99"/>
        <v>0</v>
      </c>
      <c r="CL87" s="391">
        <f t="shared" si="99"/>
        <v>0</v>
      </c>
      <c r="CM87" s="391">
        <f t="shared" si="99"/>
        <v>0</v>
      </c>
      <c r="CN87" s="391">
        <f t="shared" si="99"/>
        <v>0</v>
      </c>
      <c r="CO87" s="392">
        <f t="shared" si="100"/>
        <v>0</v>
      </c>
      <c r="CP87" s="190">
        <f t="shared" si="100"/>
        <v>0</v>
      </c>
      <c r="CQ87" s="190">
        <f t="shared" si="100"/>
        <v>0</v>
      </c>
      <c r="CR87" s="394">
        <f t="shared" si="100"/>
        <v>0</v>
      </c>
      <c r="CS87" s="191">
        <f t="shared" si="217"/>
        <v>0</v>
      </c>
      <c r="CT87" s="190">
        <f t="shared" si="217"/>
        <v>0</v>
      </c>
      <c r="CU87" s="190">
        <f t="shared" si="217"/>
        <v>0</v>
      </c>
      <c r="CV87" s="394">
        <f t="shared" si="217"/>
        <v>0</v>
      </c>
      <c r="CW87" s="402">
        <f>$DC87+'申込用紙 Ｂ'!$CW87</f>
        <v>0</v>
      </c>
      <c r="CX87" s="403"/>
      <c r="CY87" s="403">
        <f t="shared" si="175"/>
        <v>0</v>
      </c>
      <c r="CZ87" s="404">
        <f t="shared" si="176"/>
        <v>0</v>
      </c>
      <c r="DA87" s="431">
        <f t="shared" si="177"/>
        <v>0</v>
      </c>
      <c r="DB87" s="432">
        <f t="shared" si="178"/>
        <v>0</v>
      </c>
      <c r="DC87" s="433">
        <f t="shared" si="179"/>
        <v>0</v>
      </c>
      <c r="DD87" s="239">
        <f t="shared" si="180"/>
        <v>1</v>
      </c>
      <c r="DE87" s="239">
        <f t="shared" ca="1" si="152"/>
        <v>0</v>
      </c>
      <c r="DF87" s="239">
        <f t="shared" ca="1" si="181"/>
        <v>1</v>
      </c>
      <c r="DG87" s="434" t="str">
        <f t="shared" si="182"/>
        <v/>
      </c>
      <c r="DH87" s="239">
        <f t="shared" ca="1" si="183"/>
        <v>0</v>
      </c>
      <c r="DI87" s="239">
        <f t="shared" ca="1" si="136"/>
        <v>0</v>
      </c>
      <c r="DJ87" s="118" t="str">
        <f t="shared" si="184"/>
        <v/>
      </c>
      <c r="DK87" s="451">
        <f t="shared" si="153"/>
        <v>0</v>
      </c>
      <c r="DL87" s="451">
        <f t="shared" si="154"/>
        <v>0</v>
      </c>
      <c r="DM87" s="452">
        <f t="shared" si="155"/>
        <v>0</v>
      </c>
      <c r="DN87" s="453">
        <f t="shared" si="219"/>
        <v>-1</v>
      </c>
      <c r="DO87" s="454">
        <f t="shared" si="156"/>
        <v>1</v>
      </c>
      <c r="DP87" s="455" t="str">
        <f t="shared" si="185"/>
        <v>NO</v>
      </c>
      <c r="DQ87" s="455" t="str">
        <f t="shared" si="186"/>
        <v>Not!</v>
      </c>
      <c r="DR87" s="455" t="str">
        <f t="shared" si="187"/>
        <v>Not!</v>
      </c>
      <c r="DS87" s="478" t="str">
        <f t="shared" si="157"/>
        <v/>
      </c>
      <c r="DT87" s="451">
        <f t="shared" si="188"/>
        <v>0</v>
      </c>
      <c r="DU87" s="239">
        <f t="shared" si="218"/>
        <v>0</v>
      </c>
      <c r="DV87" s="480">
        <v>72</v>
      </c>
      <c r="DW87" s="281" t="str">
        <f t="shared" si="158"/>
        <v/>
      </c>
      <c r="DX87" s="239" t="str">
        <f t="shared" si="189"/>
        <v>Not!</v>
      </c>
      <c r="DY87" s="499">
        <f t="shared" si="190"/>
        <v>0</v>
      </c>
      <c r="DZ87" s="239" t="str">
        <f t="shared" si="191"/>
        <v>NO</v>
      </c>
      <c r="EA87" s="499">
        <f t="shared" si="159"/>
        <v>0</v>
      </c>
      <c r="EB87" s="239" t="str">
        <f t="shared" si="160"/>
        <v>女子Jr</v>
      </c>
      <c r="EC87" s="499">
        <f t="shared" si="161"/>
        <v>0</v>
      </c>
      <c r="ED87" s="500">
        <f t="shared" si="192"/>
        <v>0</v>
      </c>
      <c r="EE87" s="499">
        <f t="shared" si="193"/>
        <v>0</v>
      </c>
      <c r="EF87" s="239" t="str">
        <f t="shared" si="194"/>
        <v>N</v>
      </c>
      <c r="EG87" s="434" t="str">
        <f t="shared" si="195"/>
        <v/>
      </c>
      <c r="EH87" s="239" t="str">
        <f t="shared" si="196"/>
        <v/>
      </c>
      <c r="EI87" s="239" t="str">
        <f t="shared" ca="1" si="162"/>
        <v/>
      </c>
      <c r="EJ87" s="239" t="str">
        <f t="shared" si="197"/>
        <v/>
      </c>
      <c r="EK87" s="239">
        <f t="shared" si="198"/>
        <v>0</v>
      </c>
      <c r="EL87" s="239">
        <f t="shared" si="163"/>
        <v>0</v>
      </c>
      <c r="EM87" s="499">
        <f t="shared" si="199"/>
        <v>0</v>
      </c>
      <c r="EN87" s="239" t="str">
        <f t="shared" si="200"/>
        <v>N</v>
      </c>
      <c r="EO87" s="434" t="str">
        <f t="shared" si="201"/>
        <v/>
      </c>
      <c r="EP87" s="239" t="str">
        <f t="shared" si="164"/>
        <v/>
      </c>
      <c r="EQ87" s="239" t="str">
        <f t="shared" ca="1" si="202"/>
        <v/>
      </c>
      <c r="ER87" s="239" t="str">
        <f t="shared" si="203"/>
        <v/>
      </c>
      <c r="ES87" s="239">
        <f t="shared" si="165"/>
        <v>0</v>
      </c>
      <c r="ET87" s="239">
        <f t="shared" si="204"/>
        <v>0</v>
      </c>
      <c r="EU87" s="499">
        <f t="shared" si="205"/>
        <v>0</v>
      </c>
      <c r="EV87" s="434" t="str">
        <f t="shared" si="206"/>
        <v/>
      </c>
      <c r="EW87" s="512">
        <f t="shared" si="207"/>
        <v>0</v>
      </c>
      <c r="EX87" s="512">
        <f t="shared" si="208"/>
        <v>0</v>
      </c>
      <c r="EY87" s="512">
        <f t="shared" si="209"/>
        <v>0</v>
      </c>
      <c r="EZ87" s="119"/>
      <c r="FA87" s="258"/>
      <c r="FB87" s="259" t="str">
        <f t="shared" ca="1" si="210"/>
        <v/>
      </c>
      <c r="FC87" s="258"/>
      <c r="FD87" s="259" t="str">
        <f t="shared" si="211"/>
        <v/>
      </c>
      <c r="FE87" s="119"/>
      <c r="FF87" s="119"/>
      <c r="FG87" s="119"/>
      <c r="FH87" s="119"/>
      <c r="FI87" s="119"/>
      <c r="FJ87" s="119"/>
      <c r="FK87" s="119"/>
      <c r="FL87" s="119"/>
      <c r="FM87" s="119"/>
      <c r="FN87" s="119"/>
      <c r="FO87" s="119"/>
    </row>
    <row r="88" spans="1:171" s="99" customFormat="1" x14ac:dyDescent="0.2">
      <c r="A88" s="141">
        <v>73</v>
      </c>
      <c r="B88" s="564"/>
      <c r="C88" s="557"/>
      <c r="D88" s="566"/>
      <c r="E88" s="241"/>
      <c r="F88" s="554"/>
      <c r="G88" s="557"/>
      <c r="H88" s="555"/>
      <c r="I88" s="190"/>
      <c r="J88" s="596"/>
      <c r="K88" s="597"/>
      <c r="L88" s="597"/>
      <c r="M88" s="599"/>
      <c r="N88" s="590" t="str">
        <f t="shared" si="166"/>
        <v/>
      </c>
      <c r="O88" s="557"/>
      <c r="P88" s="566"/>
      <c r="Q88" s="186" t="str">
        <f t="shared" si="167"/>
        <v/>
      </c>
      <c r="R88" s="195" t="str">
        <f t="shared" si="143"/>
        <v/>
      </c>
      <c r="S88" s="195" t="str">
        <f t="shared" si="144"/>
        <v/>
      </c>
      <c r="T88" s="195" t="str">
        <f t="shared" si="168"/>
        <v/>
      </c>
      <c r="U88" s="622" t="str">
        <f t="shared" si="169"/>
        <v/>
      </c>
      <c r="V88" s="623">
        <f t="shared" si="145"/>
        <v>0</v>
      </c>
      <c r="W88" s="190"/>
      <c r="X88" s="190"/>
      <c r="Y88" s="190"/>
      <c r="Z88" s="190"/>
      <c r="AA88" s="190"/>
      <c r="AB88" s="190"/>
      <c r="AC88" s="239"/>
      <c r="AD88" s="239"/>
      <c r="AE88" s="239"/>
      <c r="AF88" s="239"/>
      <c r="AG88" s="239"/>
      <c r="AH88" s="242"/>
      <c r="AI88" s="261">
        <f t="shared" si="212"/>
        <v>0</v>
      </c>
      <c r="AJ88"/>
      <c r="AK88"/>
      <c r="AL88" s="258"/>
      <c r="AM88" s="259" t="str">
        <f t="shared" ca="1" si="146"/>
        <v/>
      </c>
      <c r="AN88" s="258"/>
      <c r="AO88" s="259" t="str">
        <f t="shared" si="170"/>
        <v/>
      </c>
      <c r="AP88" s="119"/>
      <c r="AQ88" s="280" t="str">
        <f t="shared" si="147"/>
        <v/>
      </c>
      <c r="AR88" s="280" t="str">
        <f t="shared" si="148"/>
        <v/>
      </c>
      <c r="AS88" s="280" t="str">
        <f t="shared" si="149"/>
        <v/>
      </c>
      <c r="AT88" s="280" t="str">
        <f t="shared" ca="1" si="150"/>
        <v/>
      </c>
      <c r="AU88" s="637">
        <f t="shared" si="171"/>
        <v>0</v>
      </c>
      <c r="AV88" s="281" t="str">
        <f t="shared" si="151"/>
        <v/>
      </c>
      <c r="AW88" s="312">
        <f t="shared" si="220"/>
        <v>0</v>
      </c>
      <c r="AX88" s="312">
        <f t="shared" si="220"/>
        <v>0</v>
      </c>
      <c r="AY88" s="312">
        <f t="shared" si="220"/>
        <v>0</v>
      </c>
      <c r="AZ88" s="312">
        <f t="shared" si="220"/>
        <v>0</v>
      </c>
      <c r="BA88" s="312">
        <f t="shared" si="220"/>
        <v>0</v>
      </c>
      <c r="BB88" s="312">
        <f t="shared" si="220"/>
        <v>0</v>
      </c>
      <c r="BC88" s="313">
        <f t="shared" si="213"/>
        <v>0</v>
      </c>
      <c r="BD88" s="313">
        <f t="shared" si="214"/>
        <v>0</v>
      </c>
      <c r="BE88" s="340">
        <f t="shared" si="172"/>
        <v>0</v>
      </c>
      <c r="BF88" s="643">
        <f t="shared" si="172"/>
        <v>0</v>
      </c>
      <c r="BG88" s="643">
        <f t="shared" si="172"/>
        <v>0</v>
      </c>
      <c r="BH88" s="643">
        <f t="shared" si="172"/>
        <v>0</v>
      </c>
      <c r="BI88" s="643">
        <f t="shared" si="172"/>
        <v>0</v>
      </c>
      <c r="BJ88" s="348">
        <f t="shared" si="139"/>
        <v>0</v>
      </c>
      <c r="BK88" s="348">
        <f t="shared" si="139"/>
        <v>0</v>
      </c>
      <c r="BL88" s="348">
        <f t="shared" si="139"/>
        <v>0</v>
      </c>
      <c r="BM88" s="348">
        <f t="shared" si="139"/>
        <v>0</v>
      </c>
      <c r="BN88" s="348">
        <f t="shared" si="139"/>
        <v>0</v>
      </c>
      <c r="BO88" s="348">
        <f t="shared" si="140"/>
        <v>0</v>
      </c>
      <c r="BP88" s="348">
        <f t="shared" si="140"/>
        <v>0</v>
      </c>
      <c r="BQ88" s="348">
        <f t="shared" si="140"/>
        <v>0</v>
      </c>
      <c r="BR88" s="348">
        <f t="shared" si="140"/>
        <v>0</v>
      </c>
      <c r="BS88" s="348">
        <f t="shared" si="140"/>
        <v>0</v>
      </c>
      <c r="BT88" s="348">
        <f t="shared" si="173"/>
        <v>0</v>
      </c>
      <c r="BU88" s="348">
        <f t="shared" si="173"/>
        <v>0</v>
      </c>
      <c r="BV88" s="348">
        <f t="shared" si="173"/>
        <v>0</v>
      </c>
      <c r="BW88" s="348">
        <f t="shared" si="173"/>
        <v>0</v>
      </c>
      <c r="BX88" s="348">
        <f t="shared" si="174"/>
        <v>0</v>
      </c>
      <c r="BY88" s="348">
        <f t="shared" si="141"/>
        <v>0</v>
      </c>
      <c r="BZ88" s="348">
        <f t="shared" si="141"/>
        <v>0</v>
      </c>
      <c r="CA88" s="348">
        <f t="shared" si="141"/>
        <v>0</v>
      </c>
      <c r="CB88" s="350">
        <f t="shared" si="141"/>
        <v>0</v>
      </c>
      <c r="CC88" s="648">
        <f t="shared" si="141"/>
        <v>0</v>
      </c>
      <c r="CD88" s="191">
        <f t="shared" si="215"/>
        <v>0</v>
      </c>
      <c r="CE88" s="191">
        <f t="shared" si="215"/>
        <v>0</v>
      </c>
      <c r="CF88" s="191">
        <f t="shared" si="215"/>
        <v>0</v>
      </c>
      <c r="CG88" s="381">
        <f t="shared" si="142"/>
        <v>0</v>
      </c>
      <c r="CH88" s="191">
        <f t="shared" si="142"/>
        <v>0</v>
      </c>
      <c r="CI88" s="382">
        <f t="shared" si="142"/>
        <v>0</v>
      </c>
      <c r="CJ88" s="379">
        <f t="shared" si="216"/>
        <v>0</v>
      </c>
      <c r="CK88" s="391">
        <f t="shared" si="99"/>
        <v>0</v>
      </c>
      <c r="CL88" s="391">
        <f t="shared" si="99"/>
        <v>0</v>
      </c>
      <c r="CM88" s="391">
        <f t="shared" si="99"/>
        <v>0</v>
      </c>
      <c r="CN88" s="391">
        <f t="shared" si="99"/>
        <v>0</v>
      </c>
      <c r="CO88" s="392">
        <f t="shared" si="100"/>
        <v>0</v>
      </c>
      <c r="CP88" s="190">
        <f t="shared" si="100"/>
        <v>0</v>
      </c>
      <c r="CQ88" s="190">
        <f t="shared" si="100"/>
        <v>0</v>
      </c>
      <c r="CR88" s="394">
        <f t="shared" si="100"/>
        <v>0</v>
      </c>
      <c r="CS88" s="191">
        <f t="shared" si="217"/>
        <v>0</v>
      </c>
      <c r="CT88" s="190">
        <f t="shared" si="217"/>
        <v>0</v>
      </c>
      <c r="CU88" s="190">
        <f t="shared" si="217"/>
        <v>0</v>
      </c>
      <c r="CV88" s="394">
        <f t="shared" si="217"/>
        <v>0</v>
      </c>
      <c r="CW88" s="402">
        <f>$DC88+'申込用紙 Ｂ'!$CW88</f>
        <v>0</v>
      </c>
      <c r="CX88" s="403"/>
      <c r="CY88" s="403">
        <f t="shared" si="175"/>
        <v>0</v>
      </c>
      <c r="CZ88" s="404">
        <f t="shared" si="176"/>
        <v>0</v>
      </c>
      <c r="DA88" s="431">
        <f t="shared" si="177"/>
        <v>0</v>
      </c>
      <c r="DB88" s="432">
        <f t="shared" si="178"/>
        <v>0</v>
      </c>
      <c r="DC88" s="433">
        <f t="shared" si="179"/>
        <v>0</v>
      </c>
      <c r="DD88" s="239">
        <f t="shared" si="180"/>
        <v>1</v>
      </c>
      <c r="DE88" s="239">
        <f t="shared" ca="1" si="152"/>
        <v>0</v>
      </c>
      <c r="DF88" s="239">
        <f t="shared" ca="1" si="181"/>
        <v>1</v>
      </c>
      <c r="DG88" s="434" t="str">
        <f t="shared" si="182"/>
        <v/>
      </c>
      <c r="DH88" s="239">
        <f t="shared" ca="1" si="183"/>
        <v>0</v>
      </c>
      <c r="DI88" s="239">
        <f t="shared" ca="1" si="136"/>
        <v>0</v>
      </c>
      <c r="DJ88" s="118" t="str">
        <f t="shared" si="184"/>
        <v/>
      </c>
      <c r="DK88" s="451">
        <f t="shared" si="153"/>
        <v>0</v>
      </c>
      <c r="DL88" s="451">
        <f t="shared" si="154"/>
        <v>0</v>
      </c>
      <c r="DM88" s="452">
        <f t="shared" si="155"/>
        <v>0</v>
      </c>
      <c r="DN88" s="453">
        <f t="shared" si="219"/>
        <v>-1</v>
      </c>
      <c r="DO88" s="454">
        <f t="shared" si="156"/>
        <v>1</v>
      </c>
      <c r="DP88" s="455" t="str">
        <f t="shared" si="185"/>
        <v>NO</v>
      </c>
      <c r="DQ88" s="455" t="str">
        <f t="shared" si="186"/>
        <v>Not!</v>
      </c>
      <c r="DR88" s="455" t="str">
        <f t="shared" si="187"/>
        <v>Not!</v>
      </c>
      <c r="DS88" s="478" t="str">
        <f t="shared" si="157"/>
        <v/>
      </c>
      <c r="DT88" s="451">
        <f t="shared" si="188"/>
        <v>0</v>
      </c>
      <c r="DU88" s="239">
        <f t="shared" si="218"/>
        <v>0</v>
      </c>
      <c r="DV88" s="480">
        <v>73</v>
      </c>
      <c r="DW88" s="281" t="str">
        <f t="shared" si="158"/>
        <v/>
      </c>
      <c r="DX88" s="239" t="str">
        <f t="shared" si="189"/>
        <v>Not!</v>
      </c>
      <c r="DY88" s="499">
        <f t="shared" si="190"/>
        <v>0</v>
      </c>
      <c r="DZ88" s="239" t="str">
        <f t="shared" si="191"/>
        <v>NO</v>
      </c>
      <c r="EA88" s="499">
        <f t="shared" si="159"/>
        <v>0</v>
      </c>
      <c r="EB88" s="239" t="str">
        <f t="shared" si="160"/>
        <v>女子Jr</v>
      </c>
      <c r="EC88" s="499">
        <f t="shared" si="161"/>
        <v>0</v>
      </c>
      <c r="ED88" s="500">
        <f t="shared" si="192"/>
        <v>0</v>
      </c>
      <c r="EE88" s="499">
        <f t="shared" si="193"/>
        <v>0</v>
      </c>
      <c r="EF88" s="239" t="str">
        <f t="shared" si="194"/>
        <v>N</v>
      </c>
      <c r="EG88" s="434" t="str">
        <f t="shared" si="195"/>
        <v/>
      </c>
      <c r="EH88" s="239" t="str">
        <f t="shared" si="196"/>
        <v/>
      </c>
      <c r="EI88" s="239" t="str">
        <f t="shared" ca="1" si="162"/>
        <v/>
      </c>
      <c r="EJ88" s="239" t="str">
        <f t="shared" si="197"/>
        <v/>
      </c>
      <c r="EK88" s="239">
        <f t="shared" si="198"/>
        <v>0</v>
      </c>
      <c r="EL88" s="239">
        <f t="shared" si="163"/>
        <v>0</v>
      </c>
      <c r="EM88" s="499">
        <f t="shared" si="199"/>
        <v>0</v>
      </c>
      <c r="EN88" s="239" t="str">
        <f t="shared" si="200"/>
        <v>N</v>
      </c>
      <c r="EO88" s="434" t="str">
        <f t="shared" si="201"/>
        <v/>
      </c>
      <c r="EP88" s="239" t="str">
        <f t="shared" si="164"/>
        <v/>
      </c>
      <c r="EQ88" s="239" t="str">
        <f t="shared" ca="1" si="202"/>
        <v/>
      </c>
      <c r="ER88" s="239" t="str">
        <f t="shared" si="203"/>
        <v/>
      </c>
      <c r="ES88" s="239">
        <f t="shared" si="165"/>
        <v>0</v>
      </c>
      <c r="ET88" s="239">
        <f t="shared" si="204"/>
        <v>0</v>
      </c>
      <c r="EU88" s="499">
        <f t="shared" si="205"/>
        <v>0</v>
      </c>
      <c r="EV88" s="434" t="str">
        <f t="shared" si="206"/>
        <v/>
      </c>
      <c r="EW88" s="512">
        <f t="shared" si="207"/>
        <v>0</v>
      </c>
      <c r="EX88" s="512">
        <f t="shared" si="208"/>
        <v>0</v>
      </c>
      <c r="EY88" s="512">
        <f t="shared" si="209"/>
        <v>0</v>
      </c>
      <c r="EZ88" s="119"/>
      <c r="FA88" s="258"/>
      <c r="FB88" s="259" t="str">
        <f t="shared" ca="1" si="210"/>
        <v/>
      </c>
      <c r="FC88" s="258"/>
      <c r="FD88" s="259" t="str">
        <f t="shared" si="211"/>
        <v/>
      </c>
      <c r="FE88" s="119"/>
      <c r="FF88" s="119"/>
      <c r="FG88" s="119"/>
      <c r="FH88" s="119"/>
      <c r="FI88" s="119"/>
      <c r="FJ88" s="119"/>
      <c r="FK88" s="119"/>
      <c r="FL88" s="119"/>
      <c r="FM88" s="119"/>
      <c r="FN88" s="119"/>
      <c r="FO88" s="119"/>
    </row>
    <row r="89" spans="1:171" s="99" customFormat="1" x14ac:dyDescent="0.2">
      <c r="A89" s="141">
        <v>74</v>
      </c>
      <c r="B89" s="564"/>
      <c r="C89" s="557"/>
      <c r="D89" s="566"/>
      <c r="E89" s="241"/>
      <c r="F89" s="554"/>
      <c r="G89" s="557"/>
      <c r="H89" s="555"/>
      <c r="I89" s="190"/>
      <c r="J89" s="596"/>
      <c r="K89" s="597"/>
      <c r="L89" s="597"/>
      <c r="M89" s="599"/>
      <c r="N89" s="590" t="str">
        <f t="shared" si="166"/>
        <v/>
      </c>
      <c r="O89" s="557"/>
      <c r="P89" s="566"/>
      <c r="Q89" s="186" t="str">
        <f t="shared" si="167"/>
        <v/>
      </c>
      <c r="R89" s="195" t="str">
        <f t="shared" si="143"/>
        <v/>
      </c>
      <c r="S89" s="195" t="str">
        <f t="shared" si="144"/>
        <v/>
      </c>
      <c r="T89" s="195" t="str">
        <f t="shared" si="168"/>
        <v/>
      </c>
      <c r="U89" s="622" t="str">
        <f t="shared" si="169"/>
        <v/>
      </c>
      <c r="V89" s="623">
        <f t="shared" si="145"/>
        <v>0</v>
      </c>
      <c r="W89" s="190"/>
      <c r="X89" s="190"/>
      <c r="Y89" s="190"/>
      <c r="Z89" s="190"/>
      <c r="AA89" s="190"/>
      <c r="AB89" s="190"/>
      <c r="AC89" s="239"/>
      <c r="AD89" s="239"/>
      <c r="AE89" s="239"/>
      <c r="AF89" s="239"/>
      <c r="AG89" s="239"/>
      <c r="AH89" s="242"/>
      <c r="AI89" s="261">
        <f t="shared" si="212"/>
        <v>0</v>
      </c>
      <c r="AJ89"/>
      <c r="AK89"/>
      <c r="AL89" s="258"/>
      <c r="AM89" s="259" t="str">
        <f t="shared" ca="1" si="146"/>
        <v/>
      </c>
      <c r="AN89" s="258"/>
      <c r="AO89" s="259" t="str">
        <f t="shared" si="170"/>
        <v/>
      </c>
      <c r="AP89" s="119"/>
      <c r="AQ89" s="280" t="str">
        <f t="shared" si="147"/>
        <v/>
      </c>
      <c r="AR89" s="280" t="str">
        <f t="shared" si="148"/>
        <v/>
      </c>
      <c r="AS89" s="280" t="str">
        <f t="shared" si="149"/>
        <v/>
      </c>
      <c r="AT89" s="280" t="str">
        <f t="shared" ca="1" si="150"/>
        <v/>
      </c>
      <c r="AU89" s="637">
        <f t="shared" si="171"/>
        <v>0</v>
      </c>
      <c r="AV89" s="281" t="str">
        <f t="shared" si="151"/>
        <v/>
      </c>
      <c r="AW89" s="312">
        <f t="shared" si="220"/>
        <v>0</v>
      </c>
      <c r="AX89" s="312">
        <f t="shared" si="220"/>
        <v>0</v>
      </c>
      <c r="AY89" s="312">
        <f t="shared" si="220"/>
        <v>0</v>
      </c>
      <c r="AZ89" s="312">
        <f t="shared" si="220"/>
        <v>0</v>
      </c>
      <c r="BA89" s="312">
        <f t="shared" si="220"/>
        <v>0</v>
      </c>
      <c r="BB89" s="312">
        <f t="shared" si="220"/>
        <v>0</v>
      </c>
      <c r="BC89" s="313">
        <f t="shared" si="213"/>
        <v>0</v>
      </c>
      <c r="BD89" s="313">
        <f t="shared" si="214"/>
        <v>0</v>
      </c>
      <c r="BE89" s="340">
        <f t="shared" si="172"/>
        <v>0</v>
      </c>
      <c r="BF89" s="643">
        <f t="shared" si="172"/>
        <v>0</v>
      </c>
      <c r="BG89" s="643">
        <f t="shared" si="172"/>
        <v>0</v>
      </c>
      <c r="BH89" s="643">
        <f t="shared" si="172"/>
        <v>0</v>
      </c>
      <c r="BI89" s="643">
        <f t="shared" si="172"/>
        <v>0</v>
      </c>
      <c r="BJ89" s="348">
        <f t="shared" si="139"/>
        <v>0</v>
      </c>
      <c r="BK89" s="348">
        <f t="shared" si="139"/>
        <v>0</v>
      </c>
      <c r="BL89" s="348">
        <f t="shared" si="139"/>
        <v>0</v>
      </c>
      <c r="BM89" s="348">
        <f t="shared" si="139"/>
        <v>0</v>
      </c>
      <c r="BN89" s="348">
        <f t="shared" si="139"/>
        <v>0</v>
      </c>
      <c r="BO89" s="348">
        <f t="shared" si="140"/>
        <v>0</v>
      </c>
      <c r="BP89" s="348">
        <f t="shared" si="140"/>
        <v>0</v>
      </c>
      <c r="BQ89" s="348">
        <f t="shared" si="140"/>
        <v>0</v>
      </c>
      <c r="BR89" s="348">
        <f t="shared" si="140"/>
        <v>0</v>
      </c>
      <c r="BS89" s="348">
        <f t="shared" si="140"/>
        <v>0</v>
      </c>
      <c r="BT89" s="348">
        <f t="shared" si="173"/>
        <v>0</v>
      </c>
      <c r="BU89" s="348">
        <f t="shared" si="173"/>
        <v>0</v>
      </c>
      <c r="BV89" s="348">
        <f t="shared" si="173"/>
        <v>0</v>
      </c>
      <c r="BW89" s="348">
        <f t="shared" si="173"/>
        <v>0</v>
      </c>
      <c r="BX89" s="348">
        <f t="shared" si="174"/>
        <v>0</v>
      </c>
      <c r="BY89" s="348">
        <f t="shared" si="141"/>
        <v>0</v>
      </c>
      <c r="BZ89" s="348">
        <f t="shared" si="141"/>
        <v>0</v>
      </c>
      <c r="CA89" s="348">
        <f t="shared" si="141"/>
        <v>0</v>
      </c>
      <c r="CB89" s="350">
        <f t="shared" si="141"/>
        <v>0</v>
      </c>
      <c r="CC89" s="648">
        <f t="shared" si="141"/>
        <v>0</v>
      </c>
      <c r="CD89" s="191">
        <f t="shared" si="215"/>
        <v>0</v>
      </c>
      <c r="CE89" s="191">
        <f t="shared" si="215"/>
        <v>0</v>
      </c>
      <c r="CF89" s="191">
        <f t="shared" si="215"/>
        <v>0</v>
      </c>
      <c r="CG89" s="381">
        <f t="shared" si="142"/>
        <v>0</v>
      </c>
      <c r="CH89" s="191">
        <f t="shared" si="142"/>
        <v>0</v>
      </c>
      <c r="CI89" s="382">
        <f t="shared" si="142"/>
        <v>0</v>
      </c>
      <c r="CJ89" s="379">
        <f t="shared" si="216"/>
        <v>0</v>
      </c>
      <c r="CK89" s="391">
        <f t="shared" si="99"/>
        <v>0</v>
      </c>
      <c r="CL89" s="391">
        <f t="shared" si="99"/>
        <v>0</v>
      </c>
      <c r="CM89" s="391">
        <f t="shared" si="99"/>
        <v>0</v>
      </c>
      <c r="CN89" s="391">
        <f t="shared" si="99"/>
        <v>0</v>
      </c>
      <c r="CO89" s="392">
        <f t="shared" si="100"/>
        <v>0</v>
      </c>
      <c r="CP89" s="190">
        <f t="shared" si="100"/>
        <v>0</v>
      </c>
      <c r="CQ89" s="190">
        <f t="shared" si="100"/>
        <v>0</v>
      </c>
      <c r="CR89" s="394">
        <f t="shared" si="100"/>
        <v>0</v>
      </c>
      <c r="CS89" s="191">
        <f t="shared" si="217"/>
        <v>0</v>
      </c>
      <c r="CT89" s="190">
        <f t="shared" si="217"/>
        <v>0</v>
      </c>
      <c r="CU89" s="190">
        <f t="shared" si="217"/>
        <v>0</v>
      </c>
      <c r="CV89" s="394">
        <f t="shared" si="217"/>
        <v>0</v>
      </c>
      <c r="CW89" s="402">
        <f>$DC89+'申込用紙 Ｂ'!$CW89</f>
        <v>0</v>
      </c>
      <c r="CX89" s="403"/>
      <c r="CY89" s="403">
        <f t="shared" si="175"/>
        <v>0</v>
      </c>
      <c r="CZ89" s="404">
        <f t="shared" si="176"/>
        <v>0</v>
      </c>
      <c r="DA89" s="431">
        <f t="shared" si="177"/>
        <v>0</v>
      </c>
      <c r="DB89" s="432">
        <f t="shared" si="178"/>
        <v>0</v>
      </c>
      <c r="DC89" s="433">
        <f t="shared" si="179"/>
        <v>0</v>
      </c>
      <c r="DD89" s="239">
        <f t="shared" si="180"/>
        <v>1</v>
      </c>
      <c r="DE89" s="239">
        <f t="shared" ca="1" si="152"/>
        <v>0</v>
      </c>
      <c r="DF89" s="239">
        <f t="shared" ca="1" si="181"/>
        <v>1</v>
      </c>
      <c r="DG89" s="434" t="str">
        <f t="shared" si="182"/>
        <v/>
      </c>
      <c r="DH89" s="239">
        <f t="shared" ca="1" si="183"/>
        <v>0</v>
      </c>
      <c r="DI89" s="239">
        <f t="shared" ca="1" si="136"/>
        <v>0</v>
      </c>
      <c r="DJ89" s="118" t="str">
        <f t="shared" si="184"/>
        <v/>
      </c>
      <c r="DK89" s="451">
        <f t="shared" si="153"/>
        <v>0</v>
      </c>
      <c r="DL89" s="451">
        <f t="shared" si="154"/>
        <v>0</v>
      </c>
      <c r="DM89" s="452">
        <f t="shared" si="155"/>
        <v>0</v>
      </c>
      <c r="DN89" s="453">
        <f t="shared" si="219"/>
        <v>-1</v>
      </c>
      <c r="DO89" s="454">
        <f t="shared" si="156"/>
        <v>1</v>
      </c>
      <c r="DP89" s="455" t="str">
        <f t="shared" si="185"/>
        <v>NO</v>
      </c>
      <c r="DQ89" s="455" t="str">
        <f t="shared" si="186"/>
        <v>Not!</v>
      </c>
      <c r="DR89" s="455" t="str">
        <f t="shared" si="187"/>
        <v>Not!</v>
      </c>
      <c r="DS89" s="478" t="str">
        <f t="shared" si="157"/>
        <v/>
      </c>
      <c r="DT89" s="451">
        <f t="shared" si="188"/>
        <v>0</v>
      </c>
      <c r="DU89" s="239">
        <f t="shared" si="218"/>
        <v>0</v>
      </c>
      <c r="DV89" s="480">
        <v>74</v>
      </c>
      <c r="DW89" s="281" t="str">
        <f t="shared" si="158"/>
        <v/>
      </c>
      <c r="DX89" s="239" t="str">
        <f t="shared" si="189"/>
        <v>Not!</v>
      </c>
      <c r="DY89" s="499">
        <f t="shared" si="190"/>
        <v>0</v>
      </c>
      <c r="DZ89" s="239" t="str">
        <f t="shared" si="191"/>
        <v>NO</v>
      </c>
      <c r="EA89" s="499">
        <f t="shared" si="159"/>
        <v>0</v>
      </c>
      <c r="EB89" s="239" t="str">
        <f t="shared" si="160"/>
        <v>女子Jr</v>
      </c>
      <c r="EC89" s="499">
        <f t="shared" si="161"/>
        <v>0</v>
      </c>
      <c r="ED89" s="500">
        <f t="shared" si="192"/>
        <v>0</v>
      </c>
      <c r="EE89" s="499">
        <f t="shared" si="193"/>
        <v>0</v>
      </c>
      <c r="EF89" s="239" t="str">
        <f t="shared" si="194"/>
        <v>N</v>
      </c>
      <c r="EG89" s="434" t="str">
        <f t="shared" si="195"/>
        <v/>
      </c>
      <c r="EH89" s="239" t="str">
        <f t="shared" si="196"/>
        <v/>
      </c>
      <c r="EI89" s="239" t="str">
        <f t="shared" ca="1" si="162"/>
        <v/>
      </c>
      <c r="EJ89" s="239" t="str">
        <f t="shared" si="197"/>
        <v/>
      </c>
      <c r="EK89" s="239">
        <f t="shared" si="198"/>
        <v>0</v>
      </c>
      <c r="EL89" s="239">
        <f t="shared" si="163"/>
        <v>0</v>
      </c>
      <c r="EM89" s="499">
        <f t="shared" si="199"/>
        <v>0</v>
      </c>
      <c r="EN89" s="239" t="str">
        <f t="shared" si="200"/>
        <v>N</v>
      </c>
      <c r="EO89" s="434" t="str">
        <f t="shared" si="201"/>
        <v/>
      </c>
      <c r="EP89" s="239" t="str">
        <f t="shared" si="164"/>
        <v/>
      </c>
      <c r="EQ89" s="239" t="str">
        <f t="shared" ca="1" si="202"/>
        <v/>
      </c>
      <c r="ER89" s="239" t="str">
        <f t="shared" si="203"/>
        <v/>
      </c>
      <c r="ES89" s="239">
        <f t="shared" si="165"/>
        <v>0</v>
      </c>
      <c r="ET89" s="239">
        <f t="shared" si="204"/>
        <v>0</v>
      </c>
      <c r="EU89" s="499">
        <f t="shared" si="205"/>
        <v>0</v>
      </c>
      <c r="EV89" s="434" t="str">
        <f t="shared" si="206"/>
        <v/>
      </c>
      <c r="EW89" s="512">
        <f t="shared" si="207"/>
        <v>0</v>
      </c>
      <c r="EX89" s="512">
        <f t="shared" si="208"/>
        <v>0</v>
      </c>
      <c r="EY89" s="512">
        <f t="shared" si="209"/>
        <v>0</v>
      </c>
      <c r="EZ89" s="119"/>
      <c r="FA89" s="258"/>
      <c r="FB89" s="259" t="str">
        <f t="shared" ca="1" si="210"/>
        <v/>
      </c>
      <c r="FC89" s="258"/>
      <c r="FD89" s="259" t="str">
        <f t="shared" si="211"/>
        <v/>
      </c>
      <c r="FE89" s="119"/>
      <c r="FF89" s="119"/>
      <c r="FG89" s="119"/>
      <c r="FH89" s="119"/>
      <c r="FI89" s="119"/>
      <c r="FJ89" s="119"/>
      <c r="FK89" s="119"/>
      <c r="FL89" s="119"/>
      <c r="FM89" s="119"/>
      <c r="FN89" s="119"/>
      <c r="FO89" s="119"/>
    </row>
    <row r="90" spans="1:171" s="99" customFormat="1" x14ac:dyDescent="0.2">
      <c r="A90" s="141">
        <v>75</v>
      </c>
      <c r="B90" s="564"/>
      <c r="C90" s="557"/>
      <c r="D90" s="566"/>
      <c r="E90" s="241"/>
      <c r="F90" s="554"/>
      <c r="G90" s="557"/>
      <c r="H90" s="555"/>
      <c r="I90" s="190"/>
      <c r="J90" s="596"/>
      <c r="K90" s="597"/>
      <c r="L90" s="597"/>
      <c r="M90" s="599"/>
      <c r="N90" s="590" t="str">
        <f t="shared" si="166"/>
        <v/>
      </c>
      <c r="O90" s="557"/>
      <c r="P90" s="566"/>
      <c r="Q90" s="186" t="str">
        <f t="shared" si="167"/>
        <v/>
      </c>
      <c r="R90" s="195" t="str">
        <f t="shared" si="143"/>
        <v/>
      </c>
      <c r="S90" s="195" t="str">
        <f t="shared" si="144"/>
        <v/>
      </c>
      <c r="T90" s="195" t="str">
        <f t="shared" si="168"/>
        <v/>
      </c>
      <c r="U90" s="622" t="str">
        <f t="shared" si="169"/>
        <v/>
      </c>
      <c r="V90" s="623">
        <f t="shared" si="145"/>
        <v>0</v>
      </c>
      <c r="W90" s="190"/>
      <c r="X90" s="190"/>
      <c r="Y90" s="190"/>
      <c r="Z90" s="190"/>
      <c r="AA90" s="190"/>
      <c r="AB90" s="190"/>
      <c r="AC90" s="239"/>
      <c r="AD90" s="239"/>
      <c r="AE90" s="239"/>
      <c r="AF90" s="239"/>
      <c r="AG90" s="239"/>
      <c r="AH90" s="242"/>
      <c r="AI90" s="261">
        <f t="shared" si="212"/>
        <v>0</v>
      </c>
      <c r="AJ90"/>
      <c r="AK90"/>
      <c r="AL90" s="258"/>
      <c r="AM90" s="259" t="str">
        <f t="shared" ca="1" si="146"/>
        <v/>
      </c>
      <c r="AN90" s="258"/>
      <c r="AO90" s="259" t="str">
        <f t="shared" si="170"/>
        <v/>
      </c>
      <c r="AP90" s="119"/>
      <c r="AQ90" s="280" t="str">
        <f t="shared" si="147"/>
        <v/>
      </c>
      <c r="AR90" s="280" t="str">
        <f t="shared" si="148"/>
        <v/>
      </c>
      <c r="AS90" s="280" t="str">
        <f t="shared" si="149"/>
        <v/>
      </c>
      <c r="AT90" s="280" t="str">
        <f t="shared" ca="1" si="150"/>
        <v/>
      </c>
      <c r="AU90" s="637">
        <f t="shared" si="171"/>
        <v>0</v>
      </c>
      <c r="AV90" s="281" t="str">
        <f t="shared" si="151"/>
        <v/>
      </c>
      <c r="AW90" s="312">
        <f t="shared" si="220"/>
        <v>0</v>
      </c>
      <c r="AX90" s="312">
        <f t="shared" si="220"/>
        <v>0</v>
      </c>
      <c r="AY90" s="312">
        <f t="shared" si="220"/>
        <v>0</v>
      </c>
      <c r="AZ90" s="312">
        <f t="shared" si="220"/>
        <v>0</v>
      </c>
      <c r="BA90" s="312">
        <f t="shared" si="220"/>
        <v>0</v>
      </c>
      <c r="BB90" s="312">
        <f t="shared" si="220"/>
        <v>0</v>
      </c>
      <c r="BC90" s="313">
        <f t="shared" si="213"/>
        <v>0</v>
      </c>
      <c r="BD90" s="313">
        <f t="shared" si="214"/>
        <v>0</v>
      </c>
      <c r="BE90" s="340">
        <f t="shared" si="172"/>
        <v>0</v>
      </c>
      <c r="BF90" s="643">
        <f t="shared" si="172"/>
        <v>0</v>
      </c>
      <c r="BG90" s="643">
        <f t="shared" si="172"/>
        <v>0</v>
      </c>
      <c r="BH90" s="643">
        <f t="shared" si="172"/>
        <v>0</v>
      </c>
      <c r="BI90" s="643">
        <f t="shared" si="172"/>
        <v>0</v>
      </c>
      <c r="BJ90" s="348">
        <f t="shared" si="139"/>
        <v>0</v>
      </c>
      <c r="BK90" s="348">
        <f t="shared" si="139"/>
        <v>0</v>
      </c>
      <c r="BL90" s="348">
        <f t="shared" si="139"/>
        <v>0</v>
      </c>
      <c r="BM90" s="348">
        <f t="shared" si="139"/>
        <v>0</v>
      </c>
      <c r="BN90" s="348">
        <f t="shared" si="139"/>
        <v>0</v>
      </c>
      <c r="BO90" s="348">
        <f t="shared" si="140"/>
        <v>0</v>
      </c>
      <c r="BP90" s="348">
        <f t="shared" si="140"/>
        <v>0</v>
      </c>
      <c r="BQ90" s="348">
        <f t="shared" si="140"/>
        <v>0</v>
      </c>
      <c r="BR90" s="348">
        <f t="shared" si="140"/>
        <v>0</v>
      </c>
      <c r="BS90" s="348">
        <f t="shared" si="140"/>
        <v>0</v>
      </c>
      <c r="BT90" s="348">
        <f t="shared" si="173"/>
        <v>0</v>
      </c>
      <c r="BU90" s="348">
        <f t="shared" si="173"/>
        <v>0</v>
      </c>
      <c r="BV90" s="348">
        <f t="shared" si="173"/>
        <v>0</v>
      </c>
      <c r="BW90" s="348">
        <f t="shared" si="173"/>
        <v>0</v>
      </c>
      <c r="BX90" s="348">
        <f t="shared" si="174"/>
        <v>0</v>
      </c>
      <c r="BY90" s="348">
        <f t="shared" si="141"/>
        <v>0</v>
      </c>
      <c r="BZ90" s="348">
        <f t="shared" si="141"/>
        <v>0</v>
      </c>
      <c r="CA90" s="348">
        <f t="shared" si="141"/>
        <v>0</v>
      </c>
      <c r="CB90" s="350">
        <f t="shared" si="141"/>
        <v>0</v>
      </c>
      <c r="CC90" s="648">
        <f t="shared" si="141"/>
        <v>0</v>
      </c>
      <c r="CD90" s="191">
        <f t="shared" si="215"/>
        <v>0</v>
      </c>
      <c r="CE90" s="191">
        <f t="shared" si="215"/>
        <v>0</v>
      </c>
      <c r="CF90" s="191">
        <f t="shared" si="215"/>
        <v>0</v>
      </c>
      <c r="CG90" s="381">
        <f t="shared" si="142"/>
        <v>0</v>
      </c>
      <c r="CH90" s="191">
        <f t="shared" si="142"/>
        <v>0</v>
      </c>
      <c r="CI90" s="382">
        <f t="shared" si="142"/>
        <v>0</v>
      </c>
      <c r="CJ90" s="379">
        <f t="shared" si="216"/>
        <v>0</v>
      </c>
      <c r="CK90" s="391">
        <f t="shared" si="99"/>
        <v>0</v>
      </c>
      <c r="CL90" s="391">
        <f t="shared" si="99"/>
        <v>0</v>
      </c>
      <c r="CM90" s="391">
        <f t="shared" si="99"/>
        <v>0</v>
      </c>
      <c r="CN90" s="391">
        <f t="shared" si="99"/>
        <v>0</v>
      </c>
      <c r="CO90" s="392">
        <f t="shared" si="100"/>
        <v>0</v>
      </c>
      <c r="CP90" s="190">
        <f t="shared" si="100"/>
        <v>0</v>
      </c>
      <c r="CQ90" s="190">
        <f t="shared" si="100"/>
        <v>0</v>
      </c>
      <c r="CR90" s="394">
        <f t="shared" si="100"/>
        <v>0</v>
      </c>
      <c r="CS90" s="191">
        <f t="shared" si="217"/>
        <v>0</v>
      </c>
      <c r="CT90" s="190">
        <f t="shared" si="217"/>
        <v>0</v>
      </c>
      <c r="CU90" s="190">
        <f t="shared" si="217"/>
        <v>0</v>
      </c>
      <c r="CV90" s="394">
        <f t="shared" si="217"/>
        <v>0</v>
      </c>
      <c r="CW90" s="402">
        <f>$DC90+'申込用紙 Ｂ'!$CW90</f>
        <v>0</v>
      </c>
      <c r="CX90" s="403"/>
      <c r="CY90" s="403">
        <f t="shared" si="175"/>
        <v>0</v>
      </c>
      <c r="CZ90" s="404">
        <f t="shared" si="176"/>
        <v>0</v>
      </c>
      <c r="DA90" s="431">
        <f t="shared" si="177"/>
        <v>0</v>
      </c>
      <c r="DB90" s="432">
        <f t="shared" si="178"/>
        <v>0</v>
      </c>
      <c r="DC90" s="433">
        <f t="shared" si="179"/>
        <v>0</v>
      </c>
      <c r="DD90" s="239">
        <f t="shared" si="180"/>
        <v>1</v>
      </c>
      <c r="DE90" s="239">
        <f t="shared" ca="1" si="152"/>
        <v>0</v>
      </c>
      <c r="DF90" s="239">
        <f t="shared" ca="1" si="181"/>
        <v>1</v>
      </c>
      <c r="DG90" s="434" t="str">
        <f t="shared" si="182"/>
        <v/>
      </c>
      <c r="DH90" s="239">
        <f t="shared" ca="1" si="183"/>
        <v>0</v>
      </c>
      <c r="DI90" s="239">
        <f t="shared" ca="1" si="136"/>
        <v>0</v>
      </c>
      <c r="DJ90" s="118" t="str">
        <f t="shared" si="184"/>
        <v/>
      </c>
      <c r="DK90" s="451">
        <f t="shared" si="153"/>
        <v>0</v>
      </c>
      <c r="DL90" s="451">
        <f t="shared" si="154"/>
        <v>0</v>
      </c>
      <c r="DM90" s="452">
        <f t="shared" si="155"/>
        <v>0</v>
      </c>
      <c r="DN90" s="453">
        <f t="shared" si="219"/>
        <v>-1</v>
      </c>
      <c r="DO90" s="454">
        <f t="shared" si="156"/>
        <v>1</v>
      </c>
      <c r="DP90" s="455" t="str">
        <f t="shared" si="185"/>
        <v>NO</v>
      </c>
      <c r="DQ90" s="455" t="str">
        <f t="shared" si="186"/>
        <v>Not!</v>
      </c>
      <c r="DR90" s="455" t="str">
        <f t="shared" si="187"/>
        <v>Not!</v>
      </c>
      <c r="DS90" s="478" t="str">
        <f t="shared" si="157"/>
        <v/>
      </c>
      <c r="DT90" s="451">
        <f t="shared" si="188"/>
        <v>0</v>
      </c>
      <c r="DU90" s="239">
        <f t="shared" si="218"/>
        <v>0</v>
      </c>
      <c r="DV90" s="480">
        <v>75</v>
      </c>
      <c r="DW90" s="281" t="str">
        <f t="shared" si="158"/>
        <v/>
      </c>
      <c r="DX90" s="239" t="str">
        <f t="shared" si="189"/>
        <v>Not!</v>
      </c>
      <c r="DY90" s="499">
        <f t="shared" si="190"/>
        <v>0</v>
      </c>
      <c r="DZ90" s="239" t="str">
        <f t="shared" si="191"/>
        <v>NO</v>
      </c>
      <c r="EA90" s="499">
        <f t="shared" si="159"/>
        <v>0</v>
      </c>
      <c r="EB90" s="239" t="str">
        <f t="shared" si="160"/>
        <v>女子Jr</v>
      </c>
      <c r="EC90" s="499">
        <f t="shared" si="161"/>
        <v>0</v>
      </c>
      <c r="ED90" s="500">
        <f t="shared" si="192"/>
        <v>0</v>
      </c>
      <c r="EE90" s="499">
        <f t="shared" si="193"/>
        <v>0</v>
      </c>
      <c r="EF90" s="239" t="str">
        <f t="shared" si="194"/>
        <v>N</v>
      </c>
      <c r="EG90" s="434" t="str">
        <f t="shared" si="195"/>
        <v/>
      </c>
      <c r="EH90" s="239" t="str">
        <f t="shared" si="196"/>
        <v/>
      </c>
      <c r="EI90" s="239" t="str">
        <f t="shared" ca="1" si="162"/>
        <v/>
      </c>
      <c r="EJ90" s="239" t="str">
        <f t="shared" si="197"/>
        <v/>
      </c>
      <c r="EK90" s="239">
        <f t="shared" si="198"/>
        <v>0</v>
      </c>
      <c r="EL90" s="239">
        <f t="shared" si="163"/>
        <v>0</v>
      </c>
      <c r="EM90" s="499">
        <f t="shared" si="199"/>
        <v>0</v>
      </c>
      <c r="EN90" s="239" t="str">
        <f t="shared" si="200"/>
        <v>N</v>
      </c>
      <c r="EO90" s="434" t="str">
        <f t="shared" si="201"/>
        <v/>
      </c>
      <c r="EP90" s="239" t="str">
        <f t="shared" si="164"/>
        <v/>
      </c>
      <c r="EQ90" s="239" t="str">
        <f t="shared" ca="1" si="202"/>
        <v/>
      </c>
      <c r="ER90" s="239" t="str">
        <f t="shared" si="203"/>
        <v/>
      </c>
      <c r="ES90" s="239">
        <f t="shared" si="165"/>
        <v>0</v>
      </c>
      <c r="ET90" s="239">
        <f t="shared" si="204"/>
        <v>0</v>
      </c>
      <c r="EU90" s="499">
        <f t="shared" si="205"/>
        <v>0</v>
      </c>
      <c r="EV90" s="434" t="str">
        <f t="shared" si="206"/>
        <v/>
      </c>
      <c r="EW90" s="512">
        <f t="shared" si="207"/>
        <v>0</v>
      </c>
      <c r="EX90" s="512">
        <f t="shared" si="208"/>
        <v>0</v>
      </c>
      <c r="EY90" s="512">
        <f t="shared" si="209"/>
        <v>0</v>
      </c>
      <c r="EZ90" s="119"/>
      <c r="FA90" s="258"/>
      <c r="FB90" s="259" t="str">
        <f t="shared" ca="1" si="210"/>
        <v/>
      </c>
      <c r="FC90" s="258"/>
      <c r="FD90" s="259" t="str">
        <f t="shared" si="211"/>
        <v/>
      </c>
      <c r="FE90" s="119"/>
      <c r="FF90" s="119"/>
      <c r="FG90" s="119"/>
      <c r="FH90" s="119"/>
      <c r="FI90" s="119"/>
      <c r="FJ90" s="119"/>
      <c r="FK90" s="119"/>
      <c r="FL90" s="119"/>
      <c r="FM90" s="119"/>
      <c r="FN90" s="119"/>
      <c r="FO90" s="119"/>
    </row>
    <row r="91" spans="1:171" s="99" customFormat="1" x14ac:dyDescent="0.2">
      <c r="A91" s="141">
        <v>76</v>
      </c>
      <c r="B91" s="564"/>
      <c r="C91" s="557"/>
      <c r="D91" s="566"/>
      <c r="E91" s="241"/>
      <c r="F91" s="554"/>
      <c r="G91" s="557"/>
      <c r="H91" s="555"/>
      <c r="I91" s="190"/>
      <c r="J91" s="596"/>
      <c r="K91" s="597"/>
      <c r="L91" s="597"/>
      <c r="M91" s="599"/>
      <c r="N91" s="590" t="str">
        <f t="shared" si="166"/>
        <v/>
      </c>
      <c r="O91" s="557"/>
      <c r="P91" s="566"/>
      <c r="Q91" s="186" t="str">
        <f t="shared" si="167"/>
        <v/>
      </c>
      <c r="R91" s="195" t="str">
        <f t="shared" si="143"/>
        <v/>
      </c>
      <c r="S91" s="195" t="str">
        <f t="shared" si="144"/>
        <v/>
      </c>
      <c r="T91" s="195" t="str">
        <f t="shared" si="168"/>
        <v/>
      </c>
      <c r="U91" s="622" t="str">
        <f t="shared" si="169"/>
        <v/>
      </c>
      <c r="V91" s="623">
        <f t="shared" si="145"/>
        <v>0</v>
      </c>
      <c r="W91" s="190"/>
      <c r="X91" s="190"/>
      <c r="Y91" s="190"/>
      <c r="Z91" s="190"/>
      <c r="AA91" s="190"/>
      <c r="AB91" s="190"/>
      <c r="AC91" s="239"/>
      <c r="AD91" s="239"/>
      <c r="AE91" s="239"/>
      <c r="AF91" s="239"/>
      <c r="AG91" s="239"/>
      <c r="AH91" s="242"/>
      <c r="AI91" s="261">
        <f t="shared" si="212"/>
        <v>0</v>
      </c>
      <c r="AJ91"/>
      <c r="AK91"/>
      <c r="AL91" s="258"/>
      <c r="AM91" s="259" t="str">
        <f t="shared" ca="1" si="146"/>
        <v/>
      </c>
      <c r="AN91" s="258"/>
      <c r="AO91" s="259" t="str">
        <f t="shared" si="170"/>
        <v/>
      </c>
      <c r="AP91" s="119"/>
      <c r="AQ91" s="280" t="str">
        <f t="shared" si="147"/>
        <v/>
      </c>
      <c r="AR91" s="280" t="str">
        <f t="shared" si="148"/>
        <v/>
      </c>
      <c r="AS91" s="280" t="str">
        <f t="shared" si="149"/>
        <v/>
      </c>
      <c r="AT91" s="280" t="str">
        <f t="shared" ca="1" si="150"/>
        <v/>
      </c>
      <c r="AU91" s="637">
        <f t="shared" si="171"/>
        <v>0</v>
      </c>
      <c r="AV91" s="281" t="str">
        <f t="shared" si="151"/>
        <v/>
      </c>
      <c r="AW91" s="312">
        <f t="shared" si="220"/>
        <v>0</v>
      </c>
      <c r="AX91" s="312">
        <f t="shared" si="220"/>
        <v>0</v>
      </c>
      <c r="AY91" s="312">
        <f t="shared" si="220"/>
        <v>0</v>
      </c>
      <c r="AZ91" s="312">
        <f t="shared" si="220"/>
        <v>0</v>
      </c>
      <c r="BA91" s="312">
        <f t="shared" si="220"/>
        <v>0</v>
      </c>
      <c r="BB91" s="312">
        <f t="shared" si="220"/>
        <v>0</v>
      </c>
      <c r="BC91" s="313">
        <f t="shared" si="213"/>
        <v>0</v>
      </c>
      <c r="BD91" s="313">
        <f t="shared" si="214"/>
        <v>0</v>
      </c>
      <c r="BE91" s="340">
        <f t="shared" si="172"/>
        <v>0</v>
      </c>
      <c r="BF91" s="643">
        <f t="shared" si="172"/>
        <v>0</v>
      </c>
      <c r="BG91" s="643">
        <f t="shared" si="172"/>
        <v>0</v>
      </c>
      <c r="BH91" s="643">
        <f t="shared" si="172"/>
        <v>0</v>
      </c>
      <c r="BI91" s="643">
        <f t="shared" si="172"/>
        <v>0</v>
      </c>
      <c r="BJ91" s="348">
        <f t="shared" si="139"/>
        <v>0</v>
      </c>
      <c r="BK91" s="348">
        <f t="shared" si="139"/>
        <v>0</v>
      </c>
      <c r="BL91" s="348">
        <f t="shared" si="139"/>
        <v>0</v>
      </c>
      <c r="BM91" s="348">
        <f t="shared" si="139"/>
        <v>0</v>
      </c>
      <c r="BN91" s="348">
        <f t="shared" si="139"/>
        <v>0</v>
      </c>
      <c r="BO91" s="348">
        <f t="shared" si="140"/>
        <v>0</v>
      </c>
      <c r="BP91" s="348">
        <f t="shared" si="140"/>
        <v>0</v>
      </c>
      <c r="BQ91" s="348">
        <f t="shared" si="140"/>
        <v>0</v>
      </c>
      <c r="BR91" s="348">
        <f t="shared" si="140"/>
        <v>0</v>
      </c>
      <c r="BS91" s="348">
        <f t="shared" si="140"/>
        <v>0</v>
      </c>
      <c r="BT91" s="348">
        <f t="shared" si="173"/>
        <v>0</v>
      </c>
      <c r="BU91" s="348">
        <f t="shared" si="173"/>
        <v>0</v>
      </c>
      <c r="BV91" s="348">
        <f t="shared" si="173"/>
        <v>0</v>
      </c>
      <c r="BW91" s="348">
        <f t="shared" si="173"/>
        <v>0</v>
      </c>
      <c r="BX91" s="348">
        <f t="shared" si="174"/>
        <v>0</v>
      </c>
      <c r="BY91" s="348">
        <f t="shared" si="141"/>
        <v>0</v>
      </c>
      <c r="BZ91" s="348">
        <f t="shared" si="141"/>
        <v>0</v>
      </c>
      <c r="CA91" s="348">
        <f t="shared" si="141"/>
        <v>0</v>
      </c>
      <c r="CB91" s="350">
        <f t="shared" si="141"/>
        <v>0</v>
      </c>
      <c r="CC91" s="648">
        <f t="shared" si="141"/>
        <v>0</v>
      </c>
      <c r="CD91" s="191">
        <f t="shared" si="215"/>
        <v>0</v>
      </c>
      <c r="CE91" s="191">
        <f t="shared" si="215"/>
        <v>0</v>
      </c>
      <c r="CF91" s="191">
        <f t="shared" si="215"/>
        <v>0</v>
      </c>
      <c r="CG91" s="381">
        <f t="shared" si="142"/>
        <v>0</v>
      </c>
      <c r="CH91" s="191">
        <f t="shared" si="142"/>
        <v>0</v>
      </c>
      <c r="CI91" s="382">
        <f t="shared" si="142"/>
        <v>0</v>
      </c>
      <c r="CJ91" s="379">
        <f t="shared" si="216"/>
        <v>0</v>
      </c>
      <c r="CK91" s="391">
        <f t="shared" si="99"/>
        <v>0</v>
      </c>
      <c r="CL91" s="391">
        <f t="shared" si="99"/>
        <v>0</v>
      </c>
      <c r="CM91" s="391">
        <f t="shared" si="99"/>
        <v>0</v>
      </c>
      <c r="CN91" s="391">
        <f t="shared" si="99"/>
        <v>0</v>
      </c>
      <c r="CO91" s="392">
        <f t="shared" si="100"/>
        <v>0</v>
      </c>
      <c r="CP91" s="190">
        <f t="shared" si="100"/>
        <v>0</v>
      </c>
      <c r="CQ91" s="190">
        <f t="shared" si="100"/>
        <v>0</v>
      </c>
      <c r="CR91" s="394">
        <f t="shared" si="100"/>
        <v>0</v>
      </c>
      <c r="CS91" s="191">
        <f t="shared" si="217"/>
        <v>0</v>
      </c>
      <c r="CT91" s="190">
        <f t="shared" si="217"/>
        <v>0</v>
      </c>
      <c r="CU91" s="190">
        <f t="shared" si="217"/>
        <v>0</v>
      </c>
      <c r="CV91" s="394">
        <f t="shared" si="217"/>
        <v>0</v>
      </c>
      <c r="CW91" s="402">
        <f>$DC91+'申込用紙 Ｂ'!$CW91</f>
        <v>0</v>
      </c>
      <c r="CX91" s="403"/>
      <c r="CY91" s="403">
        <f t="shared" si="175"/>
        <v>0</v>
      </c>
      <c r="CZ91" s="404">
        <f t="shared" si="176"/>
        <v>0</v>
      </c>
      <c r="DA91" s="431">
        <f t="shared" si="177"/>
        <v>0</v>
      </c>
      <c r="DB91" s="432">
        <f t="shared" si="178"/>
        <v>0</v>
      </c>
      <c r="DC91" s="433">
        <f t="shared" si="179"/>
        <v>0</v>
      </c>
      <c r="DD91" s="239">
        <f t="shared" si="180"/>
        <v>1</v>
      </c>
      <c r="DE91" s="239">
        <f t="shared" ca="1" si="152"/>
        <v>0</v>
      </c>
      <c r="DF91" s="239">
        <f t="shared" ca="1" si="181"/>
        <v>1</v>
      </c>
      <c r="DG91" s="434" t="str">
        <f t="shared" si="182"/>
        <v/>
      </c>
      <c r="DH91" s="239">
        <f t="shared" ca="1" si="183"/>
        <v>0</v>
      </c>
      <c r="DI91" s="239">
        <f t="shared" ref="DI91:DI122" ca="1" si="221">IF(OR($DA91=0,AND($AH91=0)),0,1-($DF91&lt;0))-DH91</f>
        <v>0</v>
      </c>
      <c r="DJ91" s="118" t="str">
        <f t="shared" si="184"/>
        <v/>
      </c>
      <c r="DK91" s="451">
        <f t="shared" si="153"/>
        <v>0</v>
      </c>
      <c r="DL91" s="451">
        <f t="shared" si="154"/>
        <v>0</v>
      </c>
      <c r="DM91" s="452">
        <f t="shared" si="155"/>
        <v>0</v>
      </c>
      <c r="DN91" s="453">
        <f t="shared" si="219"/>
        <v>-1</v>
      </c>
      <c r="DO91" s="454">
        <f t="shared" si="156"/>
        <v>1</v>
      </c>
      <c r="DP91" s="455" t="str">
        <f t="shared" si="185"/>
        <v>NO</v>
      </c>
      <c r="DQ91" s="455" t="str">
        <f t="shared" si="186"/>
        <v>Not!</v>
      </c>
      <c r="DR91" s="455" t="str">
        <f t="shared" si="187"/>
        <v>Not!</v>
      </c>
      <c r="DS91" s="478" t="str">
        <f t="shared" si="157"/>
        <v/>
      </c>
      <c r="DT91" s="451">
        <f t="shared" si="188"/>
        <v>0</v>
      </c>
      <c r="DU91" s="239">
        <f t="shared" si="218"/>
        <v>0</v>
      </c>
      <c r="DV91" s="480">
        <v>76</v>
      </c>
      <c r="DW91" s="281" t="str">
        <f t="shared" si="158"/>
        <v/>
      </c>
      <c r="DX91" s="239" t="str">
        <f t="shared" si="189"/>
        <v>Not!</v>
      </c>
      <c r="DY91" s="499">
        <f t="shared" si="190"/>
        <v>0</v>
      </c>
      <c r="DZ91" s="239" t="str">
        <f t="shared" si="191"/>
        <v>NO</v>
      </c>
      <c r="EA91" s="499">
        <f t="shared" si="159"/>
        <v>0</v>
      </c>
      <c r="EB91" s="239" t="str">
        <f t="shared" si="160"/>
        <v>女子Jr</v>
      </c>
      <c r="EC91" s="499">
        <f t="shared" si="161"/>
        <v>0</v>
      </c>
      <c r="ED91" s="500">
        <f t="shared" si="192"/>
        <v>0</v>
      </c>
      <c r="EE91" s="499">
        <f t="shared" si="193"/>
        <v>0</v>
      </c>
      <c r="EF91" s="239" t="str">
        <f t="shared" si="194"/>
        <v>N</v>
      </c>
      <c r="EG91" s="434" t="str">
        <f t="shared" si="195"/>
        <v/>
      </c>
      <c r="EH91" s="239" t="str">
        <f t="shared" si="196"/>
        <v/>
      </c>
      <c r="EI91" s="239" t="str">
        <f t="shared" ca="1" si="162"/>
        <v/>
      </c>
      <c r="EJ91" s="239" t="str">
        <f t="shared" si="197"/>
        <v/>
      </c>
      <c r="EK91" s="239">
        <f t="shared" si="198"/>
        <v>0</v>
      </c>
      <c r="EL91" s="239">
        <f t="shared" si="163"/>
        <v>0</v>
      </c>
      <c r="EM91" s="499">
        <f t="shared" si="199"/>
        <v>0</v>
      </c>
      <c r="EN91" s="239" t="str">
        <f t="shared" si="200"/>
        <v>N</v>
      </c>
      <c r="EO91" s="434" t="str">
        <f t="shared" si="201"/>
        <v/>
      </c>
      <c r="EP91" s="239" t="str">
        <f t="shared" si="164"/>
        <v/>
      </c>
      <c r="EQ91" s="239" t="str">
        <f t="shared" ca="1" si="202"/>
        <v/>
      </c>
      <c r="ER91" s="239" t="str">
        <f t="shared" si="203"/>
        <v/>
      </c>
      <c r="ES91" s="239">
        <f t="shared" si="165"/>
        <v>0</v>
      </c>
      <c r="ET91" s="239">
        <f t="shared" si="204"/>
        <v>0</v>
      </c>
      <c r="EU91" s="499">
        <f t="shared" si="205"/>
        <v>0</v>
      </c>
      <c r="EV91" s="434" t="str">
        <f t="shared" si="206"/>
        <v/>
      </c>
      <c r="EW91" s="512">
        <f t="shared" si="207"/>
        <v>0</v>
      </c>
      <c r="EX91" s="512">
        <f t="shared" si="208"/>
        <v>0</v>
      </c>
      <c r="EY91" s="512">
        <f t="shared" si="209"/>
        <v>0</v>
      </c>
      <c r="EZ91" s="119"/>
      <c r="FA91" s="258"/>
      <c r="FB91" s="259" t="str">
        <f t="shared" ca="1" si="210"/>
        <v/>
      </c>
      <c r="FC91" s="258"/>
      <c r="FD91" s="259" t="str">
        <f t="shared" si="211"/>
        <v/>
      </c>
      <c r="FE91" s="119"/>
      <c r="FF91" s="119"/>
      <c r="FG91" s="119"/>
      <c r="FH91" s="119"/>
      <c r="FI91" s="119"/>
      <c r="FJ91" s="119"/>
      <c r="FK91" s="119"/>
      <c r="FL91" s="119"/>
      <c r="FM91" s="119"/>
      <c r="FN91" s="119"/>
      <c r="FO91" s="119"/>
    </row>
    <row r="92" spans="1:171" s="99" customFormat="1" x14ac:dyDescent="0.2">
      <c r="A92" s="141">
        <v>77</v>
      </c>
      <c r="B92" s="564"/>
      <c r="C92" s="557"/>
      <c r="D92" s="566"/>
      <c r="E92" s="241"/>
      <c r="F92" s="554"/>
      <c r="G92" s="557"/>
      <c r="H92" s="555"/>
      <c r="I92" s="190"/>
      <c r="J92" s="596"/>
      <c r="K92" s="597"/>
      <c r="L92" s="597"/>
      <c r="M92" s="599"/>
      <c r="N92" s="590" t="str">
        <f t="shared" si="166"/>
        <v/>
      </c>
      <c r="O92" s="557"/>
      <c r="P92" s="566"/>
      <c r="Q92" s="186" t="str">
        <f t="shared" si="167"/>
        <v/>
      </c>
      <c r="R92" s="195" t="str">
        <f t="shared" si="143"/>
        <v/>
      </c>
      <c r="S92" s="195" t="str">
        <f t="shared" si="144"/>
        <v/>
      </c>
      <c r="T92" s="195" t="str">
        <f t="shared" si="168"/>
        <v/>
      </c>
      <c r="U92" s="622" t="str">
        <f t="shared" si="169"/>
        <v/>
      </c>
      <c r="V92" s="623">
        <f t="shared" si="145"/>
        <v>0</v>
      </c>
      <c r="W92" s="190"/>
      <c r="X92" s="190"/>
      <c r="Y92" s="190"/>
      <c r="Z92" s="190"/>
      <c r="AA92" s="190"/>
      <c r="AB92" s="190"/>
      <c r="AC92" s="239"/>
      <c r="AD92" s="239"/>
      <c r="AE92" s="239"/>
      <c r="AF92" s="239"/>
      <c r="AG92" s="239"/>
      <c r="AH92" s="242"/>
      <c r="AI92" s="261">
        <f t="shared" si="212"/>
        <v>0</v>
      </c>
      <c r="AJ92"/>
      <c r="AK92"/>
      <c r="AL92" s="258"/>
      <c r="AM92" s="259" t="str">
        <f t="shared" ca="1" si="146"/>
        <v/>
      </c>
      <c r="AN92" s="258"/>
      <c r="AO92" s="259" t="str">
        <f t="shared" si="170"/>
        <v/>
      </c>
      <c r="AP92" s="119"/>
      <c r="AQ92" s="280" t="str">
        <f t="shared" si="147"/>
        <v/>
      </c>
      <c r="AR92" s="280" t="str">
        <f t="shared" si="148"/>
        <v/>
      </c>
      <c r="AS92" s="280" t="str">
        <f t="shared" si="149"/>
        <v/>
      </c>
      <c r="AT92" s="280" t="str">
        <f t="shared" ca="1" si="150"/>
        <v/>
      </c>
      <c r="AU92" s="637">
        <f t="shared" si="171"/>
        <v>0</v>
      </c>
      <c r="AV92" s="281" t="str">
        <f t="shared" si="151"/>
        <v/>
      </c>
      <c r="AW92" s="312">
        <f t="shared" si="220"/>
        <v>0</v>
      </c>
      <c r="AX92" s="312">
        <f t="shared" si="220"/>
        <v>0</v>
      </c>
      <c r="AY92" s="312">
        <f t="shared" si="220"/>
        <v>0</v>
      </c>
      <c r="AZ92" s="312">
        <f t="shared" si="220"/>
        <v>0</v>
      </c>
      <c r="BA92" s="312">
        <f t="shared" si="220"/>
        <v>0</v>
      </c>
      <c r="BB92" s="312">
        <f t="shared" si="220"/>
        <v>0</v>
      </c>
      <c r="BC92" s="313">
        <f t="shared" si="213"/>
        <v>0</v>
      </c>
      <c r="BD92" s="313">
        <f t="shared" si="214"/>
        <v>0</v>
      </c>
      <c r="BE92" s="340">
        <f t="shared" si="172"/>
        <v>0</v>
      </c>
      <c r="BF92" s="643">
        <f t="shared" si="172"/>
        <v>0</v>
      </c>
      <c r="BG92" s="643">
        <f t="shared" si="172"/>
        <v>0</v>
      </c>
      <c r="BH92" s="643">
        <f t="shared" si="172"/>
        <v>0</v>
      </c>
      <c r="BI92" s="643">
        <f t="shared" si="172"/>
        <v>0</v>
      </c>
      <c r="BJ92" s="348">
        <f t="shared" si="139"/>
        <v>0</v>
      </c>
      <c r="BK92" s="348">
        <f t="shared" si="139"/>
        <v>0</v>
      </c>
      <c r="BL92" s="348">
        <f t="shared" si="139"/>
        <v>0</v>
      </c>
      <c r="BM92" s="348">
        <f t="shared" si="139"/>
        <v>0</v>
      </c>
      <c r="BN92" s="348">
        <f t="shared" si="139"/>
        <v>0</v>
      </c>
      <c r="BO92" s="348">
        <f t="shared" si="140"/>
        <v>0</v>
      </c>
      <c r="BP92" s="348">
        <f t="shared" si="140"/>
        <v>0</v>
      </c>
      <c r="BQ92" s="348">
        <f t="shared" si="140"/>
        <v>0</v>
      </c>
      <c r="BR92" s="348">
        <f t="shared" si="140"/>
        <v>0</v>
      </c>
      <c r="BS92" s="348">
        <f t="shared" si="140"/>
        <v>0</v>
      </c>
      <c r="BT92" s="348">
        <f t="shared" si="173"/>
        <v>0</v>
      </c>
      <c r="BU92" s="348">
        <f t="shared" si="173"/>
        <v>0</v>
      </c>
      <c r="BV92" s="348">
        <f t="shared" si="173"/>
        <v>0</v>
      </c>
      <c r="BW92" s="348">
        <f t="shared" si="173"/>
        <v>0</v>
      </c>
      <c r="BX92" s="348">
        <f t="shared" si="174"/>
        <v>0</v>
      </c>
      <c r="BY92" s="348">
        <f t="shared" si="141"/>
        <v>0</v>
      </c>
      <c r="BZ92" s="348">
        <f t="shared" si="141"/>
        <v>0</v>
      </c>
      <c r="CA92" s="348">
        <f t="shared" si="141"/>
        <v>0</v>
      </c>
      <c r="CB92" s="350">
        <f t="shared" si="141"/>
        <v>0</v>
      </c>
      <c r="CC92" s="648">
        <f t="shared" si="141"/>
        <v>0</v>
      </c>
      <c r="CD92" s="191">
        <f t="shared" si="215"/>
        <v>0</v>
      </c>
      <c r="CE92" s="191">
        <f t="shared" si="215"/>
        <v>0</v>
      </c>
      <c r="CF92" s="191">
        <f t="shared" si="215"/>
        <v>0</v>
      </c>
      <c r="CG92" s="381">
        <f t="shared" si="142"/>
        <v>0</v>
      </c>
      <c r="CH92" s="191">
        <f t="shared" si="142"/>
        <v>0</v>
      </c>
      <c r="CI92" s="382">
        <f t="shared" si="142"/>
        <v>0</v>
      </c>
      <c r="CJ92" s="379">
        <f t="shared" si="216"/>
        <v>0</v>
      </c>
      <c r="CK92" s="391">
        <f t="shared" si="99"/>
        <v>0</v>
      </c>
      <c r="CL92" s="391">
        <f t="shared" si="99"/>
        <v>0</v>
      </c>
      <c r="CM92" s="391">
        <f t="shared" si="99"/>
        <v>0</v>
      </c>
      <c r="CN92" s="391">
        <f t="shared" si="99"/>
        <v>0</v>
      </c>
      <c r="CO92" s="392">
        <f t="shared" si="100"/>
        <v>0</v>
      </c>
      <c r="CP92" s="190">
        <f t="shared" si="100"/>
        <v>0</v>
      </c>
      <c r="CQ92" s="190">
        <f t="shared" si="100"/>
        <v>0</v>
      </c>
      <c r="CR92" s="394">
        <f t="shared" si="100"/>
        <v>0</v>
      </c>
      <c r="CS92" s="191">
        <f t="shared" si="217"/>
        <v>0</v>
      </c>
      <c r="CT92" s="190">
        <f t="shared" si="217"/>
        <v>0</v>
      </c>
      <c r="CU92" s="190">
        <f t="shared" si="217"/>
        <v>0</v>
      </c>
      <c r="CV92" s="394">
        <f t="shared" si="217"/>
        <v>0</v>
      </c>
      <c r="CW92" s="402">
        <f>$DC92+'申込用紙 Ｂ'!$CW92</f>
        <v>0</v>
      </c>
      <c r="CX92" s="403"/>
      <c r="CY92" s="403">
        <f t="shared" si="175"/>
        <v>0</v>
      </c>
      <c r="CZ92" s="404">
        <f t="shared" si="176"/>
        <v>0</v>
      </c>
      <c r="DA92" s="431">
        <f t="shared" si="177"/>
        <v>0</v>
      </c>
      <c r="DB92" s="432">
        <f t="shared" si="178"/>
        <v>0</v>
      </c>
      <c r="DC92" s="433">
        <f t="shared" si="179"/>
        <v>0</v>
      </c>
      <c r="DD92" s="239">
        <f t="shared" si="180"/>
        <v>1</v>
      </c>
      <c r="DE92" s="239">
        <f t="shared" ca="1" si="152"/>
        <v>0</v>
      </c>
      <c r="DF92" s="239">
        <f t="shared" ca="1" si="181"/>
        <v>1</v>
      </c>
      <c r="DG92" s="434" t="str">
        <f t="shared" si="182"/>
        <v/>
      </c>
      <c r="DH92" s="239">
        <f t="shared" ca="1" si="183"/>
        <v>0</v>
      </c>
      <c r="DI92" s="239">
        <f t="shared" ca="1" si="221"/>
        <v>0</v>
      </c>
      <c r="DJ92" s="118" t="str">
        <f t="shared" si="184"/>
        <v/>
      </c>
      <c r="DK92" s="451">
        <f t="shared" si="153"/>
        <v>0</v>
      </c>
      <c r="DL92" s="451">
        <f t="shared" si="154"/>
        <v>0</v>
      </c>
      <c r="DM92" s="452">
        <f t="shared" si="155"/>
        <v>0</v>
      </c>
      <c r="DN92" s="453">
        <f t="shared" si="219"/>
        <v>-1</v>
      </c>
      <c r="DO92" s="454">
        <f t="shared" si="156"/>
        <v>1</v>
      </c>
      <c r="DP92" s="455" t="str">
        <f t="shared" si="185"/>
        <v>NO</v>
      </c>
      <c r="DQ92" s="455" t="str">
        <f t="shared" si="186"/>
        <v>Not!</v>
      </c>
      <c r="DR92" s="455" t="str">
        <f t="shared" si="187"/>
        <v>Not!</v>
      </c>
      <c r="DS92" s="478" t="str">
        <f t="shared" si="157"/>
        <v/>
      </c>
      <c r="DT92" s="451">
        <f t="shared" si="188"/>
        <v>0</v>
      </c>
      <c r="DU92" s="239">
        <f t="shared" si="218"/>
        <v>0</v>
      </c>
      <c r="DV92" s="480">
        <v>77</v>
      </c>
      <c r="DW92" s="281" t="str">
        <f t="shared" si="158"/>
        <v/>
      </c>
      <c r="DX92" s="239" t="str">
        <f t="shared" si="189"/>
        <v>Not!</v>
      </c>
      <c r="DY92" s="499">
        <f t="shared" si="190"/>
        <v>0</v>
      </c>
      <c r="DZ92" s="239" t="str">
        <f t="shared" si="191"/>
        <v>NO</v>
      </c>
      <c r="EA92" s="499">
        <f t="shared" si="159"/>
        <v>0</v>
      </c>
      <c r="EB92" s="239" t="str">
        <f t="shared" si="160"/>
        <v>女子Jr</v>
      </c>
      <c r="EC92" s="499">
        <f t="shared" si="161"/>
        <v>0</v>
      </c>
      <c r="ED92" s="500">
        <f t="shared" si="192"/>
        <v>0</v>
      </c>
      <c r="EE92" s="499">
        <f t="shared" si="193"/>
        <v>0</v>
      </c>
      <c r="EF92" s="239" t="str">
        <f t="shared" si="194"/>
        <v>N</v>
      </c>
      <c r="EG92" s="434" t="str">
        <f t="shared" si="195"/>
        <v/>
      </c>
      <c r="EH92" s="239" t="str">
        <f t="shared" si="196"/>
        <v/>
      </c>
      <c r="EI92" s="239" t="str">
        <f t="shared" ca="1" si="162"/>
        <v/>
      </c>
      <c r="EJ92" s="239" t="str">
        <f t="shared" si="197"/>
        <v/>
      </c>
      <c r="EK92" s="239">
        <f t="shared" si="198"/>
        <v>0</v>
      </c>
      <c r="EL92" s="239">
        <f t="shared" si="163"/>
        <v>0</v>
      </c>
      <c r="EM92" s="499">
        <f t="shared" si="199"/>
        <v>0</v>
      </c>
      <c r="EN92" s="239" t="str">
        <f t="shared" si="200"/>
        <v>N</v>
      </c>
      <c r="EO92" s="434" t="str">
        <f t="shared" si="201"/>
        <v/>
      </c>
      <c r="EP92" s="239" t="str">
        <f t="shared" si="164"/>
        <v/>
      </c>
      <c r="EQ92" s="239" t="str">
        <f t="shared" ca="1" si="202"/>
        <v/>
      </c>
      <c r="ER92" s="239" t="str">
        <f t="shared" si="203"/>
        <v/>
      </c>
      <c r="ES92" s="239">
        <f t="shared" si="165"/>
        <v>0</v>
      </c>
      <c r="ET92" s="239">
        <f t="shared" si="204"/>
        <v>0</v>
      </c>
      <c r="EU92" s="499">
        <f t="shared" si="205"/>
        <v>0</v>
      </c>
      <c r="EV92" s="434" t="str">
        <f t="shared" si="206"/>
        <v/>
      </c>
      <c r="EW92" s="512">
        <f t="shared" si="207"/>
        <v>0</v>
      </c>
      <c r="EX92" s="512">
        <f t="shared" si="208"/>
        <v>0</v>
      </c>
      <c r="EY92" s="512">
        <f t="shared" si="209"/>
        <v>0</v>
      </c>
      <c r="EZ92" s="119"/>
      <c r="FA92" s="258"/>
      <c r="FB92" s="259" t="str">
        <f t="shared" ca="1" si="210"/>
        <v/>
      </c>
      <c r="FC92" s="258"/>
      <c r="FD92" s="259" t="str">
        <f t="shared" si="211"/>
        <v/>
      </c>
      <c r="FE92" s="119"/>
      <c r="FF92" s="119"/>
      <c r="FG92" s="119"/>
      <c r="FH92" s="119"/>
      <c r="FI92" s="119"/>
      <c r="FJ92" s="119"/>
      <c r="FK92" s="119"/>
      <c r="FL92" s="119"/>
      <c r="FM92" s="119"/>
      <c r="FN92" s="119"/>
      <c r="FO92" s="119"/>
    </row>
    <row r="93" spans="1:171" s="99" customFormat="1" x14ac:dyDescent="0.2">
      <c r="A93" s="141">
        <v>78</v>
      </c>
      <c r="B93" s="564"/>
      <c r="C93" s="557"/>
      <c r="D93" s="566"/>
      <c r="E93" s="241"/>
      <c r="F93" s="554"/>
      <c r="G93" s="557"/>
      <c r="H93" s="555"/>
      <c r="I93" s="190"/>
      <c r="J93" s="596"/>
      <c r="K93" s="597"/>
      <c r="L93" s="597"/>
      <c r="M93" s="599"/>
      <c r="N93" s="590" t="str">
        <f t="shared" si="166"/>
        <v/>
      </c>
      <c r="O93" s="557"/>
      <c r="P93" s="566"/>
      <c r="Q93" s="186" t="str">
        <f t="shared" si="167"/>
        <v/>
      </c>
      <c r="R93" s="195" t="str">
        <f t="shared" si="143"/>
        <v/>
      </c>
      <c r="S93" s="195" t="str">
        <f t="shared" si="144"/>
        <v/>
      </c>
      <c r="T93" s="195" t="str">
        <f t="shared" si="168"/>
        <v/>
      </c>
      <c r="U93" s="622" t="str">
        <f t="shared" si="169"/>
        <v/>
      </c>
      <c r="V93" s="623">
        <f t="shared" si="145"/>
        <v>0</v>
      </c>
      <c r="W93" s="190"/>
      <c r="X93" s="190"/>
      <c r="Y93" s="190"/>
      <c r="Z93" s="190"/>
      <c r="AA93" s="190"/>
      <c r="AB93" s="190"/>
      <c r="AC93" s="239"/>
      <c r="AD93" s="239"/>
      <c r="AE93" s="239"/>
      <c r="AF93" s="239"/>
      <c r="AG93" s="239"/>
      <c r="AH93" s="242"/>
      <c r="AI93" s="261">
        <f t="shared" si="212"/>
        <v>0</v>
      </c>
      <c r="AJ93"/>
      <c r="AK93"/>
      <c r="AL93" s="258"/>
      <c r="AM93" s="259" t="str">
        <f t="shared" ca="1" si="146"/>
        <v/>
      </c>
      <c r="AN93" s="258"/>
      <c r="AO93" s="259" t="str">
        <f t="shared" si="170"/>
        <v/>
      </c>
      <c r="AP93" s="119"/>
      <c r="AQ93" s="280" t="str">
        <f t="shared" si="147"/>
        <v/>
      </c>
      <c r="AR93" s="280" t="str">
        <f t="shared" si="148"/>
        <v/>
      </c>
      <c r="AS93" s="280" t="str">
        <f t="shared" si="149"/>
        <v/>
      </c>
      <c r="AT93" s="280" t="str">
        <f t="shared" ca="1" si="150"/>
        <v/>
      </c>
      <c r="AU93" s="637">
        <f t="shared" si="171"/>
        <v>0</v>
      </c>
      <c r="AV93" s="281" t="str">
        <f t="shared" si="151"/>
        <v/>
      </c>
      <c r="AW93" s="312">
        <f t="shared" si="220"/>
        <v>0</v>
      </c>
      <c r="AX93" s="312">
        <f t="shared" si="220"/>
        <v>0</v>
      </c>
      <c r="AY93" s="312">
        <f t="shared" si="220"/>
        <v>0</v>
      </c>
      <c r="AZ93" s="312">
        <f t="shared" si="220"/>
        <v>0</v>
      </c>
      <c r="BA93" s="312">
        <f t="shared" si="220"/>
        <v>0</v>
      </c>
      <c r="BB93" s="312">
        <f t="shared" si="220"/>
        <v>0</v>
      </c>
      <c r="BC93" s="313">
        <f t="shared" si="213"/>
        <v>0</v>
      </c>
      <c r="BD93" s="313">
        <f t="shared" si="214"/>
        <v>0</v>
      </c>
      <c r="BE93" s="340">
        <f t="shared" si="172"/>
        <v>0</v>
      </c>
      <c r="BF93" s="643">
        <f t="shared" si="172"/>
        <v>0</v>
      </c>
      <c r="BG93" s="643">
        <f t="shared" si="172"/>
        <v>0</v>
      </c>
      <c r="BH93" s="643">
        <f t="shared" si="172"/>
        <v>0</v>
      </c>
      <c r="BI93" s="643">
        <f t="shared" si="172"/>
        <v>0</v>
      </c>
      <c r="BJ93" s="348">
        <f t="shared" si="139"/>
        <v>0</v>
      </c>
      <c r="BK93" s="348">
        <f t="shared" si="139"/>
        <v>0</v>
      </c>
      <c r="BL93" s="348">
        <f t="shared" si="139"/>
        <v>0</v>
      </c>
      <c r="BM93" s="348">
        <f t="shared" si="139"/>
        <v>0</v>
      </c>
      <c r="BN93" s="348">
        <f t="shared" si="139"/>
        <v>0</v>
      </c>
      <c r="BO93" s="348">
        <f t="shared" si="140"/>
        <v>0</v>
      </c>
      <c r="BP93" s="348">
        <f t="shared" si="140"/>
        <v>0</v>
      </c>
      <c r="BQ93" s="348">
        <f t="shared" si="140"/>
        <v>0</v>
      </c>
      <c r="BR93" s="348">
        <f t="shared" si="140"/>
        <v>0</v>
      </c>
      <c r="BS93" s="348">
        <f t="shared" si="140"/>
        <v>0</v>
      </c>
      <c r="BT93" s="348">
        <f t="shared" si="173"/>
        <v>0</v>
      </c>
      <c r="BU93" s="348">
        <f t="shared" si="173"/>
        <v>0</v>
      </c>
      <c r="BV93" s="348">
        <f t="shared" si="173"/>
        <v>0</v>
      </c>
      <c r="BW93" s="348">
        <f t="shared" si="173"/>
        <v>0</v>
      </c>
      <c r="BX93" s="348">
        <f t="shared" si="174"/>
        <v>0</v>
      </c>
      <c r="BY93" s="348">
        <f t="shared" si="141"/>
        <v>0</v>
      </c>
      <c r="BZ93" s="348">
        <f t="shared" si="141"/>
        <v>0</v>
      </c>
      <c r="CA93" s="348">
        <f t="shared" si="141"/>
        <v>0</v>
      </c>
      <c r="CB93" s="350">
        <f t="shared" si="141"/>
        <v>0</v>
      </c>
      <c r="CC93" s="648">
        <f t="shared" si="141"/>
        <v>0</v>
      </c>
      <c r="CD93" s="191">
        <f t="shared" si="215"/>
        <v>0</v>
      </c>
      <c r="CE93" s="191">
        <f t="shared" si="215"/>
        <v>0</v>
      </c>
      <c r="CF93" s="191">
        <f t="shared" si="215"/>
        <v>0</v>
      </c>
      <c r="CG93" s="381">
        <f t="shared" si="142"/>
        <v>0</v>
      </c>
      <c r="CH93" s="191">
        <f t="shared" si="142"/>
        <v>0</v>
      </c>
      <c r="CI93" s="382">
        <f t="shared" si="142"/>
        <v>0</v>
      </c>
      <c r="CJ93" s="379">
        <f t="shared" si="216"/>
        <v>0</v>
      </c>
      <c r="CK93" s="391">
        <f t="shared" si="99"/>
        <v>0</v>
      </c>
      <c r="CL93" s="391">
        <f t="shared" si="99"/>
        <v>0</v>
      </c>
      <c r="CM93" s="391">
        <f t="shared" si="99"/>
        <v>0</v>
      </c>
      <c r="CN93" s="391">
        <f t="shared" si="99"/>
        <v>0</v>
      </c>
      <c r="CO93" s="392">
        <f t="shared" si="100"/>
        <v>0</v>
      </c>
      <c r="CP93" s="190">
        <f t="shared" si="100"/>
        <v>0</v>
      </c>
      <c r="CQ93" s="190">
        <f t="shared" si="100"/>
        <v>0</v>
      </c>
      <c r="CR93" s="394">
        <f t="shared" si="100"/>
        <v>0</v>
      </c>
      <c r="CS93" s="191">
        <f t="shared" si="217"/>
        <v>0</v>
      </c>
      <c r="CT93" s="190">
        <f t="shared" si="217"/>
        <v>0</v>
      </c>
      <c r="CU93" s="190">
        <f t="shared" si="217"/>
        <v>0</v>
      </c>
      <c r="CV93" s="394">
        <f t="shared" si="217"/>
        <v>0</v>
      </c>
      <c r="CW93" s="402">
        <f>$DC93+'申込用紙 Ｂ'!$CW93</f>
        <v>0</v>
      </c>
      <c r="CX93" s="403"/>
      <c r="CY93" s="403">
        <f t="shared" si="175"/>
        <v>0</v>
      </c>
      <c r="CZ93" s="404">
        <f t="shared" si="176"/>
        <v>0</v>
      </c>
      <c r="DA93" s="431">
        <f t="shared" si="177"/>
        <v>0</v>
      </c>
      <c r="DB93" s="432">
        <f t="shared" si="178"/>
        <v>0</v>
      </c>
      <c r="DC93" s="433">
        <f t="shared" si="179"/>
        <v>0</v>
      </c>
      <c r="DD93" s="239">
        <f t="shared" si="180"/>
        <v>1</v>
      </c>
      <c r="DE93" s="239">
        <f t="shared" ca="1" si="152"/>
        <v>0</v>
      </c>
      <c r="DF93" s="239">
        <f t="shared" ca="1" si="181"/>
        <v>1</v>
      </c>
      <c r="DG93" s="434" t="str">
        <f t="shared" si="182"/>
        <v/>
      </c>
      <c r="DH93" s="239">
        <f t="shared" ca="1" si="183"/>
        <v>0</v>
      </c>
      <c r="DI93" s="239">
        <f t="shared" ca="1" si="221"/>
        <v>0</v>
      </c>
      <c r="DJ93" s="118" t="str">
        <f t="shared" si="184"/>
        <v/>
      </c>
      <c r="DK93" s="451">
        <f t="shared" si="153"/>
        <v>0</v>
      </c>
      <c r="DL93" s="451">
        <f t="shared" si="154"/>
        <v>0</v>
      </c>
      <c r="DM93" s="452">
        <f t="shared" si="155"/>
        <v>0</v>
      </c>
      <c r="DN93" s="453">
        <f t="shared" si="219"/>
        <v>-1</v>
      </c>
      <c r="DO93" s="454">
        <f t="shared" si="156"/>
        <v>1</v>
      </c>
      <c r="DP93" s="455" t="str">
        <f t="shared" si="185"/>
        <v>NO</v>
      </c>
      <c r="DQ93" s="455" t="str">
        <f t="shared" si="186"/>
        <v>Not!</v>
      </c>
      <c r="DR93" s="455" t="str">
        <f t="shared" si="187"/>
        <v>Not!</v>
      </c>
      <c r="DS93" s="478" t="str">
        <f t="shared" si="157"/>
        <v/>
      </c>
      <c r="DT93" s="451">
        <f t="shared" si="188"/>
        <v>0</v>
      </c>
      <c r="DU93" s="239">
        <f t="shared" si="218"/>
        <v>0</v>
      </c>
      <c r="DV93" s="480">
        <v>78</v>
      </c>
      <c r="DW93" s="281" t="str">
        <f t="shared" si="158"/>
        <v/>
      </c>
      <c r="DX93" s="239" t="str">
        <f t="shared" si="189"/>
        <v>Not!</v>
      </c>
      <c r="DY93" s="499">
        <f t="shared" si="190"/>
        <v>0</v>
      </c>
      <c r="DZ93" s="239" t="str">
        <f t="shared" si="191"/>
        <v>NO</v>
      </c>
      <c r="EA93" s="499">
        <f t="shared" si="159"/>
        <v>0</v>
      </c>
      <c r="EB93" s="239" t="str">
        <f t="shared" si="160"/>
        <v>女子Jr</v>
      </c>
      <c r="EC93" s="499">
        <f t="shared" si="161"/>
        <v>0</v>
      </c>
      <c r="ED93" s="500">
        <f t="shared" si="192"/>
        <v>0</v>
      </c>
      <c r="EE93" s="499">
        <f t="shared" si="193"/>
        <v>0</v>
      </c>
      <c r="EF93" s="239" t="str">
        <f t="shared" si="194"/>
        <v>N</v>
      </c>
      <c r="EG93" s="434" t="str">
        <f t="shared" si="195"/>
        <v/>
      </c>
      <c r="EH93" s="239" t="str">
        <f t="shared" si="196"/>
        <v/>
      </c>
      <c r="EI93" s="239" t="str">
        <f t="shared" ca="1" si="162"/>
        <v/>
      </c>
      <c r="EJ93" s="239" t="str">
        <f t="shared" si="197"/>
        <v/>
      </c>
      <c r="EK93" s="239">
        <f t="shared" si="198"/>
        <v>0</v>
      </c>
      <c r="EL93" s="239">
        <f t="shared" si="163"/>
        <v>0</v>
      </c>
      <c r="EM93" s="499">
        <f t="shared" si="199"/>
        <v>0</v>
      </c>
      <c r="EN93" s="239" t="str">
        <f t="shared" si="200"/>
        <v>N</v>
      </c>
      <c r="EO93" s="434" t="str">
        <f t="shared" si="201"/>
        <v/>
      </c>
      <c r="EP93" s="239" t="str">
        <f t="shared" si="164"/>
        <v/>
      </c>
      <c r="EQ93" s="239" t="str">
        <f t="shared" ca="1" si="202"/>
        <v/>
      </c>
      <c r="ER93" s="239" t="str">
        <f t="shared" si="203"/>
        <v/>
      </c>
      <c r="ES93" s="239">
        <f t="shared" si="165"/>
        <v>0</v>
      </c>
      <c r="ET93" s="239">
        <f t="shared" si="204"/>
        <v>0</v>
      </c>
      <c r="EU93" s="499">
        <f t="shared" si="205"/>
        <v>0</v>
      </c>
      <c r="EV93" s="434" t="str">
        <f t="shared" si="206"/>
        <v/>
      </c>
      <c r="EW93" s="512">
        <f t="shared" si="207"/>
        <v>0</v>
      </c>
      <c r="EX93" s="512">
        <f t="shared" si="208"/>
        <v>0</v>
      </c>
      <c r="EY93" s="512">
        <f t="shared" si="209"/>
        <v>0</v>
      </c>
      <c r="EZ93" s="119"/>
      <c r="FA93" s="258"/>
      <c r="FB93" s="259" t="str">
        <f t="shared" ca="1" si="210"/>
        <v/>
      </c>
      <c r="FC93" s="258"/>
      <c r="FD93" s="259" t="str">
        <f t="shared" si="211"/>
        <v/>
      </c>
      <c r="FE93" s="119"/>
      <c r="FF93" s="119"/>
      <c r="FG93" s="119"/>
      <c r="FH93" s="119"/>
      <c r="FI93" s="119"/>
      <c r="FJ93" s="119"/>
      <c r="FK93" s="119"/>
      <c r="FL93" s="119"/>
      <c r="FM93" s="119"/>
      <c r="FN93" s="119"/>
      <c r="FO93" s="119"/>
    </row>
    <row r="94" spans="1:171" s="99" customFormat="1" x14ac:dyDescent="0.2">
      <c r="A94" s="141">
        <v>79</v>
      </c>
      <c r="B94" s="564"/>
      <c r="C94" s="557"/>
      <c r="D94" s="566"/>
      <c r="E94" s="241"/>
      <c r="F94" s="554"/>
      <c r="G94" s="557"/>
      <c r="H94" s="555"/>
      <c r="I94" s="190"/>
      <c r="J94" s="596"/>
      <c r="K94" s="597"/>
      <c r="L94" s="597"/>
      <c r="M94" s="599"/>
      <c r="N94" s="590" t="str">
        <f t="shared" si="166"/>
        <v/>
      </c>
      <c r="O94" s="557"/>
      <c r="P94" s="566"/>
      <c r="Q94" s="186" t="str">
        <f t="shared" si="167"/>
        <v/>
      </c>
      <c r="R94" s="195" t="str">
        <f t="shared" si="143"/>
        <v/>
      </c>
      <c r="S94" s="195" t="str">
        <f t="shared" si="144"/>
        <v/>
      </c>
      <c r="T94" s="195" t="str">
        <f t="shared" si="168"/>
        <v/>
      </c>
      <c r="U94" s="622" t="str">
        <f t="shared" si="169"/>
        <v/>
      </c>
      <c r="V94" s="623">
        <f t="shared" si="145"/>
        <v>0</v>
      </c>
      <c r="W94" s="190"/>
      <c r="X94" s="190"/>
      <c r="Y94" s="190"/>
      <c r="Z94" s="190"/>
      <c r="AA94" s="190"/>
      <c r="AB94" s="190"/>
      <c r="AC94" s="239"/>
      <c r="AD94" s="239"/>
      <c r="AE94" s="239"/>
      <c r="AF94" s="239"/>
      <c r="AG94" s="239"/>
      <c r="AH94" s="242"/>
      <c r="AI94" s="261">
        <f t="shared" si="212"/>
        <v>0</v>
      </c>
      <c r="AJ94"/>
      <c r="AK94"/>
      <c r="AL94" s="258"/>
      <c r="AM94" s="259" t="str">
        <f t="shared" ca="1" si="146"/>
        <v/>
      </c>
      <c r="AN94" s="258"/>
      <c r="AO94" s="259" t="str">
        <f t="shared" si="170"/>
        <v/>
      </c>
      <c r="AP94" s="119"/>
      <c r="AQ94" s="280" t="str">
        <f t="shared" si="147"/>
        <v/>
      </c>
      <c r="AR94" s="280" t="str">
        <f t="shared" si="148"/>
        <v/>
      </c>
      <c r="AS94" s="280" t="str">
        <f t="shared" si="149"/>
        <v/>
      </c>
      <c r="AT94" s="280" t="str">
        <f t="shared" ca="1" si="150"/>
        <v/>
      </c>
      <c r="AU94" s="637">
        <f t="shared" si="171"/>
        <v>0</v>
      </c>
      <c r="AV94" s="281" t="str">
        <f t="shared" si="151"/>
        <v/>
      </c>
      <c r="AW94" s="312">
        <f t="shared" si="220"/>
        <v>0</v>
      </c>
      <c r="AX94" s="312">
        <f t="shared" si="220"/>
        <v>0</v>
      </c>
      <c r="AY94" s="312">
        <f t="shared" si="220"/>
        <v>0</v>
      </c>
      <c r="AZ94" s="312">
        <f t="shared" si="220"/>
        <v>0</v>
      </c>
      <c r="BA94" s="312">
        <f t="shared" si="220"/>
        <v>0</v>
      </c>
      <c r="BB94" s="312">
        <f t="shared" si="220"/>
        <v>0</v>
      </c>
      <c r="BC94" s="313">
        <f t="shared" si="213"/>
        <v>0</v>
      </c>
      <c r="BD94" s="313">
        <f t="shared" si="214"/>
        <v>0</v>
      </c>
      <c r="BE94" s="340">
        <f t="shared" si="172"/>
        <v>0</v>
      </c>
      <c r="BF94" s="643">
        <f t="shared" si="172"/>
        <v>0</v>
      </c>
      <c r="BG94" s="643">
        <f t="shared" si="172"/>
        <v>0</v>
      </c>
      <c r="BH94" s="643">
        <f t="shared" si="172"/>
        <v>0</v>
      </c>
      <c r="BI94" s="643">
        <f t="shared" si="172"/>
        <v>0</v>
      </c>
      <c r="BJ94" s="348">
        <f t="shared" si="139"/>
        <v>0</v>
      </c>
      <c r="BK94" s="348">
        <f t="shared" si="139"/>
        <v>0</v>
      </c>
      <c r="BL94" s="348">
        <f t="shared" si="139"/>
        <v>0</v>
      </c>
      <c r="BM94" s="348">
        <f t="shared" si="139"/>
        <v>0</v>
      </c>
      <c r="BN94" s="348">
        <f t="shared" si="139"/>
        <v>0</v>
      </c>
      <c r="BO94" s="348">
        <f t="shared" si="140"/>
        <v>0</v>
      </c>
      <c r="BP94" s="348">
        <f t="shared" si="140"/>
        <v>0</v>
      </c>
      <c r="BQ94" s="348">
        <f t="shared" si="140"/>
        <v>0</v>
      </c>
      <c r="BR94" s="348">
        <f t="shared" si="140"/>
        <v>0</v>
      </c>
      <c r="BS94" s="348">
        <f t="shared" si="140"/>
        <v>0</v>
      </c>
      <c r="BT94" s="348">
        <f t="shared" si="173"/>
        <v>0</v>
      </c>
      <c r="BU94" s="348">
        <f t="shared" si="173"/>
        <v>0</v>
      </c>
      <c r="BV94" s="348">
        <f t="shared" si="173"/>
        <v>0</v>
      </c>
      <c r="BW94" s="348">
        <f t="shared" si="173"/>
        <v>0</v>
      </c>
      <c r="BX94" s="348">
        <f t="shared" si="174"/>
        <v>0</v>
      </c>
      <c r="BY94" s="348">
        <f t="shared" si="141"/>
        <v>0</v>
      </c>
      <c r="BZ94" s="348">
        <f t="shared" si="141"/>
        <v>0</v>
      </c>
      <c r="CA94" s="348">
        <f t="shared" si="141"/>
        <v>0</v>
      </c>
      <c r="CB94" s="350">
        <f t="shared" si="141"/>
        <v>0</v>
      </c>
      <c r="CC94" s="648">
        <f t="shared" si="141"/>
        <v>0</v>
      </c>
      <c r="CD94" s="191">
        <f t="shared" si="215"/>
        <v>0</v>
      </c>
      <c r="CE94" s="191">
        <f t="shared" si="215"/>
        <v>0</v>
      </c>
      <c r="CF94" s="191">
        <f t="shared" si="215"/>
        <v>0</v>
      </c>
      <c r="CG94" s="381">
        <f t="shared" si="142"/>
        <v>0</v>
      </c>
      <c r="CH94" s="191">
        <f t="shared" si="142"/>
        <v>0</v>
      </c>
      <c r="CI94" s="382">
        <f t="shared" si="142"/>
        <v>0</v>
      </c>
      <c r="CJ94" s="379">
        <f t="shared" si="216"/>
        <v>0</v>
      </c>
      <c r="CK94" s="391">
        <f t="shared" si="99"/>
        <v>0</v>
      </c>
      <c r="CL94" s="391">
        <f t="shared" si="99"/>
        <v>0</v>
      </c>
      <c r="CM94" s="391">
        <f t="shared" si="99"/>
        <v>0</v>
      </c>
      <c r="CN94" s="391">
        <f t="shared" si="99"/>
        <v>0</v>
      </c>
      <c r="CO94" s="392">
        <f t="shared" si="100"/>
        <v>0</v>
      </c>
      <c r="CP94" s="190">
        <f t="shared" si="100"/>
        <v>0</v>
      </c>
      <c r="CQ94" s="190">
        <f t="shared" si="100"/>
        <v>0</v>
      </c>
      <c r="CR94" s="394">
        <f t="shared" si="100"/>
        <v>0</v>
      </c>
      <c r="CS94" s="191">
        <f t="shared" si="217"/>
        <v>0</v>
      </c>
      <c r="CT94" s="190">
        <f t="shared" si="217"/>
        <v>0</v>
      </c>
      <c r="CU94" s="190">
        <f t="shared" si="217"/>
        <v>0</v>
      </c>
      <c r="CV94" s="394">
        <f t="shared" si="217"/>
        <v>0</v>
      </c>
      <c r="CW94" s="402">
        <f>$DC94+'申込用紙 Ｂ'!$CW94</f>
        <v>0</v>
      </c>
      <c r="CX94" s="403"/>
      <c r="CY94" s="403">
        <f t="shared" si="175"/>
        <v>0</v>
      </c>
      <c r="CZ94" s="404">
        <f t="shared" si="176"/>
        <v>0</v>
      </c>
      <c r="DA94" s="431">
        <f t="shared" si="177"/>
        <v>0</v>
      </c>
      <c r="DB94" s="432">
        <f t="shared" si="178"/>
        <v>0</v>
      </c>
      <c r="DC94" s="433">
        <f t="shared" si="179"/>
        <v>0</v>
      </c>
      <c r="DD94" s="239">
        <f t="shared" si="180"/>
        <v>1</v>
      </c>
      <c r="DE94" s="239">
        <f t="shared" ca="1" si="152"/>
        <v>0</v>
      </c>
      <c r="DF94" s="239">
        <f t="shared" ca="1" si="181"/>
        <v>1</v>
      </c>
      <c r="DG94" s="434" t="str">
        <f t="shared" si="182"/>
        <v/>
      </c>
      <c r="DH94" s="239">
        <f t="shared" ca="1" si="183"/>
        <v>0</v>
      </c>
      <c r="DI94" s="239">
        <f t="shared" ca="1" si="221"/>
        <v>0</v>
      </c>
      <c r="DJ94" s="118" t="str">
        <f t="shared" si="184"/>
        <v/>
      </c>
      <c r="DK94" s="451">
        <f t="shared" si="153"/>
        <v>0</v>
      </c>
      <c r="DL94" s="451">
        <f t="shared" si="154"/>
        <v>0</v>
      </c>
      <c r="DM94" s="452">
        <f t="shared" si="155"/>
        <v>0</v>
      </c>
      <c r="DN94" s="453">
        <f t="shared" si="219"/>
        <v>-1</v>
      </c>
      <c r="DO94" s="454">
        <f t="shared" si="156"/>
        <v>1</v>
      </c>
      <c r="DP94" s="455" t="str">
        <f t="shared" si="185"/>
        <v>NO</v>
      </c>
      <c r="DQ94" s="455" t="str">
        <f t="shared" si="186"/>
        <v>Not!</v>
      </c>
      <c r="DR94" s="455" t="str">
        <f t="shared" si="187"/>
        <v>Not!</v>
      </c>
      <c r="DS94" s="478" t="str">
        <f t="shared" si="157"/>
        <v/>
      </c>
      <c r="DT94" s="451">
        <f t="shared" si="188"/>
        <v>0</v>
      </c>
      <c r="DU94" s="239">
        <f t="shared" si="218"/>
        <v>0</v>
      </c>
      <c r="DV94" s="480">
        <v>79</v>
      </c>
      <c r="DW94" s="281" t="str">
        <f t="shared" si="158"/>
        <v/>
      </c>
      <c r="DX94" s="239" t="str">
        <f t="shared" si="189"/>
        <v>Not!</v>
      </c>
      <c r="DY94" s="499">
        <f t="shared" si="190"/>
        <v>0</v>
      </c>
      <c r="DZ94" s="239" t="str">
        <f t="shared" si="191"/>
        <v>NO</v>
      </c>
      <c r="EA94" s="499">
        <f t="shared" si="159"/>
        <v>0</v>
      </c>
      <c r="EB94" s="239" t="str">
        <f t="shared" si="160"/>
        <v>女子Jr</v>
      </c>
      <c r="EC94" s="499">
        <f t="shared" si="161"/>
        <v>0</v>
      </c>
      <c r="ED94" s="500">
        <f t="shared" si="192"/>
        <v>0</v>
      </c>
      <c r="EE94" s="499">
        <f t="shared" si="193"/>
        <v>0</v>
      </c>
      <c r="EF94" s="239" t="str">
        <f t="shared" si="194"/>
        <v>N</v>
      </c>
      <c r="EG94" s="434" t="str">
        <f t="shared" si="195"/>
        <v/>
      </c>
      <c r="EH94" s="239" t="str">
        <f t="shared" si="196"/>
        <v/>
      </c>
      <c r="EI94" s="239" t="str">
        <f t="shared" ca="1" si="162"/>
        <v/>
      </c>
      <c r="EJ94" s="239" t="str">
        <f t="shared" si="197"/>
        <v/>
      </c>
      <c r="EK94" s="239">
        <f t="shared" si="198"/>
        <v>0</v>
      </c>
      <c r="EL94" s="239">
        <f t="shared" si="163"/>
        <v>0</v>
      </c>
      <c r="EM94" s="499">
        <f t="shared" si="199"/>
        <v>0</v>
      </c>
      <c r="EN94" s="239" t="str">
        <f t="shared" si="200"/>
        <v>N</v>
      </c>
      <c r="EO94" s="434" t="str">
        <f t="shared" si="201"/>
        <v/>
      </c>
      <c r="EP94" s="239" t="str">
        <f t="shared" si="164"/>
        <v/>
      </c>
      <c r="EQ94" s="239" t="str">
        <f t="shared" ca="1" si="202"/>
        <v/>
      </c>
      <c r="ER94" s="239" t="str">
        <f t="shared" si="203"/>
        <v/>
      </c>
      <c r="ES94" s="239">
        <f t="shared" si="165"/>
        <v>0</v>
      </c>
      <c r="ET94" s="239">
        <f t="shared" si="204"/>
        <v>0</v>
      </c>
      <c r="EU94" s="499">
        <f t="shared" si="205"/>
        <v>0</v>
      </c>
      <c r="EV94" s="434" t="str">
        <f t="shared" si="206"/>
        <v/>
      </c>
      <c r="EW94" s="512">
        <f t="shared" si="207"/>
        <v>0</v>
      </c>
      <c r="EX94" s="512">
        <f t="shared" si="208"/>
        <v>0</v>
      </c>
      <c r="EY94" s="512">
        <f t="shared" si="209"/>
        <v>0</v>
      </c>
      <c r="EZ94" s="119"/>
      <c r="FA94" s="258"/>
      <c r="FB94" s="259" t="str">
        <f t="shared" ca="1" si="210"/>
        <v/>
      </c>
      <c r="FC94" s="258"/>
      <c r="FD94" s="259" t="str">
        <f t="shared" si="211"/>
        <v/>
      </c>
      <c r="FE94" s="119"/>
      <c r="FF94" s="119"/>
      <c r="FG94" s="119"/>
      <c r="FH94" s="119"/>
      <c r="FI94" s="119"/>
      <c r="FJ94" s="119"/>
      <c r="FK94" s="119"/>
      <c r="FL94" s="119"/>
      <c r="FM94" s="119"/>
      <c r="FN94" s="119"/>
      <c r="FO94" s="119"/>
    </row>
    <row r="95" spans="1:171" s="99" customFormat="1" x14ac:dyDescent="0.2">
      <c r="A95" s="141">
        <v>80</v>
      </c>
      <c r="B95" s="564"/>
      <c r="C95" s="557"/>
      <c r="D95" s="566"/>
      <c r="E95" s="241"/>
      <c r="F95" s="554"/>
      <c r="G95" s="557"/>
      <c r="H95" s="555"/>
      <c r="I95" s="190"/>
      <c r="J95" s="596"/>
      <c r="K95" s="597"/>
      <c r="L95" s="597"/>
      <c r="M95" s="599"/>
      <c r="N95" s="590" t="str">
        <f t="shared" si="166"/>
        <v/>
      </c>
      <c r="O95" s="557"/>
      <c r="P95" s="566"/>
      <c r="Q95" s="186" t="str">
        <f t="shared" si="167"/>
        <v/>
      </c>
      <c r="R95" s="195" t="str">
        <f t="shared" si="143"/>
        <v/>
      </c>
      <c r="S95" s="195" t="str">
        <f t="shared" si="144"/>
        <v/>
      </c>
      <c r="T95" s="195" t="str">
        <f t="shared" si="168"/>
        <v/>
      </c>
      <c r="U95" s="622" t="str">
        <f t="shared" si="169"/>
        <v/>
      </c>
      <c r="V95" s="623">
        <f t="shared" si="145"/>
        <v>0</v>
      </c>
      <c r="W95" s="190"/>
      <c r="X95" s="190"/>
      <c r="Y95" s="190"/>
      <c r="Z95" s="190"/>
      <c r="AA95" s="190"/>
      <c r="AB95" s="190"/>
      <c r="AC95" s="239"/>
      <c r="AD95" s="239"/>
      <c r="AE95" s="239"/>
      <c r="AF95" s="239"/>
      <c r="AG95" s="239"/>
      <c r="AH95" s="242"/>
      <c r="AI95" s="261">
        <f t="shared" si="212"/>
        <v>0</v>
      </c>
      <c r="AJ95"/>
      <c r="AK95"/>
      <c r="AL95" s="258"/>
      <c r="AM95" s="259" t="str">
        <f t="shared" ca="1" si="146"/>
        <v/>
      </c>
      <c r="AN95" s="258"/>
      <c r="AO95" s="259" t="str">
        <f t="shared" si="170"/>
        <v/>
      </c>
      <c r="AP95" s="119"/>
      <c r="AQ95" s="280" t="str">
        <f t="shared" si="147"/>
        <v/>
      </c>
      <c r="AR95" s="280" t="str">
        <f t="shared" si="148"/>
        <v/>
      </c>
      <c r="AS95" s="280" t="str">
        <f t="shared" si="149"/>
        <v/>
      </c>
      <c r="AT95" s="280" t="str">
        <f t="shared" ca="1" si="150"/>
        <v/>
      </c>
      <c r="AU95" s="637">
        <f t="shared" si="171"/>
        <v>0</v>
      </c>
      <c r="AV95" s="281" t="str">
        <f t="shared" si="151"/>
        <v/>
      </c>
      <c r="AW95" s="312">
        <f t="shared" si="220"/>
        <v>0</v>
      </c>
      <c r="AX95" s="312">
        <f t="shared" si="220"/>
        <v>0</v>
      </c>
      <c r="AY95" s="312">
        <f t="shared" si="220"/>
        <v>0</v>
      </c>
      <c r="AZ95" s="312">
        <f t="shared" si="220"/>
        <v>0</v>
      </c>
      <c r="BA95" s="312">
        <f t="shared" si="220"/>
        <v>0</v>
      </c>
      <c r="BB95" s="312">
        <f t="shared" si="220"/>
        <v>0</v>
      </c>
      <c r="BC95" s="313">
        <f t="shared" si="213"/>
        <v>0</v>
      </c>
      <c r="BD95" s="313">
        <f t="shared" si="214"/>
        <v>0</v>
      </c>
      <c r="BE95" s="340">
        <f t="shared" si="172"/>
        <v>0</v>
      </c>
      <c r="BF95" s="643">
        <f t="shared" si="172"/>
        <v>0</v>
      </c>
      <c r="BG95" s="643">
        <f t="shared" si="172"/>
        <v>0</v>
      </c>
      <c r="BH95" s="643">
        <f t="shared" si="172"/>
        <v>0</v>
      </c>
      <c r="BI95" s="643">
        <f t="shared" si="172"/>
        <v>0</v>
      </c>
      <c r="BJ95" s="348">
        <f t="shared" si="139"/>
        <v>0</v>
      </c>
      <c r="BK95" s="348">
        <f t="shared" si="139"/>
        <v>0</v>
      </c>
      <c r="BL95" s="348">
        <f t="shared" si="139"/>
        <v>0</v>
      </c>
      <c r="BM95" s="348">
        <f t="shared" si="139"/>
        <v>0</v>
      </c>
      <c r="BN95" s="348">
        <f t="shared" si="139"/>
        <v>0</v>
      </c>
      <c r="BO95" s="348">
        <f t="shared" si="140"/>
        <v>0</v>
      </c>
      <c r="BP95" s="348">
        <f t="shared" si="140"/>
        <v>0</v>
      </c>
      <c r="BQ95" s="348">
        <f t="shared" si="140"/>
        <v>0</v>
      </c>
      <c r="BR95" s="348">
        <f t="shared" si="140"/>
        <v>0</v>
      </c>
      <c r="BS95" s="348">
        <f t="shared" si="140"/>
        <v>0</v>
      </c>
      <c r="BT95" s="348">
        <f t="shared" si="173"/>
        <v>0</v>
      </c>
      <c r="BU95" s="348">
        <f t="shared" si="173"/>
        <v>0</v>
      </c>
      <c r="BV95" s="348">
        <f t="shared" si="173"/>
        <v>0</v>
      </c>
      <c r="BW95" s="348">
        <f t="shared" si="173"/>
        <v>0</v>
      </c>
      <c r="BX95" s="348">
        <f t="shared" si="174"/>
        <v>0</v>
      </c>
      <c r="BY95" s="348">
        <f t="shared" si="141"/>
        <v>0</v>
      </c>
      <c r="BZ95" s="348">
        <f t="shared" si="141"/>
        <v>0</v>
      </c>
      <c r="CA95" s="348">
        <f t="shared" si="141"/>
        <v>0</v>
      </c>
      <c r="CB95" s="350">
        <f t="shared" si="141"/>
        <v>0</v>
      </c>
      <c r="CC95" s="648">
        <f t="shared" si="141"/>
        <v>0</v>
      </c>
      <c r="CD95" s="191">
        <f t="shared" si="215"/>
        <v>0</v>
      </c>
      <c r="CE95" s="191">
        <f t="shared" si="215"/>
        <v>0</v>
      </c>
      <c r="CF95" s="191">
        <f t="shared" si="215"/>
        <v>0</v>
      </c>
      <c r="CG95" s="381">
        <f t="shared" si="142"/>
        <v>0</v>
      </c>
      <c r="CH95" s="191">
        <f t="shared" si="142"/>
        <v>0</v>
      </c>
      <c r="CI95" s="382">
        <f t="shared" si="142"/>
        <v>0</v>
      </c>
      <c r="CJ95" s="379">
        <f t="shared" si="216"/>
        <v>0</v>
      </c>
      <c r="CK95" s="391">
        <f t="shared" si="99"/>
        <v>0</v>
      </c>
      <c r="CL95" s="391">
        <f t="shared" si="99"/>
        <v>0</v>
      </c>
      <c r="CM95" s="391">
        <f t="shared" si="99"/>
        <v>0</v>
      </c>
      <c r="CN95" s="391">
        <f t="shared" si="99"/>
        <v>0</v>
      </c>
      <c r="CO95" s="392">
        <f t="shared" si="100"/>
        <v>0</v>
      </c>
      <c r="CP95" s="190">
        <f t="shared" si="100"/>
        <v>0</v>
      </c>
      <c r="CQ95" s="190">
        <f t="shared" si="100"/>
        <v>0</v>
      </c>
      <c r="CR95" s="394">
        <f t="shared" si="100"/>
        <v>0</v>
      </c>
      <c r="CS95" s="191">
        <f t="shared" si="217"/>
        <v>0</v>
      </c>
      <c r="CT95" s="190">
        <f t="shared" si="217"/>
        <v>0</v>
      </c>
      <c r="CU95" s="190">
        <f t="shared" si="217"/>
        <v>0</v>
      </c>
      <c r="CV95" s="394">
        <f t="shared" si="217"/>
        <v>0</v>
      </c>
      <c r="CW95" s="402">
        <f>$DC95+'申込用紙 Ｂ'!$CW95</f>
        <v>0</v>
      </c>
      <c r="CX95" s="403"/>
      <c r="CY95" s="403">
        <f t="shared" si="175"/>
        <v>0</v>
      </c>
      <c r="CZ95" s="404">
        <f t="shared" si="176"/>
        <v>0</v>
      </c>
      <c r="DA95" s="431">
        <f t="shared" si="177"/>
        <v>0</v>
      </c>
      <c r="DB95" s="432">
        <f t="shared" si="178"/>
        <v>0</v>
      </c>
      <c r="DC95" s="433">
        <f t="shared" si="179"/>
        <v>0</v>
      </c>
      <c r="DD95" s="239">
        <f t="shared" si="180"/>
        <v>1</v>
      </c>
      <c r="DE95" s="239">
        <f t="shared" ca="1" si="152"/>
        <v>0</v>
      </c>
      <c r="DF95" s="239">
        <f t="shared" ca="1" si="181"/>
        <v>1</v>
      </c>
      <c r="DG95" s="434" t="str">
        <f t="shared" si="182"/>
        <v/>
      </c>
      <c r="DH95" s="239">
        <f t="shared" ca="1" si="183"/>
        <v>0</v>
      </c>
      <c r="DI95" s="239">
        <f t="shared" ca="1" si="221"/>
        <v>0</v>
      </c>
      <c r="DJ95" s="118" t="str">
        <f t="shared" si="184"/>
        <v/>
      </c>
      <c r="DK95" s="451">
        <f t="shared" si="153"/>
        <v>0</v>
      </c>
      <c r="DL95" s="451">
        <f t="shared" si="154"/>
        <v>0</v>
      </c>
      <c r="DM95" s="452">
        <f t="shared" si="155"/>
        <v>0</v>
      </c>
      <c r="DN95" s="453">
        <f t="shared" si="219"/>
        <v>-1</v>
      </c>
      <c r="DO95" s="454">
        <f t="shared" si="156"/>
        <v>1</v>
      </c>
      <c r="DP95" s="455" t="str">
        <f t="shared" si="185"/>
        <v>NO</v>
      </c>
      <c r="DQ95" s="455" t="str">
        <f t="shared" si="186"/>
        <v>Not!</v>
      </c>
      <c r="DR95" s="455" t="str">
        <f t="shared" si="187"/>
        <v>Not!</v>
      </c>
      <c r="DS95" s="478" t="str">
        <f t="shared" si="157"/>
        <v/>
      </c>
      <c r="DT95" s="451">
        <f t="shared" si="188"/>
        <v>0</v>
      </c>
      <c r="DU95" s="239">
        <f t="shared" si="218"/>
        <v>0</v>
      </c>
      <c r="DV95" s="480">
        <v>80</v>
      </c>
      <c r="DW95" s="281" t="str">
        <f t="shared" si="158"/>
        <v/>
      </c>
      <c r="DX95" s="239" t="str">
        <f t="shared" si="189"/>
        <v>Not!</v>
      </c>
      <c r="DY95" s="499">
        <f t="shared" si="190"/>
        <v>0</v>
      </c>
      <c r="DZ95" s="239" t="str">
        <f t="shared" si="191"/>
        <v>NO</v>
      </c>
      <c r="EA95" s="499">
        <f t="shared" si="159"/>
        <v>0</v>
      </c>
      <c r="EB95" s="239" t="str">
        <f t="shared" si="160"/>
        <v>女子Jr</v>
      </c>
      <c r="EC95" s="499">
        <f t="shared" si="161"/>
        <v>0</v>
      </c>
      <c r="ED95" s="500">
        <f t="shared" si="192"/>
        <v>0</v>
      </c>
      <c r="EE95" s="499">
        <f t="shared" si="193"/>
        <v>0</v>
      </c>
      <c r="EF95" s="239" t="str">
        <f t="shared" si="194"/>
        <v>N</v>
      </c>
      <c r="EG95" s="434" t="str">
        <f t="shared" si="195"/>
        <v/>
      </c>
      <c r="EH95" s="239" t="str">
        <f t="shared" si="196"/>
        <v/>
      </c>
      <c r="EI95" s="239" t="str">
        <f t="shared" ca="1" si="162"/>
        <v/>
      </c>
      <c r="EJ95" s="239" t="str">
        <f t="shared" si="197"/>
        <v/>
      </c>
      <c r="EK95" s="239">
        <f t="shared" si="198"/>
        <v>0</v>
      </c>
      <c r="EL95" s="239">
        <f t="shared" si="163"/>
        <v>0</v>
      </c>
      <c r="EM95" s="499">
        <f t="shared" si="199"/>
        <v>0</v>
      </c>
      <c r="EN95" s="239" t="str">
        <f t="shared" si="200"/>
        <v>N</v>
      </c>
      <c r="EO95" s="434" t="str">
        <f t="shared" si="201"/>
        <v/>
      </c>
      <c r="EP95" s="239" t="str">
        <f t="shared" si="164"/>
        <v/>
      </c>
      <c r="EQ95" s="239" t="str">
        <f t="shared" ca="1" si="202"/>
        <v/>
      </c>
      <c r="ER95" s="239" t="str">
        <f t="shared" si="203"/>
        <v/>
      </c>
      <c r="ES95" s="239">
        <f t="shared" si="165"/>
        <v>0</v>
      </c>
      <c r="ET95" s="239">
        <f t="shared" si="204"/>
        <v>0</v>
      </c>
      <c r="EU95" s="499">
        <f t="shared" si="205"/>
        <v>0</v>
      </c>
      <c r="EV95" s="434" t="str">
        <f t="shared" si="206"/>
        <v/>
      </c>
      <c r="EW95" s="512">
        <f t="shared" si="207"/>
        <v>0</v>
      </c>
      <c r="EX95" s="512">
        <f t="shared" si="208"/>
        <v>0</v>
      </c>
      <c r="EY95" s="512">
        <f t="shared" si="209"/>
        <v>0</v>
      </c>
      <c r="EZ95" s="119"/>
      <c r="FA95" s="258"/>
      <c r="FB95" s="259" t="str">
        <f t="shared" ca="1" si="210"/>
        <v/>
      </c>
      <c r="FC95" s="258"/>
      <c r="FD95" s="259" t="str">
        <f t="shared" si="211"/>
        <v/>
      </c>
      <c r="FE95" s="119"/>
      <c r="FF95" s="119"/>
      <c r="FG95" s="119"/>
      <c r="FH95" s="119"/>
      <c r="FI95" s="119"/>
      <c r="FJ95" s="119"/>
      <c r="FK95" s="119"/>
      <c r="FL95" s="119"/>
      <c r="FM95" s="119"/>
      <c r="FN95" s="119"/>
      <c r="FO95" s="119"/>
    </row>
    <row r="96" spans="1:171" s="99" customFormat="1" x14ac:dyDescent="0.2">
      <c r="A96" s="141">
        <v>81</v>
      </c>
      <c r="B96" s="564"/>
      <c r="C96" s="557"/>
      <c r="D96" s="566"/>
      <c r="E96" s="241"/>
      <c r="F96" s="554"/>
      <c r="G96" s="557"/>
      <c r="H96" s="555"/>
      <c r="I96" s="190"/>
      <c r="J96" s="596"/>
      <c r="K96" s="597"/>
      <c r="L96" s="597"/>
      <c r="M96" s="599"/>
      <c r="N96" s="590" t="str">
        <f t="shared" si="166"/>
        <v/>
      </c>
      <c r="O96" s="557"/>
      <c r="P96" s="566"/>
      <c r="Q96" s="186" t="str">
        <f t="shared" si="167"/>
        <v/>
      </c>
      <c r="R96" s="195" t="str">
        <f t="shared" si="143"/>
        <v/>
      </c>
      <c r="S96" s="195" t="str">
        <f t="shared" si="144"/>
        <v/>
      </c>
      <c r="T96" s="195" t="str">
        <f t="shared" si="168"/>
        <v/>
      </c>
      <c r="U96" s="622" t="str">
        <f t="shared" si="169"/>
        <v/>
      </c>
      <c r="V96" s="623">
        <f t="shared" si="145"/>
        <v>0</v>
      </c>
      <c r="W96" s="190"/>
      <c r="X96" s="190"/>
      <c r="Y96" s="190"/>
      <c r="Z96" s="190"/>
      <c r="AA96" s="190"/>
      <c r="AB96" s="190"/>
      <c r="AC96" s="239"/>
      <c r="AD96" s="239"/>
      <c r="AE96" s="239"/>
      <c r="AF96" s="239"/>
      <c r="AG96" s="239"/>
      <c r="AH96" s="242"/>
      <c r="AI96" s="261">
        <f t="shared" si="212"/>
        <v>0</v>
      </c>
      <c r="AJ96"/>
      <c r="AK96"/>
      <c r="AL96" s="258"/>
      <c r="AM96" s="259" t="str">
        <f t="shared" ca="1" si="146"/>
        <v/>
      </c>
      <c r="AN96" s="258"/>
      <c r="AO96" s="259" t="str">
        <f t="shared" si="170"/>
        <v/>
      </c>
      <c r="AP96" s="119"/>
      <c r="AQ96" s="280" t="str">
        <f t="shared" si="147"/>
        <v/>
      </c>
      <c r="AR96" s="280" t="str">
        <f t="shared" si="148"/>
        <v/>
      </c>
      <c r="AS96" s="280" t="str">
        <f t="shared" si="149"/>
        <v/>
      </c>
      <c r="AT96" s="280" t="str">
        <f t="shared" ca="1" si="150"/>
        <v/>
      </c>
      <c r="AU96" s="637">
        <f t="shared" si="171"/>
        <v>0</v>
      </c>
      <c r="AV96" s="281" t="str">
        <f t="shared" si="151"/>
        <v/>
      </c>
      <c r="AW96" s="312">
        <f t="shared" ref="AW96:BB105" si="222">IF(AND($DY96=AW$12,$W96&gt;0),1,0)</f>
        <v>0</v>
      </c>
      <c r="AX96" s="312">
        <f t="shared" si="222"/>
        <v>0</v>
      </c>
      <c r="AY96" s="312">
        <f t="shared" si="222"/>
        <v>0</v>
      </c>
      <c r="AZ96" s="312">
        <f t="shared" si="222"/>
        <v>0</v>
      </c>
      <c r="BA96" s="312">
        <f t="shared" si="222"/>
        <v>0</v>
      </c>
      <c r="BB96" s="312">
        <f t="shared" si="222"/>
        <v>0</v>
      </c>
      <c r="BC96" s="313">
        <f t="shared" si="213"/>
        <v>0</v>
      </c>
      <c r="BD96" s="313">
        <f t="shared" si="214"/>
        <v>0</v>
      </c>
      <c r="BE96" s="340">
        <f t="shared" si="172"/>
        <v>0</v>
      </c>
      <c r="BF96" s="643">
        <f t="shared" si="172"/>
        <v>0</v>
      </c>
      <c r="BG96" s="643">
        <f t="shared" si="172"/>
        <v>0</v>
      </c>
      <c r="BH96" s="643">
        <f t="shared" si="172"/>
        <v>0</v>
      </c>
      <c r="BI96" s="643">
        <f t="shared" si="172"/>
        <v>0</v>
      </c>
      <c r="BJ96" s="348">
        <f t="shared" ref="BJ96:BN115" si="223">IF(AND($EA96=BJ$12,$Y96&gt;0),1,0)</f>
        <v>0</v>
      </c>
      <c r="BK96" s="348">
        <f t="shared" si="223"/>
        <v>0</v>
      </c>
      <c r="BL96" s="348">
        <f t="shared" si="223"/>
        <v>0</v>
      </c>
      <c r="BM96" s="348">
        <f t="shared" si="223"/>
        <v>0</v>
      </c>
      <c r="BN96" s="348">
        <f t="shared" si="223"/>
        <v>0</v>
      </c>
      <c r="BO96" s="348">
        <f t="shared" ref="BO96:BS115" si="224">IF(AND($EA96=BO$12,$Z96&gt;0),1,0)</f>
        <v>0</v>
      </c>
      <c r="BP96" s="348">
        <f t="shared" si="224"/>
        <v>0</v>
      </c>
      <c r="BQ96" s="348">
        <f t="shared" si="224"/>
        <v>0</v>
      </c>
      <c r="BR96" s="348">
        <f t="shared" si="224"/>
        <v>0</v>
      </c>
      <c r="BS96" s="348">
        <f t="shared" si="224"/>
        <v>0</v>
      </c>
      <c r="BT96" s="348">
        <f t="shared" si="173"/>
        <v>0</v>
      </c>
      <c r="BU96" s="348">
        <f t="shared" si="173"/>
        <v>0</v>
      </c>
      <c r="BV96" s="348">
        <f t="shared" si="173"/>
        <v>0</v>
      </c>
      <c r="BW96" s="348">
        <f t="shared" si="173"/>
        <v>0</v>
      </c>
      <c r="BX96" s="348">
        <f t="shared" si="174"/>
        <v>0</v>
      </c>
      <c r="BY96" s="348">
        <f t="shared" ref="BY96:CC115" si="225">IF(AND($EM96=BY$12,$AB96&gt;0),1,0)</f>
        <v>0</v>
      </c>
      <c r="BZ96" s="348">
        <f t="shared" si="225"/>
        <v>0</v>
      </c>
      <c r="CA96" s="348">
        <f t="shared" si="225"/>
        <v>0</v>
      </c>
      <c r="CB96" s="350">
        <f t="shared" si="225"/>
        <v>0</v>
      </c>
      <c r="CC96" s="648">
        <f t="shared" si="225"/>
        <v>0</v>
      </c>
      <c r="CD96" s="191">
        <f t="shared" si="215"/>
        <v>0</v>
      </c>
      <c r="CE96" s="191">
        <f t="shared" si="215"/>
        <v>0</v>
      </c>
      <c r="CF96" s="191">
        <f t="shared" si="215"/>
        <v>0</v>
      </c>
      <c r="CG96" s="381">
        <f t="shared" ref="CG96:CI115" si="226">IF(AND($EU96=CG$12,$AD96&gt;0),1,0)</f>
        <v>0</v>
      </c>
      <c r="CH96" s="191">
        <f t="shared" si="226"/>
        <v>0</v>
      </c>
      <c r="CI96" s="382">
        <f t="shared" si="226"/>
        <v>0</v>
      </c>
      <c r="CJ96" s="379">
        <f t="shared" si="216"/>
        <v>0</v>
      </c>
      <c r="CK96" s="391">
        <f t="shared" si="99"/>
        <v>0</v>
      </c>
      <c r="CL96" s="391">
        <f t="shared" si="99"/>
        <v>0</v>
      </c>
      <c r="CM96" s="391">
        <f t="shared" si="99"/>
        <v>0</v>
      </c>
      <c r="CN96" s="391">
        <f t="shared" ref="CL96:CN159" si="227">IF(AND($DY96=CN$12,$W96&gt;0,$E96=2),1,0)</f>
        <v>0</v>
      </c>
      <c r="CO96" s="392">
        <f t="shared" si="100"/>
        <v>0</v>
      </c>
      <c r="CP96" s="190">
        <f t="shared" si="100"/>
        <v>0</v>
      </c>
      <c r="CQ96" s="190">
        <f t="shared" si="100"/>
        <v>0</v>
      </c>
      <c r="CR96" s="394">
        <f t="shared" ref="CP96:CR159" si="228">IF(AND($DY96=CR$12,$X96&gt;0,$E96=2),1,0)</f>
        <v>0</v>
      </c>
      <c r="CS96" s="191">
        <f t="shared" si="217"/>
        <v>0</v>
      </c>
      <c r="CT96" s="190">
        <f t="shared" si="217"/>
        <v>0</v>
      </c>
      <c r="CU96" s="190">
        <f t="shared" si="217"/>
        <v>0</v>
      </c>
      <c r="CV96" s="394">
        <f t="shared" si="217"/>
        <v>0</v>
      </c>
      <c r="CW96" s="402">
        <f>$DC96+'申込用紙 Ｂ'!$CW96</f>
        <v>0</v>
      </c>
      <c r="CX96" s="403"/>
      <c r="CY96" s="403">
        <f t="shared" si="175"/>
        <v>0</v>
      </c>
      <c r="CZ96" s="404">
        <f t="shared" si="176"/>
        <v>0</v>
      </c>
      <c r="DA96" s="431">
        <f t="shared" si="177"/>
        <v>0</v>
      </c>
      <c r="DB96" s="432">
        <f t="shared" si="178"/>
        <v>0</v>
      </c>
      <c r="DC96" s="433">
        <f t="shared" si="179"/>
        <v>0</v>
      </c>
      <c r="DD96" s="239">
        <f t="shared" si="180"/>
        <v>1</v>
      </c>
      <c r="DE96" s="239">
        <f t="shared" ca="1" si="152"/>
        <v>0</v>
      </c>
      <c r="DF96" s="239">
        <f t="shared" ca="1" si="181"/>
        <v>1</v>
      </c>
      <c r="DG96" s="434" t="str">
        <f t="shared" si="182"/>
        <v/>
      </c>
      <c r="DH96" s="239">
        <f t="shared" ca="1" si="183"/>
        <v>0</v>
      </c>
      <c r="DI96" s="239">
        <f t="shared" ca="1" si="221"/>
        <v>0</v>
      </c>
      <c r="DJ96" s="118" t="str">
        <f t="shared" si="184"/>
        <v/>
      </c>
      <c r="DK96" s="451">
        <f t="shared" si="153"/>
        <v>0</v>
      </c>
      <c r="DL96" s="451">
        <f t="shared" si="154"/>
        <v>0</v>
      </c>
      <c r="DM96" s="452">
        <f t="shared" si="155"/>
        <v>0</v>
      </c>
      <c r="DN96" s="453">
        <f t="shared" si="219"/>
        <v>-1</v>
      </c>
      <c r="DO96" s="454">
        <f t="shared" si="156"/>
        <v>1</v>
      </c>
      <c r="DP96" s="455" t="str">
        <f t="shared" si="185"/>
        <v>NO</v>
      </c>
      <c r="DQ96" s="455" t="str">
        <f t="shared" si="186"/>
        <v>Not!</v>
      </c>
      <c r="DR96" s="455" t="str">
        <f t="shared" si="187"/>
        <v>Not!</v>
      </c>
      <c r="DS96" s="478" t="str">
        <f t="shared" si="157"/>
        <v/>
      </c>
      <c r="DT96" s="451">
        <f t="shared" si="188"/>
        <v>0</v>
      </c>
      <c r="DU96" s="239">
        <f t="shared" si="218"/>
        <v>0</v>
      </c>
      <c r="DV96" s="480">
        <v>81</v>
      </c>
      <c r="DW96" s="281" t="str">
        <f t="shared" si="158"/>
        <v/>
      </c>
      <c r="DX96" s="239" t="str">
        <f t="shared" si="189"/>
        <v>Not!</v>
      </c>
      <c r="DY96" s="499">
        <f t="shared" si="190"/>
        <v>0</v>
      </c>
      <c r="DZ96" s="239" t="str">
        <f t="shared" si="191"/>
        <v>NO</v>
      </c>
      <c r="EA96" s="499">
        <f t="shared" si="159"/>
        <v>0</v>
      </c>
      <c r="EB96" s="239" t="str">
        <f t="shared" si="160"/>
        <v>女子Jr</v>
      </c>
      <c r="EC96" s="499">
        <f t="shared" si="161"/>
        <v>0</v>
      </c>
      <c r="ED96" s="500">
        <f t="shared" si="192"/>
        <v>0</v>
      </c>
      <c r="EE96" s="499">
        <f t="shared" si="193"/>
        <v>0</v>
      </c>
      <c r="EF96" s="239" t="str">
        <f t="shared" si="194"/>
        <v>N</v>
      </c>
      <c r="EG96" s="434" t="str">
        <f t="shared" si="195"/>
        <v/>
      </c>
      <c r="EH96" s="239" t="str">
        <f t="shared" si="196"/>
        <v/>
      </c>
      <c r="EI96" s="239" t="str">
        <f t="shared" ca="1" si="162"/>
        <v/>
      </c>
      <c r="EJ96" s="239" t="str">
        <f t="shared" si="197"/>
        <v/>
      </c>
      <c r="EK96" s="239">
        <f t="shared" si="198"/>
        <v>0</v>
      </c>
      <c r="EL96" s="239">
        <f t="shared" si="163"/>
        <v>0</v>
      </c>
      <c r="EM96" s="499">
        <f t="shared" si="199"/>
        <v>0</v>
      </c>
      <c r="EN96" s="239" t="str">
        <f t="shared" si="200"/>
        <v>N</v>
      </c>
      <c r="EO96" s="434" t="str">
        <f t="shared" si="201"/>
        <v/>
      </c>
      <c r="EP96" s="239" t="str">
        <f t="shared" si="164"/>
        <v/>
      </c>
      <c r="EQ96" s="239" t="str">
        <f t="shared" ca="1" si="202"/>
        <v/>
      </c>
      <c r="ER96" s="239" t="str">
        <f t="shared" si="203"/>
        <v/>
      </c>
      <c r="ES96" s="239">
        <f t="shared" si="165"/>
        <v>0</v>
      </c>
      <c r="ET96" s="239">
        <f t="shared" si="204"/>
        <v>0</v>
      </c>
      <c r="EU96" s="499">
        <f t="shared" si="205"/>
        <v>0</v>
      </c>
      <c r="EV96" s="434" t="str">
        <f t="shared" si="206"/>
        <v/>
      </c>
      <c r="EW96" s="512">
        <f t="shared" si="207"/>
        <v>0</v>
      </c>
      <c r="EX96" s="512">
        <f t="shared" si="208"/>
        <v>0</v>
      </c>
      <c r="EY96" s="512">
        <f t="shared" si="209"/>
        <v>0</v>
      </c>
      <c r="EZ96" s="119"/>
      <c r="FA96" s="258"/>
      <c r="FB96" s="259" t="str">
        <f t="shared" ca="1" si="210"/>
        <v/>
      </c>
      <c r="FC96" s="258"/>
      <c r="FD96" s="259" t="str">
        <f t="shared" si="211"/>
        <v/>
      </c>
      <c r="FE96" s="119"/>
      <c r="FF96" s="119"/>
      <c r="FG96" s="119"/>
      <c r="FH96" s="119"/>
      <c r="FI96" s="119"/>
      <c r="FJ96" s="119"/>
      <c r="FK96" s="119"/>
      <c r="FL96" s="119"/>
      <c r="FM96" s="119"/>
      <c r="FN96" s="119"/>
      <c r="FO96" s="119"/>
    </row>
    <row r="97" spans="1:171" s="99" customFormat="1" x14ac:dyDescent="0.2">
      <c r="A97" s="141">
        <v>82</v>
      </c>
      <c r="B97" s="564"/>
      <c r="C97" s="557"/>
      <c r="D97" s="566"/>
      <c r="E97" s="241"/>
      <c r="F97" s="554"/>
      <c r="G97" s="557"/>
      <c r="H97" s="555"/>
      <c r="I97" s="190"/>
      <c r="J97" s="596"/>
      <c r="K97" s="597"/>
      <c r="L97" s="597"/>
      <c r="M97" s="599"/>
      <c r="N97" s="590" t="str">
        <f t="shared" si="166"/>
        <v/>
      </c>
      <c r="O97" s="557"/>
      <c r="P97" s="566"/>
      <c r="Q97" s="186" t="str">
        <f t="shared" si="167"/>
        <v/>
      </c>
      <c r="R97" s="195" t="str">
        <f t="shared" si="143"/>
        <v/>
      </c>
      <c r="S97" s="195" t="str">
        <f t="shared" si="144"/>
        <v/>
      </c>
      <c r="T97" s="195" t="str">
        <f t="shared" si="168"/>
        <v/>
      </c>
      <c r="U97" s="622" t="str">
        <f t="shared" si="169"/>
        <v/>
      </c>
      <c r="V97" s="623">
        <f t="shared" si="145"/>
        <v>0</v>
      </c>
      <c r="W97" s="190"/>
      <c r="X97" s="190"/>
      <c r="Y97" s="190"/>
      <c r="Z97" s="190"/>
      <c r="AA97" s="190"/>
      <c r="AB97" s="190"/>
      <c r="AC97" s="239"/>
      <c r="AD97" s="239"/>
      <c r="AE97" s="239"/>
      <c r="AF97" s="239"/>
      <c r="AG97" s="239"/>
      <c r="AH97" s="242"/>
      <c r="AI97" s="261">
        <f t="shared" si="212"/>
        <v>0</v>
      </c>
      <c r="AJ97"/>
      <c r="AK97"/>
      <c r="AL97" s="258"/>
      <c r="AM97" s="259" t="str">
        <f t="shared" ca="1" si="146"/>
        <v/>
      </c>
      <c r="AN97" s="258"/>
      <c r="AO97" s="259" t="str">
        <f t="shared" si="170"/>
        <v/>
      </c>
      <c r="AP97" s="119"/>
      <c r="AQ97" s="280" t="str">
        <f t="shared" si="147"/>
        <v/>
      </c>
      <c r="AR97" s="280" t="str">
        <f t="shared" si="148"/>
        <v/>
      </c>
      <c r="AS97" s="280" t="str">
        <f t="shared" si="149"/>
        <v/>
      </c>
      <c r="AT97" s="280" t="str">
        <f t="shared" ca="1" si="150"/>
        <v/>
      </c>
      <c r="AU97" s="637">
        <f t="shared" si="171"/>
        <v>0</v>
      </c>
      <c r="AV97" s="281" t="str">
        <f t="shared" si="151"/>
        <v/>
      </c>
      <c r="AW97" s="312">
        <f t="shared" si="222"/>
        <v>0</v>
      </c>
      <c r="AX97" s="312">
        <f t="shared" si="222"/>
        <v>0</v>
      </c>
      <c r="AY97" s="312">
        <f t="shared" si="222"/>
        <v>0</v>
      </c>
      <c r="AZ97" s="312">
        <f t="shared" si="222"/>
        <v>0</v>
      </c>
      <c r="BA97" s="312">
        <f t="shared" si="222"/>
        <v>0</v>
      </c>
      <c r="BB97" s="312">
        <f t="shared" si="222"/>
        <v>0</v>
      </c>
      <c r="BC97" s="313">
        <f t="shared" si="213"/>
        <v>0</v>
      </c>
      <c r="BD97" s="313">
        <f t="shared" si="214"/>
        <v>0</v>
      </c>
      <c r="BE97" s="340">
        <f t="shared" si="172"/>
        <v>0</v>
      </c>
      <c r="BF97" s="643">
        <f t="shared" si="172"/>
        <v>0</v>
      </c>
      <c r="BG97" s="643">
        <f t="shared" si="172"/>
        <v>0</v>
      </c>
      <c r="BH97" s="643">
        <f t="shared" si="172"/>
        <v>0</v>
      </c>
      <c r="BI97" s="643">
        <f t="shared" si="172"/>
        <v>0</v>
      </c>
      <c r="BJ97" s="348">
        <f t="shared" si="223"/>
        <v>0</v>
      </c>
      <c r="BK97" s="348">
        <f t="shared" si="223"/>
        <v>0</v>
      </c>
      <c r="BL97" s="348">
        <f t="shared" si="223"/>
        <v>0</v>
      </c>
      <c r="BM97" s="348">
        <f t="shared" si="223"/>
        <v>0</v>
      </c>
      <c r="BN97" s="348">
        <f t="shared" si="223"/>
        <v>0</v>
      </c>
      <c r="BO97" s="348">
        <f t="shared" si="224"/>
        <v>0</v>
      </c>
      <c r="BP97" s="348">
        <f t="shared" si="224"/>
        <v>0</v>
      </c>
      <c r="BQ97" s="348">
        <f t="shared" si="224"/>
        <v>0</v>
      </c>
      <c r="BR97" s="348">
        <f t="shared" si="224"/>
        <v>0</v>
      </c>
      <c r="BS97" s="348">
        <f t="shared" si="224"/>
        <v>0</v>
      </c>
      <c r="BT97" s="348">
        <f t="shared" si="173"/>
        <v>0</v>
      </c>
      <c r="BU97" s="348">
        <f t="shared" si="173"/>
        <v>0</v>
      </c>
      <c r="BV97" s="348">
        <f t="shared" si="173"/>
        <v>0</v>
      </c>
      <c r="BW97" s="348">
        <f t="shared" si="173"/>
        <v>0</v>
      </c>
      <c r="BX97" s="348">
        <f t="shared" si="174"/>
        <v>0</v>
      </c>
      <c r="BY97" s="348">
        <f t="shared" si="225"/>
        <v>0</v>
      </c>
      <c r="BZ97" s="348">
        <f t="shared" si="225"/>
        <v>0</v>
      </c>
      <c r="CA97" s="348">
        <f t="shared" si="225"/>
        <v>0</v>
      </c>
      <c r="CB97" s="350">
        <f t="shared" si="225"/>
        <v>0</v>
      </c>
      <c r="CC97" s="648">
        <f t="shared" si="225"/>
        <v>0</v>
      </c>
      <c r="CD97" s="191">
        <f t="shared" si="215"/>
        <v>0</v>
      </c>
      <c r="CE97" s="191">
        <f t="shared" si="215"/>
        <v>0</v>
      </c>
      <c r="CF97" s="191">
        <f t="shared" si="215"/>
        <v>0</v>
      </c>
      <c r="CG97" s="381">
        <f t="shared" si="226"/>
        <v>0</v>
      </c>
      <c r="CH97" s="191">
        <f t="shared" si="226"/>
        <v>0</v>
      </c>
      <c r="CI97" s="382">
        <f t="shared" si="226"/>
        <v>0</v>
      </c>
      <c r="CJ97" s="379">
        <f t="shared" si="216"/>
        <v>0</v>
      </c>
      <c r="CK97" s="391">
        <f t="shared" ref="CK97:CK128" si="229">IF(AND($DY97=CK$12,$W97&gt;0,$E97=2),1,0)</f>
        <v>0</v>
      </c>
      <c r="CL97" s="391">
        <f t="shared" si="227"/>
        <v>0</v>
      </c>
      <c r="CM97" s="391">
        <f t="shared" si="227"/>
        <v>0</v>
      </c>
      <c r="CN97" s="391">
        <f t="shared" si="227"/>
        <v>0</v>
      </c>
      <c r="CO97" s="392">
        <f t="shared" ref="CO97:CO128" si="230">IF(AND($DY97=CO$12,$X97&gt;0,$E97=2),1,0)</f>
        <v>0</v>
      </c>
      <c r="CP97" s="190">
        <f t="shared" si="228"/>
        <v>0</v>
      </c>
      <c r="CQ97" s="190">
        <f t="shared" si="228"/>
        <v>0</v>
      </c>
      <c r="CR97" s="394">
        <f t="shared" si="228"/>
        <v>0</v>
      </c>
      <c r="CS97" s="191">
        <f t="shared" si="217"/>
        <v>0</v>
      </c>
      <c r="CT97" s="190">
        <f t="shared" si="217"/>
        <v>0</v>
      </c>
      <c r="CU97" s="190">
        <f t="shared" si="217"/>
        <v>0</v>
      </c>
      <c r="CV97" s="394">
        <f t="shared" si="217"/>
        <v>0</v>
      </c>
      <c r="CW97" s="402">
        <f>$DC97+'申込用紙 Ｂ'!$CW97</f>
        <v>0</v>
      </c>
      <c r="CX97" s="403"/>
      <c r="CY97" s="403">
        <f t="shared" si="175"/>
        <v>0</v>
      </c>
      <c r="CZ97" s="404">
        <f t="shared" si="176"/>
        <v>0</v>
      </c>
      <c r="DA97" s="431">
        <f t="shared" si="177"/>
        <v>0</v>
      </c>
      <c r="DB97" s="432">
        <f t="shared" si="178"/>
        <v>0</v>
      </c>
      <c r="DC97" s="433">
        <f t="shared" si="179"/>
        <v>0</v>
      </c>
      <c r="DD97" s="239">
        <f t="shared" si="180"/>
        <v>1</v>
      </c>
      <c r="DE97" s="239">
        <f t="shared" ca="1" si="152"/>
        <v>0</v>
      </c>
      <c r="DF97" s="239">
        <f t="shared" ca="1" si="181"/>
        <v>1</v>
      </c>
      <c r="DG97" s="434" t="str">
        <f t="shared" si="182"/>
        <v/>
      </c>
      <c r="DH97" s="239">
        <f t="shared" ca="1" si="183"/>
        <v>0</v>
      </c>
      <c r="DI97" s="239">
        <f t="shared" ca="1" si="221"/>
        <v>0</v>
      </c>
      <c r="DJ97" s="118" t="str">
        <f t="shared" si="184"/>
        <v/>
      </c>
      <c r="DK97" s="451">
        <f t="shared" si="153"/>
        <v>0</v>
      </c>
      <c r="DL97" s="451">
        <f t="shared" si="154"/>
        <v>0</v>
      </c>
      <c r="DM97" s="452">
        <f t="shared" si="155"/>
        <v>0</v>
      </c>
      <c r="DN97" s="453">
        <f t="shared" si="219"/>
        <v>-1</v>
      </c>
      <c r="DO97" s="454">
        <f t="shared" si="156"/>
        <v>1</v>
      </c>
      <c r="DP97" s="455" t="str">
        <f t="shared" si="185"/>
        <v>NO</v>
      </c>
      <c r="DQ97" s="455" t="str">
        <f t="shared" si="186"/>
        <v>Not!</v>
      </c>
      <c r="DR97" s="455" t="str">
        <f t="shared" si="187"/>
        <v>Not!</v>
      </c>
      <c r="DS97" s="478" t="str">
        <f t="shared" si="157"/>
        <v/>
      </c>
      <c r="DT97" s="451">
        <f t="shared" si="188"/>
        <v>0</v>
      </c>
      <c r="DU97" s="239">
        <f t="shared" si="218"/>
        <v>0</v>
      </c>
      <c r="DV97" s="480">
        <v>82</v>
      </c>
      <c r="DW97" s="281" t="str">
        <f t="shared" si="158"/>
        <v/>
      </c>
      <c r="DX97" s="239" t="str">
        <f t="shared" si="189"/>
        <v>Not!</v>
      </c>
      <c r="DY97" s="499">
        <f t="shared" si="190"/>
        <v>0</v>
      </c>
      <c r="DZ97" s="239" t="str">
        <f t="shared" si="191"/>
        <v>NO</v>
      </c>
      <c r="EA97" s="499">
        <f t="shared" si="159"/>
        <v>0</v>
      </c>
      <c r="EB97" s="239" t="str">
        <f t="shared" si="160"/>
        <v>女子Jr</v>
      </c>
      <c r="EC97" s="499">
        <f t="shared" si="161"/>
        <v>0</v>
      </c>
      <c r="ED97" s="500">
        <f t="shared" si="192"/>
        <v>0</v>
      </c>
      <c r="EE97" s="499">
        <f t="shared" si="193"/>
        <v>0</v>
      </c>
      <c r="EF97" s="239" t="str">
        <f t="shared" si="194"/>
        <v>N</v>
      </c>
      <c r="EG97" s="434" t="str">
        <f t="shared" si="195"/>
        <v/>
      </c>
      <c r="EH97" s="239" t="str">
        <f t="shared" si="196"/>
        <v/>
      </c>
      <c r="EI97" s="239" t="str">
        <f t="shared" ca="1" si="162"/>
        <v/>
      </c>
      <c r="EJ97" s="239" t="str">
        <f t="shared" si="197"/>
        <v/>
      </c>
      <c r="EK97" s="239">
        <f t="shared" si="198"/>
        <v>0</v>
      </c>
      <c r="EL97" s="239">
        <f t="shared" si="163"/>
        <v>0</v>
      </c>
      <c r="EM97" s="499">
        <f t="shared" si="199"/>
        <v>0</v>
      </c>
      <c r="EN97" s="239" t="str">
        <f t="shared" si="200"/>
        <v>N</v>
      </c>
      <c r="EO97" s="434" t="str">
        <f t="shared" si="201"/>
        <v/>
      </c>
      <c r="EP97" s="239" t="str">
        <f t="shared" si="164"/>
        <v/>
      </c>
      <c r="EQ97" s="239" t="str">
        <f t="shared" ca="1" si="202"/>
        <v/>
      </c>
      <c r="ER97" s="239" t="str">
        <f t="shared" si="203"/>
        <v/>
      </c>
      <c r="ES97" s="239">
        <f t="shared" si="165"/>
        <v>0</v>
      </c>
      <c r="ET97" s="239">
        <f t="shared" si="204"/>
        <v>0</v>
      </c>
      <c r="EU97" s="499">
        <f t="shared" si="205"/>
        <v>0</v>
      </c>
      <c r="EV97" s="434" t="str">
        <f t="shared" si="206"/>
        <v/>
      </c>
      <c r="EW97" s="512">
        <f t="shared" si="207"/>
        <v>0</v>
      </c>
      <c r="EX97" s="512">
        <f t="shared" si="208"/>
        <v>0</v>
      </c>
      <c r="EY97" s="512">
        <f t="shared" si="209"/>
        <v>0</v>
      </c>
      <c r="EZ97" s="119"/>
      <c r="FA97" s="258"/>
      <c r="FB97" s="259" t="str">
        <f t="shared" ca="1" si="210"/>
        <v/>
      </c>
      <c r="FC97" s="258"/>
      <c r="FD97" s="259" t="str">
        <f t="shared" si="211"/>
        <v/>
      </c>
      <c r="FE97" s="119"/>
      <c r="FF97" s="119"/>
      <c r="FG97" s="119"/>
      <c r="FH97" s="119"/>
      <c r="FI97" s="119"/>
      <c r="FJ97" s="119"/>
      <c r="FK97" s="119"/>
      <c r="FL97" s="119"/>
      <c r="FM97" s="119"/>
      <c r="FN97" s="119"/>
      <c r="FO97" s="119"/>
    </row>
    <row r="98" spans="1:171" s="99" customFormat="1" x14ac:dyDescent="0.2">
      <c r="A98" s="141">
        <v>83</v>
      </c>
      <c r="B98" s="564"/>
      <c r="C98" s="557"/>
      <c r="D98" s="566"/>
      <c r="E98" s="241"/>
      <c r="F98" s="554"/>
      <c r="G98" s="557"/>
      <c r="H98" s="555"/>
      <c r="I98" s="190"/>
      <c r="J98" s="596"/>
      <c r="K98" s="597"/>
      <c r="L98" s="597"/>
      <c r="M98" s="599"/>
      <c r="N98" s="590" t="str">
        <f t="shared" si="166"/>
        <v/>
      </c>
      <c r="O98" s="557"/>
      <c r="P98" s="566"/>
      <c r="Q98" s="186" t="str">
        <f t="shared" si="167"/>
        <v/>
      </c>
      <c r="R98" s="195" t="str">
        <f t="shared" si="143"/>
        <v/>
      </c>
      <c r="S98" s="195" t="str">
        <f t="shared" si="144"/>
        <v/>
      </c>
      <c r="T98" s="195" t="str">
        <f t="shared" si="168"/>
        <v/>
      </c>
      <c r="U98" s="622" t="str">
        <f t="shared" si="169"/>
        <v/>
      </c>
      <c r="V98" s="623">
        <f t="shared" si="145"/>
        <v>0</v>
      </c>
      <c r="W98" s="190"/>
      <c r="X98" s="190"/>
      <c r="Y98" s="190"/>
      <c r="Z98" s="190"/>
      <c r="AA98" s="190"/>
      <c r="AB98" s="190"/>
      <c r="AC98" s="239"/>
      <c r="AD98" s="239"/>
      <c r="AE98" s="239"/>
      <c r="AF98" s="239"/>
      <c r="AG98" s="239"/>
      <c r="AH98" s="242"/>
      <c r="AI98" s="261">
        <f t="shared" si="212"/>
        <v>0</v>
      </c>
      <c r="AJ98"/>
      <c r="AK98"/>
      <c r="AL98" s="258"/>
      <c r="AM98" s="259" t="str">
        <f t="shared" ca="1" si="146"/>
        <v/>
      </c>
      <c r="AN98" s="258"/>
      <c r="AO98" s="259" t="str">
        <f t="shared" si="170"/>
        <v/>
      </c>
      <c r="AP98" s="119"/>
      <c r="AQ98" s="280" t="str">
        <f t="shared" si="147"/>
        <v/>
      </c>
      <c r="AR98" s="280" t="str">
        <f t="shared" si="148"/>
        <v/>
      </c>
      <c r="AS98" s="280" t="str">
        <f t="shared" si="149"/>
        <v/>
      </c>
      <c r="AT98" s="280" t="str">
        <f t="shared" ca="1" si="150"/>
        <v/>
      </c>
      <c r="AU98" s="637">
        <f t="shared" si="171"/>
        <v>0</v>
      </c>
      <c r="AV98" s="281" t="str">
        <f t="shared" si="151"/>
        <v/>
      </c>
      <c r="AW98" s="312">
        <f t="shared" si="222"/>
        <v>0</v>
      </c>
      <c r="AX98" s="312">
        <f t="shared" si="222"/>
        <v>0</v>
      </c>
      <c r="AY98" s="312">
        <f t="shared" si="222"/>
        <v>0</v>
      </c>
      <c r="AZ98" s="312">
        <f t="shared" si="222"/>
        <v>0</v>
      </c>
      <c r="BA98" s="312">
        <f t="shared" si="222"/>
        <v>0</v>
      </c>
      <c r="BB98" s="312">
        <f t="shared" si="222"/>
        <v>0</v>
      </c>
      <c r="BC98" s="313">
        <f t="shared" si="213"/>
        <v>0</v>
      </c>
      <c r="BD98" s="313">
        <f t="shared" si="214"/>
        <v>0</v>
      </c>
      <c r="BE98" s="340">
        <f t="shared" si="172"/>
        <v>0</v>
      </c>
      <c r="BF98" s="643">
        <f t="shared" si="172"/>
        <v>0</v>
      </c>
      <c r="BG98" s="643">
        <f t="shared" si="172"/>
        <v>0</v>
      </c>
      <c r="BH98" s="643">
        <f t="shared" si="172"/>
        <v>0</v>
      </c>
      <c r="BI98" s="643">
        <f t="shared" si="172"/>
        <v>0</v>
      </c>
      <c r="BJ98" s="348">
        <f t="shared" si="223"/>
        <v>0</v>
      </c>
      <c r="BK98" s="348">
        <f t="shared" si="223"/>
        <v>0</v>
      </c>
      <c r="BL98" s="348">
        <f t="shared" si="223"/>
        <v>0</v>
      </c>
      <c r="BM98" s="348">
        <f t="shared" si="223"/>
        <v>0</v>
      </c>
      <c r="BN98" s="348">
        <f t="shared" si="223"/>
        <v>0</v>
      </c>
      <c r="BO98" s="348">
        <f t="shared" si="224"/>
        <v>0</v>
      </c>
      <c r="BP98" s="348">
        <f t="shared" si="224"/>
        <v>0</v>
      </c>
      <c r="BQ98" s="348">
        <f t="shared" si="224"/>
        <v>0</v>
      </c>
      <c r="BR98" s="348">
        <f t="shared" si="224"/>
        <v>0</v>
      </c>
      <c r="BS98" s="348">
        <f t="shared" si="224"/>
        <v>0</v>
      </c>
      <c r="BT98" s="348">
        <f t="shared" si="173"/>
        <v>0</v>
      </c>
      <c r="BU98" s="348">
        <f t="shared" si="173"/>
        <v>0</v>
      </c>
      <c r="BV98" s="348">
        <f t="shared" si="173"/>
        <v>0</v>
      </c>
      <c r="BW98" s="348">
        <f t="shared" si="173"/>
        <v>0</v>
      </c>
      <c r="BX98" s="348">
        <f t="shared" si="174"/>
        <v>0</v>
      </c>
      <c r="BY98" s="348">
        <f t="shared" si="225"/>
        <v>0</v>
      </c>
      <c r="BZ98" s="348">
        <f t="shared" si="225"/>
        <v>0</v>
      </c>
      <c r="CA98" s="348">
        <f t="shared" si="225"/>
        <v>0</v>
      </c>
      <c r="CB98" s="350">
        <f t="shared" si="225"/>
        <v>0</v>
      </c>
      <c r="CC98" s="648">
        <f t="shared" si="225"/>
        <v>0</v>
      </c>
      <c r="CD98" s="191">
        <f t="shared" si="215"/>
        <v>0</v>
      </c>
      <c r="CE98" s="191">
        <f t="shared" si="215"/>
        <v>0</v>
      </c>
      <c r="CF98" s="191">
        <f t="shared" si="215"/>
        <v>0</v>
      </c>
      <c r="CG98" s="381">
        <f t="shared" si="226"/>
        <v>0</v>
      </c>
      <c r="CH98" s="191">
        <f t="shared" si="226"/>
        <v>0</v>
      </c>
      <c r="CI98" s="382">
        <f t="shared" si="226"/>
        <v>0</v>
      </c>
      <c r="CJ98" s="379">
        <f t="shared" si="216"/>
        <v>0</v>
      </c>
      <c r="CK98" s="391">
        <f t="shared" si="229"/>
        <v>0</v>
      </c>
      <c r="CL98" s="391">
        <f t="shared" si="227"/>
        <v>0</v>
      </c>
      <c r="CM98" s="391">
        <f t="shared" si="227"/>
        <v>0</v>
      </c>
      <c r="CN98" s="391">
        <f t="shared" si="227"/>
        <v>0</v>
      </c>
      <c r="CO98" s="392">
        <f t="shared" si="230"/>
        <v>0</v>
      </c>
      <c r="CP98" s="190">
        <f t="shared" si="228"/>
        <v>0</v>
      </c>
      <c r="CQ98" s="190">
        <f t="shared" si="228"/>
        <v>0</v>
      </c>
      <c r="CR98" s="394">
        <f t="shared" si="228"/>
        <v>0</v>
      </c>
      <c r="CS98" s="191">
        <f t="shared" si="217"/>
        <v>0</v>
      </c>
      <c r="CT98" s="190">
        <f t="shared" si="217"/>
        <v>0</v>
      </c>
      <c r="CU98" s="190">
        <f t="shared" si="217"/>
        <v>0</v>
      </c>
      <c r="CV98" s="394">
        <f t="shared" si="217"/>
        <v>0</v>
      </c>
      <c r="CW98" s="402">
        <f>$DC98+'申込用紙 Ｂ'!$CW98</f>
        <v>0</v>
      </c>
      <c r="CX98" s="403"/>
      <c r="CY98" s="403">
        <f t="shared" si="175"/>
        <v>0</v>
      </c>
      <c r="CZ98" s="404">
        <f t="shared" si="176"/>
        <v>0</v>
      </c>
      <c r="DA98" s="431">
        <f t="shared" si="177"/>
        <v>0</v>
      </c>
      <c r="DB98" s="432">
        <f t="shared" si="178"/>
        <v>0</v>
      </c>
      <c r="DC98" s="433">
        <f t="shared" si="179"/>
        <v>0</v>
      </c>
      <c r="DD98" s="239">
        <f t="shared" si="180"/>
        <v>1</v>
      </c>
      <c r="DE98" s="239">
        <f t="shared" ca="1" si="152"/>
        <v>0</v>
      </c>
      <c r="DF98" s="239">
        <f t="shared" ca="1" si="181"/>
        <v>1</v>
      </c>
      <c r="DG98" s="434" t="str">
        <f t="shared" si="182"/>
        <v/>
      </c>
      <c r="DH98" s="239">
        <f t="shared" ca="1" si="183"/>
        <v>0</v>
      </c>
      <c r="DI98" s="239">
        <f t="shared" ca="1" si="221"/>
        <v>0</v>
      </c>
      <c r="DJ98" s="118" t="str">
        <f t="shared" si="184"/>
        <v/>
      </c>
      <c r="DK98" s="451">
        <f t="shared" si="153"/>
        <v>0</v>
      </c>
      <c r="DL98" s="451">
        <f t="shared" si="154"/>
        <v>0</v>
      </c>
      <c r="DM98" s="452">
        <f t="shared" si="155"/>
        <v>0</v>
      </c>
      <c r="DN98" s="453">
        <f t="shared" si="219"/>
        <v>-1</v>
      </c>
      <c r="DO98" s="454">
        <f t="shared" si="156"/>
        <v>1</v>
      </c>
      <c r="DP98" s="455" t="str">
        <f t="shared" si="185"/>
        <v>NO</v>
      </c>
      <c r="DQ98" s="455" t="str">
        <f t="shared" si="186"/>
        <v>Not!</v>
      </c>
      <c r="DR98" s="455" t="str">
        <f t="shared" si="187"/>
        <v>Not!</v>
      </c>
      <c r="DS98" s="478" t="str">
        <f t="shared" si="157"/>
        <v/>
      </c>
      <c r="DT98" s="451">
        <f t="shared" si="188"/>
        <v>0</v>
      </c>
      <c r="DU98" s="239">
        <f t="shared" si="218"/>
        <v>0</v>
      </c>
      <c r="DV98" s="480">
        <v>83</v>
      </c>
      <c r="DW98" s="281" t="str">
        <f t="shared" si="158"/>
        <v/>
      </c>
      <c r="DX98" s="239" t="str">
        <f t="shared" si="189"/>
        <v>Not!</v>
      </c>
      <c r="DY98" s="499">
        <f t="shared" si="190"/>
        <v>0</v>
      </c>
      <c r="DZ98" s="239" t="str">
        <f t="shared" si="191"/>
        <v>NO</v>
      </c>
      <c r="EA98" s="499">
        <f t="shared" si="159"/>
        <v>0</v>
      </c>
      <c r="EB98" s="239" t="str">
        <f t="shared" si="160"/>
        <v>女子Jr</v>
      </c>
      <c r="EC98" s="499">
        <f t="shared" si="161"/>
        <v>0</v>
      </c>
      <c r="ED98" s="500">
        <f t="shared" si="192"/>
        <v>0</v>
      </c>
      <c r="EE98" s="499">
        <f t="shared" si="193"/>
        <v>0</v>
      </c>
      <c r="EF98" s="239" t="str">
        <f t="shared" si="194"/>
        <v>N</v>
      </c>
      <c r="EG98" s="434" t="str">
        <f t="shared" si="195"/>
        <v/>
      </c>
      <c r="EH98" s="239" t="str">
        <f t="shared" si="196"/>
        <v/>
      </c>
      <c r="EI98" s="239" t="str">
        <f t="shared" ca="1" si="162"/>
        <v/>
      </c>
      <c r="EJ98" s="239" t="str">
        <f t="shared" si="197"/>
        <v/>
      </c>
      <c r="EK98" s="239">
        <f t="shared" si="198"/>
        <v>0</v>
      </c>
      <c r="EL98" s="239">
        <f t="shared" si="163"/>
        <v>0</v>
      </c>
      <c r="EM98" s="499">
        <f t="shared" si="199"/>
        <v>0</v>
      </c>
      <c r="EN98" s="239" t="str">
        <f t="shared" si="200"/>
        <v>N</v>
      </c>
      <c r="EO98" s="434" t="str">
        <f t="shared" si="201"/>
        <v/>
      </c>
      <c r="EP98" s="239" t="str">
        <f t="shared" si="164"/>
        <v/>
      </c>
      <c r="EQ98" s="239" t="str">
        <f t="shared" ca="1" si="202"/>
        <v/>
      </c>
      <c r="ER98" s="239" t="str">
        <f t="shared" si="203"/>
        <v/>
      </c>
      <c r="ES98" s="239">
        <f t="shared" si="165"/>
        <v>0</v>
      </c>
      <c r="ET98" s="239">
        <f t="shared" si="204"/>
        <v>0</v>
      </c>
      <c r="EU98" s="499">
        <f t="shared" si="205"/>
        <v>0</v>
      </c>
      <c r="EV98" s="434" t="str">
        <f t="shared" si="206"/>
        <v/>
      </c>
      <c r="EW98" s="512">
        <f t="shared" si="207"/>
        <v>0</v>
      </c>
      <c r="EX98" s="512">
        <f t="shared" si="208"/>
        <v>0</v>
      </c>
      <c r="EY98" s="512">
        <f t="shared" si="209"/>
        <v>0</v>
      </c>
      <c r="EZ98" s="119"/>
      <c r="FA98" s="258"/>
      <c r="FB98" s="259" t="str">
        <f t="shared" ca="1" si="210"/>
        <v/>
      </c>
      <c r="FC98" s="258"/>
      <c r="FD98" s="259" t="str">
        <f t="shared" si="211"/>
        <v/>
      </c>
      <c r="FE98" s="119"/>
      <c r="FF98" s="119"/>
      <c r="FG98" s="119"/>
      <c r="FH98" s="119"/>
      <c r="FI98" s="119"/>
      <c r="FJ98" s="119"/>
      <c r="FK98" s="119"/>
      <c r="FL98" s="119"/>
      <c r="FM98" s="119"/>
      <c r="FN98" s="119"/>
      <c r="FO98" s="119"/>
    </row>
    <row r="99" spans="1:171" s="99" customFormat="1" x14ac:dyDescent="0.2">
      <c r="A99" s="141">
        <v>84</v>
      </c>
      <c r="B99" s="564"/>
      <c r="C99" s="557"/>
      <c r="D99" s="566"/>
      <c r="E99" s="241"/>
      <c r="F99" s="554"/>
      <c r="G99" s="557"/>
      <c r="H99" s="555"/>
      <c r="I99" s="190"/>
      <c r="J99" s="596"/>
      <c r="K99" s="597"/>
      <c r="L99" s="597"/>
      <c r="M99" s="599"/>
      <c r="N99" s="590" t="str">
        <f t="shared" si="166"/>
        <v/>
      </c>
      <c r="O99" s="557"/>
      <c r="P99" s="566"/>
      <c r="Q99" s="186" t="str">
        <f t="shared" si="167"/>
        <v/>
      </c>
      <c r="R99" s="195" t="str">
        <f t="shared" si="143"/>
        <v/>
      </c>
      <c r="S99" s="195" t="str">
        <f t="shared" si="144"/>
        <v/>
      </c>
      <c r="T99" s="195" t="str">
        <f t="shared" si="168"/>
        <v/>
      </c>
      <c r="U99" s="622" t="str">
        <f t="shared" si="169"/>
        <v/>
      </c>
      <c r="V99" s="623">
        <f t="shared" si="145"/>
        <v>0</v>
      </c>
      <c r="W99" s="190"/>
      <c r="X99" s="190"/>
      <c r="Y99" s="190"/>
      <c r="Z99" s="190"/>
      <c r="AA99" s="190"/>
      <c r="AB99" s="190"/>
      <c r="AC99" s="239"/>
      <c r="AD99" s="239"/>
      <c r="AE99" s="239"/>
      <c r="AF99" s="239"/>
      <c r="AG99" s="239"/>
      <c r="AH99" s="242"/>
      <c r="AI99" s="261">
        <f t="shared" si="212"/>
        <v>0</v>
      </c>
      <c r="AJ99"/>
      <c r="AK99"/>
      <c r="AL99" s="258"/>
      <c r="AM99" s="259" t="str">
        <f t="shared" ca="1" si="146"/>
        <v/>
      </c>
      <c r="AN99" s="258"/>
      <c r="AO99" s="259" t="str">
        <f t="shared" si="170"/>
        <v/>
      </c>
      <c r="AP99" s="119"/>
      <c r="AQ99" s="280" t="str">
        <f t="shared" si="147"/>
        <v/>
      </c>
      <c r="AR99" s="280" t="str">
        <f t="shared" si="148"/>
        <v/>
      </c>
      <c r="AS99" s="280" t="str">
        <f t="shared" si="149"/>
        <v/>
      </c>
      <c r="AT99" s="280" t="str">
        <f t="shared" ca="1" si="150"/>
        <v/>
      </c>
      <c r="AU99" s="637">
        <f t="shared" si="171"/>
        <v>0</v>
      </c>
      <c r="AV99" s="281" t="str">
        <f t="shared" si="151"/>
        <v/>
      </c>
      <c r="AW99" s="312">
        <f t="shared" si="222"/>
        <v>0</v>
      </c>
      <c r="AX99" s="312">
        <f t="shared" si="222"/>
        <v>0</v>
      </c>
      <c r="AY99" s="312">
        <f t="shared" si="222"/>
        <v>0</v>
      </c>
      <c r="AZ99" s="312">
        <f t="shared" si="222"/>
        <v>0</v>
      </c>
      <c r="BA99" s="312">
        <f t="shared" si="222"/>
        <v>0</v>
      </c>
      <c r="BB99" s="312">
        <f t="shared" si="222"/>
        <v>0</v>
      </c>
      <c r="BC99" s="313">
        <f t="shared" si="213"/>
        <v>0</v>
      </c>
      <c r="BD99" s="313">
        <f t="shared" si="214"/>
        <v>0</v>
      </c>
      <c r="BE99" s="340">
        <f t="shared" si="172"/>
        <v>0</v>
      </c>
      <c r="BF99" s="643">
        <f t="shared" si="172"/>
        <v>0</v>
      </c>
      <c r="BG99" s="643">
        <f t="shared" si="172"/>
        <v>0</v>
      </c>
      <c r="BH99" s="643">
        <f t="shared" si="172"/>
        <v>0</v>
      </c>
      <c r="BI99" s="643">
        <f t="shared" si="172"/>
        <v>0</v>
      </c>
      <c r="BJ99" s="348">
        <f t="shared" si="223"/>
        <v>0</v>
      </c>
      <c r="BK99" s="348">
        <f t="shared" si="223"/>
        <v>0</v>
      </c>
      <c r="BL99" s="348">
        <f t="shared" si="223"/>
        <v>0</v>
      </c>
      <c r="BM99" s="348">
        <f t="shared" si="223"/>
        <v>0</v>
      </c>
      <c r="BN99" s="348">
        <f t="shared" si="223"/>
        <v>0</v>
      </c>
      <c r="BO99" s="348">
        <f t="shared" si="224"/>
        <v>0</v>
      </c>
      <c r="BP99" s="348">
        <f t="shared" si="224"/>
        <v>0</v>
      </c>
      <c r="BQ99" s="348">
        <f t="shared" si="224"/>
        <v>0</v>
      </c>
      <c r="BR99" s="348">
        <f t="shared" si="224"/>
        <v>0</v>
      </c>
      <c r="BS99" s="348">
        <f t="shared" si="224"/>
        <v>0</v>
      </c>
      <c r="BT99" s="348">
        <f t="shared" si="173"/>
        <v>0</v>
      </c>
      <c r="BU99" s="348">
        <f t="shared" si="173"/>
        <v>0</v>
      </c>
      <c r="BV99" s="348">
        <f t="shared" si="173"/>
        <v>0</v>
      </c>
      <c r="BW99" s="348">
        <f t="shared" si="173"/>
        <v>0</v>
      </c>
      <c r="BX99" s="348">
        <f t="shared" si="174"/>
        <v>0</v>
      </c>
      <c r="BY99" s="348">
        <f t="shared" si="225"/>
        <v>0</v>
      </c>
      <c r="BZ99" s="348">
        <f t="shared" si="225"/>
        <v>0</v>
      </c>
      <c r="CA99" s="348">
        <f t="shared" si="225"/>
        <v>0</v>
      </c>
      <c r="CB99" s="350">
        <f t="shared" si="225"/>
        <v>0</v>
      </c>
      <c r="CC99" s="648">
        <f t="shared" si="225"/>
        <v>0</v>
      </c>
      <c r="CD99" s="191">
        <f t="shared" si="215"/>
        <v>0</v>
      </c>
      <c r="CE99" s="191">
        <f t="shared" si="215"/>
        <v>0</v>
      </c>
      <c r="CF99" s="191">
        <f t="shared" si="215"/>
        <v>0</v>
      </c>
      <c r="CG99" s="381">
        <f t="shared" si="226"/>
        <v>0</v>
      </c>
      <c r="CH99" s="191">
        <f t="shared" si="226"/>
        <v>0</v>
      </c>
      <c r="CI99" s="382">
        <f t="shared" si="226"/>
        <v>0</v>
      </c>
      <c r="CJ99" s="379">
        <f t="shared" si="216"/>
        <v>0</v>
      </c>
      <c r="CK99" s="391">
        <f t="shared" si="229"/>
        <v>0</v>
      </c>
      <c r="CL99" s="391">
        <f t="shared" si="227"/>
        <v>0</v>
      </c>
      <c r="CM99" s="391">
        <f t="shared" si="227"/>
        <v>0</v>
      </c>
      <c r="CN99" s="391">
        <f t="shared" si="227"/>
        <v>0</v>
      </c>
      <c r="CO99" s="392">
        <f t="shared" si="230"/>
        <v>0</v>
      </c>
      <c r="CP99" s="190">
        <f t="shared" si="228"/>
        <v>0</v>
      </c>
      <c r="CQ99" s="190">
        <f t="shared" si="228"/>
        <v>0</v>
      </c>
      <c r="CR99" s="394">
        <f t="shared" si="228"/>
        <v>0</v>
      </c>
      <c r="CS99" s="191">
        <f t="shared" si="217"/>
        <v>0</v>
      </c>
      <c r="CT99" s="190">
        <f t="shared" si="217"/>
        <v>0</v>
      </c>
      <c r="CU99" s="190">
        <f t="shared" si="217"/>
        <v>0</v>
      </c>
      <c r="CV99" s="394">
        <f t="shared" si="217"/>
        <v>0</v>
      </c>
      <c r="CW99" s="402">
        <f>$DC99+'申込用紙 Ｂ'!$CW99</f>
        <v>0</v>
      </c>
      <c r="CX99" s="403"/>
      <c r="CY99" s="403">
        <f t="shared" si="175"/>
        <v>0</v>
      </c>
      <c r="CZ99" s="404">
        <f t="shared" si="176"/>
        <v>0</v>
      </c>
      <c r="DA99" s="431">
        <f t="shared" si="177"/>
        <v>0</v>
      </c>
      <c r="DB99" s="432">
        <f t="shared" si="178"/>
        <v>0</v>
      </c>
      <c r="DC99" s="433">
        <f t="shared" si="179"/>
        <v>0</v>
      </c>
      <c r="DD99" s="239">
        <f t="shared" si="180"/>
        <v>1</v>
      </c>
      <c r="DE99" s="239">
        <f t="shared" ca="1" si="152"/>
        <v>0</v>
      </c>
      <c r="DF99" s="239">
        <f t="shared" ca="1" si="181"/>
        <v>1</v>
      </c>
      <c r="DG99" s="434" t="str">
        <f t="shared" si="182"/>
        <v/>
      </c>
      <c r="DH99" s="239">
        <f t="shared" ca="1" si="183"/>
        <v>0</v>
      </c>
      <c r="DI99" s="239">
        <f t="shared" ca="1" si="221"/>
        <v>0</v>
      </c>
      <c r="DJ99" s="118" t="str">
        <f t="shared" si="184"/>
        <v/>
      </c>
      <c r="DK99" s="451">
        <f t="shared" si="153"/>
        <v>0</v>
      </c>
      <c r="DL99" s="451">
        <f t="shared" si="154"/>
        <v>0</v>
      </c>
      <c r="DM99" s="452">
        <f t="shared" si="155"/>
        <v>0</v>
      </c>
      <c r="DN99" s="453">
        <f t="shared" si="219"/>
        <v>-1</v>
      </c>
      <c r="DO99" s="454">
        <f t="shared" si="156"/>
        <v>1</v>
      </c>
      <c r="DP99" s="455" t="str">
        <f t="shared" si="185"/>
        <v>NO</v>
      </c>
      <c r="DQ99" s="455" t="str">
        <f t="shared" si="186"/>
        <v>Not!</v>
      </c>
      <c r="DR99" s="455" t="str">
        <f t="shared" si="187"/>
        <v>Not!</v>
      </c>
      <c r="DS99" s="478" t="str">
        <f t="shared" si="157"/>
        <v/>
      </c>
      <c r="DT99" s="451">
        <f t="shared" si="188"/>
        <v>0</v>
      </c>
      <c r="DU99" s="239">
        <f t="shared" si="218"/>
        <v>0</v>
      </c>
      <c r="DV99" s="480">
        <v>84</v>
      </c>
      <c r="DW99" s="281" t="str">
        <f t="shared" si="158"/>
        <v/>
      </c>
      <c r="DX99" s="239" t="str">
        <f t="shared" si="189"/>
        <v>Not!</v>
      </c>
      <c r="DY99" s="499">
        <f t="shared" si="190"/>
        <v>0</v>
      </c>
      <c r="DZ99" s="239" t="str">
        <f t="shared" si="191"/>
        <v>NO</v>
      </c>
      <c r="EA99" s="499">
        <f t="shared" si="159"/>
        <v>0</v>
      </c>
      <c r="EB99" s="239" t="str">
        <f t="shared" si="160"/>
        <v>女子Jr</v>
      </c>
      <c r="EC99" s="499">
        <f t="shared" si="161"/>
        <v>0</v>
      </c>
      <c r="ED99" s="500">
        <f t="shared" si="192"/>
        <v>0</v>
      </c>
      <c r="EE99" s="499">
        <f t="shared" si="193"/>
        <v>0</v>
      </c>
      <c r="EF99" s="239" t="str">
        <f t="shared" si="194"/>
        <v>N</v>
      </c>
      <c r="EG99" s="434" t="str">
        <f t="shared" si="195"/>
        <v/>
      </c>
      <c r="EH99" s="239" t="str">
        <f t="shared" si="196"/>
        <v/>
      </c>
      <c r="EI99" s="239" t="str">
        <f t="shared" ca="1" si="162"/>
        <v/>
      </c>
      <c r="EJ99" s="239" t="str">
        <f t="shared" si="197"/>
        <v/>
      </c>
      <c r="EK99" s="239">
        <f t="shared" si="198"/>
        <v>0</v>
      </c>
      <c r="EL99" s="239">
        <f t="shared" si="163"/>
        <v>0</v>
      </c>
      <c r="EM99" s="499">
        <f t="shared" si="199"/>
        <v>0</v>
      </c>
      <c r="EN99" s="239" t="str">
        <f t="shared" si="200"/>
        <v>N</v>
      </c>
      <c r="EO99" s="434" t="str">
        <f t="shared" si="201"/>
        <v/>
      </c>
      <c r="EP99" s="239" t="str">
        <f t="shared" si="164"/>
        <v/>
      </c>
      <c r="EQ99" s="239" t="str">
        <f t="shared" ca="1" si="202"/>
        <v/>
      </c>
      <c r="ER99" s="239" t="str">
        <f t="shared" si="203"/>
        <v/>
      </c>
      <c r="ES99" s="239">
        <f t="shared" si="165"/>
        <v>0</v>
      </c>
      <c r="ET99" s="239">
        <f t="shared" si="204"/>
        <v>0</v>
      </c>
      <c r="EU99" s="499">
        <f t="shared" si="205"/>
        <v>0</v>
      </c>
      <c r="EV99" s="434" t="str">
        <f t="shared" si="206"/>
        <v/>
      </c>
      <c r="EW99" s="512">
        <f t="shared" si="207"/>
        <v>0</v>
      </c>
      <c r="EX99" s="512">
        <f t="shared" si="208"/>
        <v>0</v>
      </c>
      <c r="EY99" s="512">
        <f t="shared" si="209"/>
        <v>0</v>
      </c>
      <c r="EZ99" s="119"/>
      <c r="FA99" s="258"/>
      <c r="FB99" s="259" t="str">
        <f t="shared" ca="1" si="210"/>
        <v/>
      </c>
      <c r="FC99" s="258"/>
      <c r="FD99" s="259" t="str">
        <f t="shared" si="211"/>
        <v/>
      </c>
      <c r="FE99" s="119"/>
      <c r="FF99" s="119"/>
      <c r="FG99" s="119"/>
      <c r="FH99" s="119"/>
      <c r="FI99" s="119"/>
      <c r="FJ99" s="119"/>
      <c r="FK99" s="119"/>
      <c r="FL99" s="119"/>
      <c r="FM99" s="119"/>
      <c r="FN99" s="119"/>
      <c r="FO99" s="119"/>
    </row>
    <row r="100" spans="1:171" s="99" customFormat="1" x14ac:dyDescent="0.2">
      <c r="A100" s="141">
        <v>85</v>
      </c>
      <c r="B100" s="564"/>
      <c r="C100" s="557"/>
      <c r="D100" s="566"/>
      <c r="E100" s="241"/>
      <c r="F100" s="554"/>
      <c r="G100" s="557"/>
      <c r="H100" s="555"/>
      <c r="I100" s="190"/>
      <c r="J100" s="596"/>
      <c r="K100" s="597"/>
      <c r="L100" s="597"/>
      <c r="M100" s="599"/>
      <c r="N100" s="590" t="str">
        <f t="shared" si="166"/>
        <v/>
      </c>
      <c r="O100" s="557"/>
      <c r="P100" s="566"/>
      <c r="Q100" s="186" t="str">
        <f t="shared" si="167"/>
        <v/>
      </c>
      <c r="R100" s="195" t="str">
        <f t="shared" si="143"/>
        <v/>
      </c>
      <c r="S100" s="195" t="str">
        <f t="shared" si="144"/>
        <v/>
      </c>
      <c r="T100" s="195" t="str">
        <f t="shared" si="168"/>
        <v/>
      </c>
      <c r="U100" s="622" t="str">
        <f t="shared" si="169"/>
        <v/>
      </c>
      <c r="V100" s="623">
        <f t="shared" si="145"/>
        <v>0</v>
      </c>
      <c r="W100" s="190"/>
      <c r="X100" s="190"/>
      <c r="Y100" s="190"/>
      <c r="Z100" s="190"/>
      <c r="AA100" s="190"/>
      <c r="AB100" s="190"/>
      <c r="AC100" s="239"/>
      <c r="AD100" s="239"/>
      <c r="AE100" s="239"/>
      <c r="AF100" s="239"/>
      <c r="AG100" s="239"/>
      <c r="AH100" s="242"/>
      <c r="AI100" s="261">
        <f t="shared" si="212"/>
        <v>0</v>
      </c>
      <c r="AJ100"/>
      <c r="AK100"/>
      <c r="AL100" s="258"/>
      <c r="AM100" s="259" t="str">
        <f t="shared" ca="1" si="146"/>
        <v/>
      </c>
      <c r="AN100" s="258"/>
      <c r="AO100" s="259" t="str">
        <f t="shared" si="170"/>
        <v/>
      </c>
      <c r="AP100" s="119"/>
      <c r="AQ100" s="280" t="str">
        <f t="shared" si="147"/>
        <v/>
      </c>
      <c r="AR100" s="280" t="str">
        <f t="shared" si="148"/>
        <v/>
      </c>
      <c r="AS100" s="280" t="str">
        <f t="shared" si="149"/>
        <v/>
      </c>
      <c r="AT100" s="280" t="str">
        <f t="shared" ca="1" si="150"/>
        <v/>
      </c>
      <c r="AU100" s="637">
        <f t="shared" si="171"/>
        <v>0</v>
      </c>
      <c r="AV100" s="281" t="str">
        <f t="shared" si="151"/>
        <v/>
      </c>
      <c r="AW100" s="312">
        <f t="shared" si="222"/>
        <v>0</v>
      </c>
      <c r="AX100" s="312">
        <f t="shared" si="222"/>
        <v>0</v>
      </c>
      <c r="AY100" s="312">
        <f t="shared" si="222"/>
        <v>0</v>
      </c>
      <c r="AZ100" s="312">
        <f t="shared" si="222"/>
        <v>0</v>
      </c>
      <c r="BA100" s="312">
        <f t="shared" si="222"/>
        <v>0</v>
      </c>
      <c r="BB100" s="312">
        <f t="shared" si="222"/>
        <v>0</v>
      </c>
      <c r="BC100" s="313">
        <f t="shared" si="213"/>
        <v>0</v>
      </c>
      <c r="BD100" s="313">
        <f t="shared" si="214"/>
        <v>0</v>
      </c>
      <c r="BE100" s="340">
        <f t="shared" si="172"/>
        <v>0</v>
      </c>
      <c r="BF100" s="643">
        <f t="shared" si="172"/>
        <v>0</v>
      </c>
      <c r="BG100" s="643">
        <f t="shared" si="172"/>
        <v>0</v>
      </c>
      <c r="BH100" s="643">
        <f t="shared" si="172"/>
        <v>0</v>
      </c>
      <c r="BI100" s="643">
        <f t="shared" si="172"/>
        <v>0</v>
      </c>
      <c r="BJ100" s="348">
        <f t="shared" si="223"/>
        <v>0</v>
      </c>
      <c r="BK100" s="348">
        <f t="shared" si="223"/>
        <v>0</v>
      </c>
      <c r="BL100" s="348">
        <f t="shared" si="223"/>
        <v>0</v>
      </c>
      <c r="BM100" s="348">
        <f t="shared" si="223"/>
        <v>0</v>
      </c>
      <c r="BN100" s="348">
        <f t="shared" si="223"/>
        <v>0</v>
      </c>
      <c r="BO100" s="348">
        <f t="shared" si="224"/>
        <v>0</v>
      </c>
      <c r="BP100" s="348">
        <f t="shared" si="224"/>
        <v>0</v>
      </c>
      <c r="BQ100" s="348">
        <f t="shared" si="224"/>
        <v>0</v>
      </c>
      <c r="BR100" s="348">
        <f t="shared" si="224"/>
        <v>0</v>
      </c>
      <c r="BS100" s="348">
        <f t="shared" si="224"/>
        <v>0</v>
      </c>
      <c r="BT100" s="348">
        <f t="shared" si="173"/>
        <v>0</v>
      </c>
      <c r="BU100" s="348">
        <f t="shared" si="173"/>
        <v>0</v>
      </c>
      <c r="BV100" s="348">
        <f t="shared" si="173"/>
        <v>0</v>
      </c>
      <c r="BW100" s="348">
        <f t="shared" si="173"/>
        <v>0</v>
      </c>
      <c r="BX100" s="348">
        <f t="shared" si="174"/>
        <v>0</v>
      </c>
      <c r="BY100" s="348">
        <f t="shared" si="225"/>
        <v>0</v>
      </c>
      <c r="BZ100" s="348">
        <f t="shared" si="225"/>
        <v>0</v>
      </c>
      <c r="CA100" s="348">
        <f t="shared" si="225"/>
        <v>0</v>
      </c>
      <c r="CB100" s="350">
        <f t="shared" si="225"/>
        <v>0</v>
      </c>
      <c r="CC100" s="648">
        <f t="shared" si="225"/>
        <v>0</v>
      </c>
      <c r="CD100" s="191">
        <f t="shared" si="215"/>
        <v>0</v>
      </c>
      <c r="CE100" s="191">
        <f t="shared" si="215"/>
        <v>0</v>
      </c>
      <c r="CF100" s="191">
        <f t="shared" si="215"/>
        <v>0</v>
      </c>
      <c r="CG100" s="381">
        <f t="shared" si="226"/>
        <v>0</v>
      </c>
      <c r="CH100" s="191">
        <f t="shared" si="226"/>
        <v>0</v>
      </c>
      <c r="CI100" s="382">
        <f t="shared" si="226"/>
        <v>0</v>
      </c>
      <c r="CJ100" s="379">
        <f t="shared" si="216"/>
        <v>0</v>
      </c>
      <c r="CK100" s="391">
        <f t="shared" si="229"/>
        <v>0</v>
      </c>
      <c r="CL100" s="391">
        <f t="shared" si="227"/>
        <v>0</v>
      </c>
      <c r="CM100" s="391">
        <f t="shared" si="227"/>
        <v>0</v>
      </c>
      <c r="CN100" s="391">
        <f t="shared" si="227"/>
        <v>0</v>
      </c>
      <c r="CO100" s="392">
        <f t="shared" si="230"/>
        <v>0</v>
      </c>
      <c r="CP100" s="190">
        <f t="shared" si="228"/>
        <v>0</v>
      </c>
      <c r="CQ100" s="190">
        <f t="shared" si="228"/>
        <v>0</v>
      </c>
      <c r="CR100" s="394">
        <f t="shared" si="228"/>
        <v>0</v>
      </c>
      <c r="CS100" s="191">
        <f t="shared" si="217"/>
        <v>0</v>
      </c>
      <c r="CT100" s="190">
        <f t="shared" si="217"/>
        <v>0</v>
      </c>
      <c r="CU100" s="190">
        <f t="shared" si="217"/>
        <v>0</v>
      </c>
      <c r="CV100" s="394">
        <f t="shared" si="217"/>
        <v>0</v>
      </c>
      <c r="CW100" s="402">
        <f>$DC100+'申込用紙 Ｂ'!$CW100</f>
        <v>0</v>
      </c>
      <c r="CX100" s="403"/>
      <c r="CY100" s="403">
        <f t="shared" si="175"/>
        <v>0</v>
      </c>
      <c r="CZ100" s="404">
        <f t="shared" si="176"/>
        <v>0</v>
      </c>
      <c r="DA100" s="431">
        <f t="shared" si="177"/>
        <v>0</v>
      </c>
      <c r="DB100" s="432">
        <f t="shared" si="178"/>
        <v>0</v>
      </c>
      <c r="DC100" s="433">
        <f t="shared" si="179"/>
        <v>0</v>
      </c>
      <c r="DD100" s="239">
        <f t="shared" si="180"/>
        <v>1</v>
      </c>
      <c r="DE100" s="239">
        <f t="shared" ca="1" si="152"/>
        <v>0</v>
      </c>
      <c r="DF100" s="239">
        <f t="shared" ca="1" si="181"/>
        <v>1</v>
      </c>
      <c r="DG100" s="434" t="str">
        <f t="shared" si="182"/>
        <v/>
      </c>
      <c r="DH100" s="239">
        <f t="shared" ca="1" si="183"/>
        <v>0</v>
      </c>
      <c r="DI100" s="239">
        <f t="shared" ca="1" si="221"/>
        <v>0</v>
      </c>
      <c r="DJ100" s="118" t="str">
        <f t="shared" si="184"/>
        <v/>
      </c>
      <c r="DK100" s="451">
        <f t="shared" si="153"/>
        <v>0</v>
      </c>
      <c r="DL100" s="451">
        <f t="shared" si="154"/>
        <v>0</v>
      </c>
      <c r="DM100" s="452">
        <f t="shared" si="155"/>
        <v>0</v>
      </c>
      <c r="DN100" s="453">
        <f t="shared" si="219"/>
        <v>-1</v>
      </c>
      <c r="DO100" s="454">
        <f t="shared" si="156"/>
        <v>1</v>
      </c>
      <c r="DP100" s="455" t="str">
        <f t="shared" si="185"/>
        <v>NO</v>
      </c>
      <c r="DQ100" s="455" t="str">
        <f t="shared" si="186"/>
        <v>Not!</v>
      </c>
      <c r="DR100" s="455" t="str">
        <f t="shared" si="187"/>
        <v>Not!</v>
      </c>
      <c r="DS100" s="478" t="str">
        <f t="shared" si="157"/>
        <v/>
      </c>
      <c r="DT100" s="451">
        <f t="shared" si="188"/>
        <v>0</v>
      </c>
      <c r="DU100" s="239">
        <f t="shared" si="218"/>
        <v>0</v>
      </c>
      <c r="DV100" s="480">
        <v>85</v>
      </c>
      <c r="DW100" s="281" t="str">
        <f t="shared" si="158"/>
        <v/>
      </c>
      <c r="DX100" s="239" t="str">
        <f t="shared" si="189"/>
        <v>Not!</v>
      </c>
      <c r="DY100" s="499">
        <f t="shared" si="190"/>
        <v>0</v>
      </c>
      <c r="DZ100" s="239" t="str">
        <f t="shared" si="191"/>
        <v>NO</v>
      </c>
      <c r="EA100" s="499">
        <f t="shared" si="159"/>
        <v>0</v>
      </c>
      <c r="EB100" s="239" t="str">
        <f t="shared" si="160"/>
        <v>女子Jr</v>
      </c>
      <c r="EC100" s="499">
        <f t="shared" si="161"/>
        <v>0</v>
      </c>
      <c r="ED100" s="500">
        <f t="shared" si="192"/>
        <v>0</v>
      </c>
      <c r="EE100" s="499">
        <f t="shared" si="193"/>
        <v>0</v>
      </c>
      <c r="EF100" s="239" t="str">
        <f t="shared" si="194"/>
        <v>N</v>
      </c>
      <c r="EG100" s="434" t="str">
        <f t="shared" si="195"/>
        <v/>
      </c>
      <c r="EH100" s="239" t="str">
        <f t="shared" si="196"/>
        <v/>
      </c>
      <c r="EI100" s="239" t="str">
        <f t="shared" ca="1" si="162"/>
        <v/>
      </c>
      <c r="EJ100" s="239" t="str">
        <f t="shared" si="197"/>
        <v/>
      </c>
      <c r="EK100" s="239">
        <f t="shared" si="198"/>
        <v>0</v>
      </c>
      <c r="EL100" s="239">
        <f t="shared" si="163"/>
        <v>0</v>
      </c>
      <c r="EM100" s="499">
        <f t="shared" si="199"/>
        <v>0</v>
      </c>
      <c r="EN100" s="239" t="str">
        <f t="shared" si="200"/>
        <v>N</v>
      </c>
      <c r="EO100" s="434" t="str">
        <f t="shared" si="201"/>
        <v/>
      </c>
      <c r="EP100" s="239" t="str">
        <f t="shared" si="164"/>
        <v/>
      </c>
      <c r="EQ100" s="239" t="str">
        <f t="shared" ca="1" si="202"/>
        <v/>
      </c>
      <c r="ER100" s="239" t="str">
        <f t="shared" si="203"/>
        <v/>
      </c>
      <c r="ES100" s="239">
        <f t="shared" si="165"/>
        <v>0</v>
      </c>
      <c r="ET100" s="239">
        <f t="shared" si="204"/>
        <v>0</v>
      </c>
      <c r="EU100" s="499">
        <f t="shared" si="205"/>
        <v>0</v>
      </c>
      <c r="EV100" s="434" t="str">
        <f t="shared" si="206"/>
        <v/>
      </c>
      <c r="EW100" s="512">
        <f t="shared" si="207"/>
        <v>0</v>
      </c>
      <c r="EX100" s="512">
        <f t="shared" si="208"/>
        <v>0</v>
      </c>
      <c r="EY100" s="512">
        <f t="shared" si="209"/>
        <v>0</v>
      </c>
      <c r="EZ100" s="119"/>
      <c r="FA100" s="258"/>
      <c r="FB100" s="259" t="str">
        <f t="shared" ca="1" si="210"/>
        <v/>
      </c>
      <c r="FC100" s="258"/>
      <c r="FD100" s="259" t="str">
        <f t="shared" si="211"/>
        <v/>
      </c>
      <c r="FE100" s="119"/>
      <c r="FF100" s="119"/>
      <c r="FG100" s="119"/>
      <c r="FH100" s="119"/>
      <c r="FI100" s="119"/>
      <c r="FJ100" s="119"/>
      <c r="FK100" s="119"/>
      <c r="FL100" s="119"/>
      <c r="FM100" s="119"/>
      <c r="FN100" s="119"/>
      <c r="FO100" s="119"/>
    </row>
    <row r="101" spans="1:171" s="99" customFormat="1" x14ac:dyDescent="0.2">
      <c r="A101" s="141">
        <v>86</v>
      </c>
      <c r="B101" s="564"/>
      <c r="C101" s="557"/>
      <c r="D101" s="566"/>
      <c r="E101" s="241"/>
      <c r="F101" s="554"/>
      <c r="G101" s="557"/>
      <c r="H101" s="555"/>
      <c r="I101" s="190"/>
      <c r="J101" s="596"/>
      <c r="K101" s="597"/>
      <c r="L101" s="597"/>
      <c r="M101" s="599"/>
      <c r="N101" s="590" t="str">
        <f t="shared" si="166"/>
        <v/>
      </c>
      <c r="O101" s="557"/>
      <c r="P101" s="566"/>
      <c r="Q101" s="186" t="str">
        <f t="shared" si="167"/>
        <v/>
      </c>
      <c r="R101" s="195" t="str">
        <f t="shared" si="143"/>
        <v/>
      </c>
      <c r="S101" s="195" t="str">
        <f t="shared" si="144"/>
        <v/>
      </c>
      <c r="T101" s="195" t="str">
        <f t="shared" si="168"/>
        <v/>
      </c>
      <c r="U101" s="622" t="str">
        <f t="shared" si="169"/>
        <v/>
      </c>
      <c r="V101" s="623">
        <f t="shared" si="145"/>
        <v>0</v>
      </c>
      <c r="W101" s="190"/>
      <c r="X101" s="190"/>
      <c r="Y101" s="190"/>
      <c r="Z101" s="190"/>
      <c r="AA101" s="190"/>
      <c r="AB101" s="190"/>
      <c r="AC101" s="239"/>
      <c r="AD101" s="239"/>
      <c r="AE101" s="239"/>
      <c r="AF101" s="239"/>
      <c r="AG101" s="239"/>
      <c r="AH101" s="242"/>
      <c r="AI101" s="261">
        <f t="shared" si="212"/>
        <v>0</v>
      </c>
      <c r="AJ101"/>
      <c r="AK101"/>
      <c r="AL101" s="258"/>
      <c r="AM101" s="259" t="str">
        <f t="shared" ca="1" si="146"/>
        <v/>
      </c>
      <c r="AN101" s="258"/>
      <c r="AO101" s="259" t="str">
        <f t="shared" si="170"/>
        <v/>
      </c>
      <c r="AP101" s="119"/>
      <c r="AQ101" s="280" t="str">
        <f t="shared" si="147"/>
        <v/>
      </c>
      <c r="AR101" s="280" t="str">
        <f t="shared" si="148"/>
        <v/>
      </c>
      <c r="AS101" s="280" t="str">
        <f t="shared" si="149"/>
        <v/>
      </c>
      <c r="AT101" s="280" t="str">
        <f t="shared" ca="1" si="150"/>
        <v/>
      </c>
      <c r="AU101" s="637">
        <f t="shared" si="171"/>
        <v>0</v>
      </c>
      <c r="AV101" s="281" t="str">
        <f t="shared" si="151"/>
        <v/>
      </c>
      <c r="AW101" s="312">
        <f t="shared" si="222"/>
        <v>0</v>
      </c>
      <c r="AX101" s="312">
        <f t="shared" si="222"/>
        <v>0</v>
      </c>
      <c r="AY101" s="312">
        <f t="shared" si="222"/>
        <v>0</v>
      </c>
      <c r="AZ101" s="312">
        <f t="shared" si="222"/>
        <v>0</v>
      </c>
      <c r="BA101" s="312">
        <f t="shared" si="222"/>
        <v>0</v>
      </c>
      <c r="BB101" s="312">
        <f t="shared" si="222"/>
        <v>0</v>
      </c>
      <c r="BC101" s="313">
        <f t="shared" si="213"/>
        <v>0</v>
      </c>
      <c r="BD101" s="313">
        <f t="shared" si="214"/>
        <v>0</v>
      </c>
      <c r="BE101" s="340">
        <f t="shared" si="172"/>
        <v>0</v>
      </c>
      <c r="BF101" s="643">
        <f t="shared" si="172"/>
        <v>0</v>
      </c>
      <c r="BG101" s="643">
        <f t="shared" si="172"/>
        <v>0</v>
      </c>
      <c r="BH101" s="643">
        <f t="shared" si="172"/>
        <v>0</v>
      </c>
      <c r="BI101" s="643">
        <f t="shared" si="172"/>
        <v>0</v>
      </c>
      <c r="BJ101" s="348">
        <f t="shared" si="223"/>
        <v>0</v>
      </c>
      <c r="BK101" s="348">
        <f t="shared" si="223"/>
        <v>0</v>
      </c>
      <c r="BL101" s="348">
        <f t="shared" si="223"/>
        <v>0</v>
      </c>
      <c r="BM101" s="348">
        <f t="shared" si="223"/>
        <v>0</v>
      </c>
      <c r="BN101" s="348">
        <f t="shared" si="223"/>
        <v>0</v>
      </c>
      <c r="BO101" s="348">
        <f t="shared" si="224"/>
        <v>0</v>
      </c>
      <c r="BP101" s="348">
        <f t="shared" si="224"/>
        <v>0</v>
      </c>
      <c r="BQ101" s="348">
        <f t="shared" si="224"/>
        <v>0</v>
      </c>
      <c r="BR101" s="348">
        <f t="shared" si="224"/>
        <v>0</v>
      </c>
      <c r="BS101" s="348">
        <f t="shared" si="224"/>
        <v>0</v>
      </c>
      <c r="BT101" s="348">
        <f t="shared" si="173"/>
        <v>0</v>
      </c>
      <c r="BU101" s="348">
        <f t="shared" si="173"/>
        <v>0</v>
      </c>
      <c r="BV101" s="348">
        <f t="shared" si="173"/>
        <v>0</v>
      </c>
      <c r="BW101" s="348">
        <f t="shared" si="173"/>
        <v>0</v>
      </c>
      <c r="BX101" s="348">
        <f t="shared" si="174"/>
        <v>0</v>
      </c>
      <c r="BY101" s="348">
        <f t="shared" si="225"/>
        <v>0</v>
      </c>
      <c r="BZ101" s="348">
        <f t="shared" si="225"/>
        <v>0</v>
      </c>
      <c r="CA101" s="348">
        <f t="shared" si="225"/>
        <v>0</v>
      </c>
      <c r="CB101" s="350">
        <f t="shared" si="225"/>
        <v>0</v>
      </c>
      <c r="CC101" s="648">
        <f t="shared" si="225"/>
        <v>0</v>
      </c>
      <c r="CD101" s="191">
        <f t="shared" si="215"/>
        <v>0</v>
      </c>
      <c r="CE101" s="191">
        <f t="shared" si="215"/>
        <v>0</v>
      </c>
      <c r="CF101" s="191">
        <f t="shared" si="215"/>
        <v>0</v>
      </c>
      <c r="CG101" s="381">
        <f t="shared" si="226"/>
        <v>0</v>
      </c>
      <c r="CH101" s="191">
        <f t="shared" si="226"/>
        <v>0</v>
      </c>
      <c r="CI101" s="382">
        <f t="shared" si="226"/>
        <v>0</v>
      </c>
      <c r="CJ101" s="379">
        <f t="shared" si="216"/>
        <v>0</v>
      </c>
      <c r="CK101" s="391">
        <f t="shared" si="229"/>
        <v>0</v>
      </c>
      <c r="CL101" s="391">
        <f t="shared" si="227"/>
        <v>0</v>
      </c>
      <c r="CM101" s="391">
        <f t="shared" si="227"/>
        <v>0</v>
      </c>
      <c r="CN101" s="391">
        <f t="shared" si="227"/>
        <v>0</v>
      </c>
      <c r="CO101" s="392">
        <f t="shared" si="230"/>
        <v>0</v>
      </c>
      <c r="CP101" s="190">
        <f t="shared" si="228"/>
        <v>0</v>
      </c>
      <c r="CQ101" s="190">
        <f t="shared" si="228"/>
        <v>0</v>
      </c>
      <c r="CR101" s="394">
        <f t="shared" si="228"/>
        <v>0</v>
      </c>
      <c r="CS101" s="191">
        <f t="shared" si="217"/>
        <v>0</v>
      </c>
      <c r="CT101" s="190">
        <f t="shared" si="217"/>
        <v>0</v>
      </c>
      <c r="CU101" s="190">
        <f t="shared" si="217"/>
        <v>0</v>
      </c>
      <c r="CV101" s="394">
        <f t="shared" si="217"/>
        <v>0</v>
      </c>
      <c r="CW101" s="402">
        <f>$DC101+'申込用紙 Ｂ'!$CW101</f>
        <v>0</v>
      </c>
      <c r="CX101" s="403"/>
      <c r="CY101" s="403">
        <f t="shared" si="175"/>
        <v>0</v>
      </c>
      <c r="CZ101" s="404">
        <f t="shared" si="176"/>
        <v>0</v>
      </c>
      <c r="DA101" s="431">
        <f t="shared" si="177"/>
        <v>0</v>
      </c>
      <c r="DB101" s="432">
        <f t="shared" si="178"/>
        <v>0</v>
      </c>
      <c r="DC101" s="433">
        <f t="shared" si="179"/>
        <v>0</v>
      </c>
      <c r="DD101" s="239">
        <f t="shared" si="180"/>
        <v>1</v>
      </c>
      <c r="DE101" s="239">
        <f t="shared" ca="1" si="152"/>
        <v>0</v>
      </c>
      <c r="DF101" s="239">
        <f t="shared" ca="1" si="181"/>
        <v>1</v>
      </c>
      <c r="DG101" s="434" t="str">
        <f t="shared" si="182"/>
        <v/>
      </c>
      <c r="DH101" s="239">
        <f t="shared" ca="1" si="183"/>
        <v>0</v>
      </c>
      <c r="DI101" s="239">
        <f t="shared" ca="1" si="221"/>
        <v>0</v>
      </c>
      <c r="DJ101" s="118" t="str">
        <f t="shared" si="184"/>
        <v/>
      </c>
      <c r="DK101" s="451">
        <f t="shared" si="153"/>
        <v>0</v>
      </c>
      <c r="DL101" s="451">
        <f t="shared" si="154"/>
        <v>0</v>
      </c>
      <c r="DM101" s="452">
        <f t="shared" si="155"/>
        <v>0</v>
      </c>
      <c r="DN101" s="453">
        <f t="shared" si="219"/>
        <v>-1</v>
      </c>
      <c r="DO101" s="454">
        <f t="shared" si="156"/>
        <v>1</v>
      </c>
      <c r="DP101" s="455" t="str">
        <f t="shared" si="185"/>
        <v>NO</v>
      </c>
      <c r="DQ101" s="455" t="str">
        <f t="shared" si="186"/>
        <v>Not!</v>
      </c>
      <c r="DR101" s="455" t="str">
        <f t="shared" si="187"/>
        <v>Not!</v>
      </c>
      <c r="DS101" s="478" t="str">
        <f t="shared" si="157"/>
        <v/>
      </c>
      <c r="DT101" s="451">
        <f t="shared" si="188"/>
        <v>0</v>
      </c>
      <c r="DU101" s="239">
        <f t="shared" si="218"/>
        <v>0</v>
      </c>
      <c r="DV101" s="480">
        <v>86</v>
      </c>
      <c r="DW101" s="281" t="str">
        <f t="shared" si="158"/>
        <v/>
      </c>
      <c r="DX101" s="239" t="str">
        <f t="shared" si="189"/>
        <v>Not!</v>
      </c>
      <c r="DY101" s="499">
        <f t="shared" si="190"/>
        <v>0</v>
      </c>
      <c r="DZ101" s="239" t="str">
        <f t="shared" si="191"/>
        <v>NO</v>
      </c>
      <c r="EA101" s="499">
        <f t="shared" si="159"/>
        <v>0</v>
      </c>
      <c r="EB101" s="239" t="str">
        <f t="shared" si="160"/>
        <v>女子Jr</v>
      </c>
      <c r="EC101" s="499">
        <f t="shared" si="161"/>
        <v>0</v>
      </c>
      <c r="ED101" s="500">
        <f t="shared" si="192"/>
        <v>0</v>
      </c>
      <c r="EE101" s="499">
        <f t="shared" si="193"/>
        <v>0</v>
      </c>
      <c r="EF101" s="239" t="str">
        <f t="shared" si="194"/>
        <v>N</v>
      </c>
      <c r="EG101" s="434" t="str">
        <f t="shared" si="195"/>
        <v/>
      </c>
      <c r="EH101" s="239" t="str">
        <f t="shared" si="196"/>
        <v/>
      </c>
      <c r="EI101" s="239" t="str">
        <f t="shared" ca="1" si="162"/>
        <v/>
      </c>
      <c r="EJ101" s="239" t="str">
        <f t="shared" si="197"/>
        <v/>
      </c>
      <c r="EK101" s="239">
        <f t="shared" si="198"/>
        <v>0</v>
      </c>
      <c r="EL101" s="239">
        <f t="shared" si="163"/>
        <v>0</v>
      </c>
      <c r="EM101" s="499">
        <f t="shared" si="199"/>
        <v>0</v>
      </c>
      <c r="EN101" s="239" t="str">
        <f t="shared" si="200"/>
        <v>N</v>
      </c>
      <c r="EO101" s="434" t="str">
        <f t="shared" si="201"/>
        <v/>
      </c>
      <c r="EP101" s="239" t="str">
        <f t="shared" si="164"/>
        <v/>
      </c>
      <c r="EQ101" s="239" t="str">
        <f t="shared" ca="1" si="202"/>
        <v/>
      </c>
      <c r="ER101" s="239" t="str">
        <f t="shared" si="203"/>
        <v/>
      </c>
      <c r="ES101" s="239">
        <f t="shared" si="165"/>
        <v>0</v>
      </c>
      <c r="ET101" s="239">
        <f t="shared" si="204"/>
        <v>0</v>
      </c>
      <c r="EU101" s="499">
        <f t="shared" si="205"/>
        <v>0</v>
      </c>
      <c r="EV101" s="434" t="str">
        <f t="shared" si="206"/>
        <v/>
      </c>
      <c r="EW101" s="512">
        <f t="shared" si="207"/>
        <v>0</v>
      </c>
      <c r="EX101" s="512">
        <f t="shared" si="208"/>
        <v>0</v>
      </c>
      <c r="EY101" s="512">
        <f t="shared" si="209"/>
        <v>0</v>
      </c>
      <c r="EZ101" s="119"/>
      <c r="FA101" s="258"/>
      <c r="FB101" s="259" t="str">
        <f t="shared" ca="1" si="210"/>
        <v/>
      </c>
      <c r="FC101" s="258"/>
      <c r="FD101" s="259" t="str">
        <f t="shared" si="211"/>
        <v/>
      </c>
      <c r="FE101" s="119"/>
      <c r="FF101" s="119"/>
      <c r="FG101" s="119"/>
      <c r="FH101" s="119"/>
      <c r="FI101" s="119"/>
      <c r="FJ101" s="119"/>
      <c r="FK101" s="119"/>
      <c r="FL101" s="119"/>
      <c r="FM101" s="119"/>
      <c r="FN101" s="119"/>
      <c r="FO101" s="119"/>
    </row>
    <row r="102" spans="1:171" s="99" customFormat="1" x14ac:dyDescent="0.2">
      <c r="A102" s="141">
        <v>87</v>
      </c>
      <c r="B102" s="564"/>
      <c r="C102" s="557"/>
      <c r="D102" s="566"/>
      <c r="E102" s="241"/>
      <c r="F102" s="554"/>
      <c r="G102" s="557"/>
      <c r="H102" s="555"/>
      <c r="I102" s="190"/>
      <c r="J102" s="596"/>
      <c r="K102" s="597"/>
      <c r="L102" s="597"/>
      <c r="M102" s="599"/>
      <c r="N102" s="590" t="str">
        <f t="shared" si="166"/>
        <v/>
      </c>
      <c r="O102" s="557"/>
      <c r="P102" s="566"/>
      <c r="Q102" s="186" t="str">
        <f t="shared" si="167"/>
        <v/>
      </c>
      <c r="R102" s="195" t="str">
        <f t="shared" si="143"/>
        <v/>
      </c>
      <c r="S102" s="195" t="str">
        <f t="shared" si="144"/>
        <v/>
      </c>
      <c r="T102" s="195" t="str">
        <f t="shared" si="168"/>
        <v/>
      </c>
      <c r="U102" s="622" t="str">
        <f t="shared" si="169"/>
        <v/>
      </c>
      <c r="V102" s="623">
        <f t="shared" si="145"/>
        <v>0</v>
      </c>
      <c r="W102" s="190"/>
      <c r="X102" s="190"/>
      <c r="Y102" s="190"/>
      <c r="Z102" s="190"/>
      <c r="AA102" s="190"/>
      <c r="AB102" s="190"/>
      <c r="AC102" s="239"/>
      <c r="AD102" s="239"/>
      <c r="AE102" s="239"/>
      <c r="AF102" s="239"/>
      <c r="AG102" s="239"/>
      <c r="AH102" s="242"/>
      <c r="AI102" s="261">
        <f t="shared" si="212"/>
        <v>0</v>
      </c>
      <c r="AJ102"/>
      <c r="AK102"/>
      <c r="AL102" s="258"/>
      <c r="AM102" s="259" t="str">
        <f t="shared" ca="1" si="146"/>
        <v/>
      </c>
      <c r="AN102" s="258"/>
      <c r="AO102" s="259" t="str">
        <f t="shared" si="170"/>
        <v/>
      </c>
      <c r="AP102" s="119"/>
      <c r="AQ102" s="280" t="str">
        <f t="shared" si="147"/>
        <v/>
      </c>
      <c r="AR102" s="280" t="str">
        <f t="shared" si="148"/>
        <v/>
      </c>
      <c r="AS102" s="280" t="str">
        <f t="shared" si="149"/>
        <v/>
      </c>
      <c r="AT102" s="280" t="str">
        <f t="shared" ca="1" si="150"/>
        <v/>
      </c>
      <c r="AU102" s="637">
        <f t="shared" si="171"/>
        <v>0</v>
      </c>
      <c r="AV102" s="281" t="str">
        <f t="shared" si="151"/>
        <v/>
      </c>
      <c r="AW102" s="312">
        <f t="shared" si="222"/>
        <v>0</v>
      </c>
      <c r="AX102" s="312">
        <f t="shared" si="222"/>
        <v>0</v>
      </c>
      <c r="AY102" s="312">
        <f t="shared" si="222"/>
        <v>0</v>
      </c>
      <c r="AZ102" s="312">
        <f t="shared" si="222"/>
        <v>0</v>
      </c>
      <c r="BA102" s="312">
        <f t="shared" si="222"/>
        <v>0</v>
      </c>
      <c r="BB102" s="312">
        <f t="shared" si="222"/>
        <v>0</v>
      </c>
      <c r="BC102" s="313">
        <f t="shared" si="213"/>
        <v>0</v>
      </c>
      <c r="BD102" s="313">
        <f t="shared" si="214"/>
        <v>0</v>
      </c>
      <c r="BE102" s="340">
        <f t="shared" si="172"/>
        <v>0</v>
      </c>
      <c r="BF102" s="643">
        <f t="shared" si="172"/>
        <v>0</v>
      </c>
      <c r="BG102" s="643">
        <f t="shared" si="172"/>
        <v>0</v>
      </c>
      <c r="BH102" s="643">
        <f t="shared" si="172"/>
        <v>0</v>
      </c>
      <c r="BI102" s="643">
        <f t="shared" si="172"/>
        <v>0</v>
      </c>
      <c r="BJ102" s="348">
        <f t="shared" si="223"/>
        <v>0</v>
      </c>
      <c r="BK102" s="348">
        <f t="shared" si="223"/>
        <v>0</v>
      </c>
      <c r="BL102" s="348">
        <f t="shared" si="223"/>
        <v>0</v>
      </c>
      <c r="BM102" s="348">
        <f t="shared" si="223"/>
        <v>0</v>
      </c>
      <c r="BN102" s="348">
        <f t="shared" si="223"/>
        <v>0</v>
      </c>
      <c r="BO102" s="348">
        <f t="shared" si="224"/>
        <v>0</v>
      </c>
      <c r="BP102" s="348">
        <f t="shared" si="224"/>
        <v>0</v>
      </c>
      <c r="BQ102" s="348">
        <f t="shared" si="224"/>
        <v>0</v>
      </c>
      <c r="BR102" s="348">
        <f t="shared" si="224"/>
        <v>0</v>
      </c>
      <c r="BS102" s="348">
        <f t="shared" si="224"/>
        <v>0</v>
      </c>
      <c r="BT102" s="348">
        <f t="shared" si="173"/>
        <v>0</v>
      </c>
      <c r="BU102" s="348">
        <f t="shared" si="173"/>
        <v>0</v>
      </c>
      <c r="BV102" s="348">
        <f t="shared" si="173"/>
        <v>0</v>
      </c>
      <c r="BW102" s="348">
        <f t="shared" si="173"/>
        <v>0</v>
      </c>
      <c r="BX102" s="348">
        <f t="shared" si="174"/>
        <v>0</v>
      </c>
      <c r="BY102" s="348">
        <f t="shared" si="225"/>
        <v>0</v>
      </c>
      <c r="BZ102" s="348">
        <f t="shared" si="225"/>
        <v>0</v>
      </c>
      <c r="CA102" s="348">
        <f t="shared" si="225"/>
        <v>0</v>
      </c>
      <c r="CB102" s="350">
        <f t="shared" si="225"/>
        <v>0</v>
      </c>
      <c r="CC102" s="648">
        <f t="shared" si="225"/>
        <v>0</v>
      </c>
      <c r="CD102" s="191">
        <f t="shared" si="215"/>
        <v>0</v>
      </c>
      <c r="CE102" s="191">
        <f t="shared" si="215"/>
        <v>0</v>
      </c>
      <c r="CF102" s="191">
        <f t="shared" si="215"/>
        <v>0</v>
      </c>
      <c r="CG102" s="381">
        <f t="shared" si="226"/>
        <v>0</v>
      </c>
      <c r="CH102" s="191">
        <f t="shared" si="226"/>
        <v>0</v>
      </c>
      <c r="CI102" s="382">
        <f t="shared" si="226"/>
        <v>0</v>
      </c>
      <c r="CJ102" s="379">
        <f t="shared" si="216"/>
        <v>0</v>
      </c>
      <c r="CK102" s="391">
        <f t="shared" si="229"/>
        <v>0</v>
      </c>
      <c r="CL102" s="391">
        <f t="shared" si="227"/>
        <v>0</v>
      </c>
      <c r="CM102" s="391">
        <f t="shared" si="227"/>
        <v>0</v>
      </c>
      <c r="CN102" s="391">
        <f t="shared" si="227"/>
        <v>0</v>
      </c>
      <c r="CO102" s="392">
        <f t="shared" si="230"/>
        <v>0</v>
      </c>
      <c r="CP102" s="190">
        <f t="shared" si="228"/>
        <v>0</v>
      </c>
      <c r="CQ102" s="190">
        <f t="shared" si="228"/>
        <v>0</v>
      </c>
      <c r="CR102" s="394">
        <f t="shared" si="228"/>
        <v>0</v>
      </c>
      <c r="CS102" s="191">
        <f t="shared" si="217"/>
        <v>0</v>
      </c>
      <c r="CT102" s="190">
        <f t="shared" si="217"/>
        <v>0</v>
      </c>
      <c r="CU102" s="190">
        <f t="shared" si="217"/>
        <v>0</v>
      </c>
      <c r="CV102" s="394">
        <f t="shared" si="217"/>
        <v>0</v>
      </c>
      <c r="CW102" s="402">
        <f>$DC102+'申込用紙 Ｂ'!$CW102</f>
        <v>0</v>
      </c>
      <c r="CX102" s="403"/>
      <c r="CY102" s="403">
        <f t="shared" si="175"/>
        <v>0</v>
      </c>
      <c r="CZ102" s="404">
        <f t="shared" si="176"/>
        <v>0</v>
      </c>
      <c r="DA102" s="431">
        <f t="shared" si="177"/>
        <v>0</v>
      </c>
      <c r="DB102" s="432">
        <f t="shared" si="178"/>
        <v>0</v>
      </c>
      <c r="DC102" s="433">
        <f t="shared" si="179"/>
        <v>0</v>
      </c>
      <c r="DD102" s="239">
        <f t="shared" si="180"/>
        <v>1</v>
      </c>
      <c r="DE102" s="239">
        <f t="shared" ca="1" si="152"/>
        <v>0</v>
      </c>
      <c r="DF102" s="239">
        <f t="shared" ca="1" si="181"/>
        <v>1</v>
      </c>
      <c r="DG102" s="434" t="str">
        <f t="shared" si="182"/>
        <v/>
      </c>
      <c r="DH102" s="239">
        <f t="shared" ca="1" si="183"/>
        <v>0</v>
      </c>
      <c r="DI102" s="239">
        <f t="shared" ca="1" si="221"/>
        <v>0</v>
      </c>
      <c r="DJ102" s="118" t="str">
        <f t="shared" si="184"/>
        <v/>
      </c>
      <c r="DK102" s="451">
        <f t="shared" si="153"/>
        <v>0</v>
      </c>
      <c r="DL102" s="451">
        <f t="shared" si="154"/>
        <v>0</v>
      </c>
      <c r="DM102" s="452">
        <f t="shared" si="155"/>
        <v>0</v>
      </c>
      <c r="DN102" s="453">
        <f t="shared" si="219"/>
        <v>-1</v>
      </c>
      <c r="DO102" s="454">
        <f t="shared" si="156"/>
        <v>1</v>
      </c>
      <c r="DP102" s="455" t="str">
        <f t="shared" si="185"/>
        <v>NO</v>
      </c>
      <c r="DQ102" s="455" t="str">
        <f t="shared" si="186"/>
        <v>Not!</v>
      </c>
      <c r="DR102" s="455" t="str">
        <f t="shared" si="187"/>
        <v>Not!</v>
      </c>
      <c r="DS102" s="478" t="str">
        <f t="shared" si="157"/>
        <v/>
      </c>
      <c r="DT102" s="451">
        <f t="shared" si="188"/>
        <v>0</v>
      </c>
      <c r="DU102" s="239">
        <f t="shared" si="218"/>
        <v>0</v>
      </c>
      <c r="DV102" s="480">
        <v>87</v>
      </c>
      <c r="DW102" s="281" t="str">
        <f t="shared" si="158"/>
        <v/>
      </c>
      <c r="DX102" s="239" t="str">
        <f t="shared" si="189"/>
        <v>Not!</v>
      </c>
      <c r="DY102" s="499">
        <f t="shared" si="190"/>
        <v>0</v>
      </c>
      <c r="DZ102" s="239" t="str">
        <f t="shared" si="191"/>
        <v>NO</v>
      </c>
      <c r="EA102" s="499">
        <f t="shared" si="159"/>
        <v>0</v>
      </c>
      <c r="EB102" s="239" t="str">
        <f t="shared" si="160"/>
        <v>女子Jr</v>
      </c>
      <c r="EC102" s="499">
        <f t="shared" si="161"/>
        <v>0</v>
      </c>
      <c r="ED102" s="500">
        <f t="shared" si="192"/>
        <v>0</v>
      </c>
      <c r="EE102" s="499">
        <f t="shared" si="193"/>
        <v>0</v>
      </c>
      <c r="EF102" s="239" t="str">
        <f t="shared" si="194"/>
        <v>N</v>
      </c>
      <c r="EG102" s="434" t="str">
        <f t="shared" si="195"/>
        <v/>
      </c>
      <c r="EH102" s="239" t="str">
        <f t="shared" si="196"/>
        <v/>
      </c>
      <c r="EI102" s="239" t="str">
        <f t="shared" ca="1" si="162"/>
        <v/>
      </c>
      <c r="EJ102" s="239" t="str">
        <f t="shared" si="197"/>
        <v/>
      </c>
      <c r="EK102" s="239">
        <f t="shared" si="198"/>
        <v>0</v>
      </c>
      <c r="EL102" s="239">
        <f t="shared" si="163"/>
        <v>0</v>
      </c>
      <c r="EM102" s="499">
        <f t="shared" si="199"/>
        <v>0</v>
      </c>
      <c r="EN102" s="239" t="str">
        <f t="shared" si="200"/>
        <v>N</v>
      </c>
      <c r="EO102" s="434" t="str">
        <f t="shared" si="201"/>
        <v/>
      </c>
      <c r="EP102" s="239" t="str">
        <f t="shared" si="164"/>
        <v/>
      </c>
      <c r="EQ102" s="239" t="str">
        <f t="shared" ca="1" si="202"/>
        <v/>
      </c>
      <c r="ER102" s="239" t="str">
        <f t="shared" si="203"/>
        <v/>
      </c>
      <c r="ES102" s="239">
        <f t="shared" si="165"/>
        <v>0</v>
      </c>
      <c r="ET102" s="239">
        <f t="shared" si="204"/>
        <v>0</v>
      </c>
      <c r="EU102" s="499">
        <f t="shared" si="205"/>
        <v>0</v>
      </c>
      <c r="EV102" s="434" t="str">
        <f t="shared" si="206"/>
        <v/>
      </c>
      <c r="EW102" s="512">
        <f t="shared" si="207"/>
        <v>0</v>
      </c>
      <c r="EX102" s="512">
        <f t="shared" si="208"/>
        <v>0</v>
      </c>
      <c r="EY102" s="512">
        <f t="shared" si="209"/>
        <v>0</v>
      </c>
      <c r="EZ102" s="119"/>
      <c r="FA102" s="258"/>
      <c r="FB102" s="259" t="str">
        <f t="shared" ca="1" si="210"/>
        <v/>
      </c>
      <c r="FC102" s="258"/>
      <c r="FD102" s="259" t="str">
        <f t="shared" si="211"/>
        <v/>
      </c>
      <c r="FE102" s="119"/>
      <c r="FF102" s="119"/>
      <c r="FG102" s="119"/>
      <c r="FH102" s="119"/>
      <c r="FI102" s="119"/>
      <c r="FJ102" s="119"/>
      <c r="FK102" s="119"/>
      <c r="FL102" s="119"/>
      <c r="FM102" s="119"/>
      <c r="FN102" s="119"/>
      <c r="FO102" s="119"/>
    </row>
    <row r="103" spans="1:171" s="99" customFormat="1" x14ac:dyDescent="0.2">
      <c r="A103" s="141">
        <v>88</v>
      </c>
      <c r="B103" s="564"/>
      <c r="C103" s="557"/>
      <c r="D103" s="566"/>
      <c r="E103" s="241"/>
      <c r="F103" s="554"/>
      <c r="G103" s="557"/>
      <c r="H103" s="555"/>
      <c r="I103" s="190"/>
      <c r="J103" s="596"/>
      <c r="K103" s="597"/>
      <c r="L103" s="597"/>
      <c r="M103" s="599"/>
      <c r="N103" s="590" t="str">
        <f t="shared" si="166"/>
        <v/>
      </c>
      <c r="O103" s="557"/>
      <c r="P103" s="566"/>
      <c r="Q103" s="186" t="str">
        <f t="shared" si="167"/>
        <v/>
      </c>
      <c r="R103" s="195" t="str">
        <f t="shared" si="143"/>
        <v/>
      </c>
      <c r="S103" s="195" t="str">
        <f t="shared" si="144"/>
        <v/>
      </c>
      <c r="T103" s="195" t="str">
        <f t="shared" si="168"/>
        <v/>
      </c>
      <c r="U103" s="622" t="str">
        <f t="shared" si="169"/>
        <v/>
      </c>
      <c r="V103" s="623">
        <f t="shared" si="145"/>
        <v>0</v>
      </c>
      <c r="W103" s="190"/>
      <c r="X103" s="190"/>
      <c r="Y103" s="190"/>
      <c r="Z103" s="190"/>
      <c r="AA103" s="190"/>
      <c r="AB103" s="190"/>
      <c r="AC103" s="239"/>
      <c r="AD103" s="239"/>
      <c r="AE103" s="239"/>
      <c r="AF103" s="239"/>
      <c r="AG103" s="239"/>
      <c r="AH103" s="242"/>
      <c r="AI103" s="261">
        <f t="shared" si="212"/>
        <v>0</v>
      </c>
      <c r="AJ103"/>
      <c r="AK103"/>
      <c r="AL103" s="258"/>
      <c r="AM103" s="259" t="str">
        <f t="shared" ca="1" si="146"/>
        <v/>
      </c>
      <c r="AN103" s="258"/>
      <c r="AO103" s="259" t="str">
        <f t="shared" si="170"/>
        <v/>
      </c>
      <c r="AP103" s="119"/>
      <c r="AQ103" s="280" t="str">
        <f t="shared" si="147"/>
        <v/>
      </c>
      <c r="AR103" s="280" t="str">
        <f t="shared" si="148"/>
        <v/>
      </c>
      <c r="AS103" s="280" t="str">
        <f t="shared" si="149"/>
        <v/>
      </c>
      <c r="AT103" s="280" t="str">
        <f t="shared" ca="1" si="150"/>
        <v/>
      </c>
      <c r="AU103" s="637">
        <f t="shared" si="171"/>
        <v>0</v>
      </c>
      <c r="AV103" s="281" t="str">
        <f t="shared" si="151"/>
        <v/>
      </c>
      <c r="AW103" s="312">
        <f t="shared" si="222"/>
        <v>0</v>
      </c>
      <c r="AX103" s="312">
        <f t="shared" si="222"/>
        <v>0</v>
      </c>
      <c r="AY103" s="312">
        <f t="shared" si="222"/>
        <v>0</v>
      </c>
      <c r="AZ103" s="312">
        <f t="shared" si="222"/>
        <v>0</v>
      </c>
      <c r="BA103" s="312">
        <f t="shared" si="222"/>
        <v>0</v>
      </c>
      <c r="BB103" s="312">
        <f t="shared" si="222"/>
        <v>0</v>
      </c>
      <c r="BC103" s="313">
        <f t="shared" si="213"/>
        <v>0</v>
      </c>
      <c r="BD103" s="313">
        <f t="shared" si="214"/>
        <v>0</v>
      </c>
      <c r="BE103" s="340">
        <f t="shared" si="172"/>
        <v>0</v>
      </c>
      <c r="BF103" s="643">
        <f t="shared" si="172"/>
        <v>0</v>
      </c>
      <c r="BG103" s="643">
        <f t="shared" si="172"/>
        <v>0</v>
      </c>
      <c r="BH103" s="643">
        <f t="shared" si="172"/>
        <v>0</v>
      </c>
      <c r="BI103" s="643">
        <f t="shared" si="172"/>
        <v>0</v>
      </c>
      <c r="BJ103" s="348">
        <f t="shared" si="223"/>
        <v>0</v>
      </c>
      <c r="BK103" s="348">
        <f t="shared" si="223"/>
        <v>0</v>
      </c>
      <c r="BL103" s="348">
        <f t="shared" si="223"/>
        <v>0</v>
      </c>
      <c r="BM103" s="348">
        <f t="shared" si="223"/>
        <v>0</v>
      </c>
      <c r="BN103" s="348">
        <f t="shared" si="223"/>
        <v>0</v>
      </c>
      <c r="BO103" s="348">
        <f t="shared" si="224"/>
        <v>0</v>
      </c>
      <c r="BP103" s="348">
        <f t="shared" si="224"/>
        <v>0</v>
      </c>
      <c r="BQ103" s="348">
        <f t="shared" si="224"/>
        <v>0</v>
      </c>
      <c r="BR103" s="348">
        <f t="shared" si="224"/>
        <v>0</v>
      </c>
      <c r="BS103" s="348">
        <f t="shared" si="224"/>
        <v>0</v>
      </c>
      <c r="BT103" s="348">
        <f t="shared" si="173"/>
        <v>0</v>
      </c>
      <c r="BU103" s="348">
        <f t="shared" si="173"/>
        <v>0</v>
      </c>
      <c r="BV103" s="348">
        <f t="shared" si="173"/>
        <v>0</v>
      </c>
      <c r="BW103" s="348">
        <f t="shared" si="173"/>
        <v>0</v>
      </c>
      <c r="BX103" s="348">
        <f t="shared" si="174"/>
        <v>0</v>
      </c>
      <c r="BY103" s="348">
        <f t="shared" si="225"/>
        <v>0</v>
      </c>
      <c r="BZ103" s="348">
        <f t="shared" si="225"/>
        <v>0</v>
      </c>
      <c r="CA103" s="348">
        <f t="shared" si="225"/>
        <v>0</v>
      </c>
      <c r="CB103" s="350">
        <f t="shared" si="225"/>
        <v>0</v>
      </c>
      <c r="CC103" s="648">
        <f t="shared" si="225"/>
        <v>0</v>
      </c>
      <c r="CD103" s="191">
        <f t="shared" si="215"/>
        <v>0</v>
      </c>
      <c r="CE103" s="191">
        <f t="shared" si="215"/>
        <v>0</v>
      </c>
      <c r="CF103" s="191">
        <f t="shared" si="215"/>
        <v>0</v>
      </c>
      <c r="CG103" s="381">
        <f t="shared" si="226"/>
        <v>0</v>
      </c>
      <c r="CH103" s="191">
        <f t="shared" si="226"/>
        <v>0</v>
      </c>
      <c r="CI103" s="382">
        <f t="shared" si="226"/>
        <v>0</v>
      </c>
      <c r="CJ103" s="379">
        <f t="shared" si="216"/>
        <v>0</v>
      </c>
      <c r="CK103" s="391">
        <f t="shared" si="229"/>
        <v>0</v>
      </c>
      <c r="CL103" s="391">
        <f t="shared" si="227"/>
        <v>0</v>
      </c>
      <c r="CM103" s="391">
        <f t="shared" si="227"/>
        <v>0</v>
      </c>
      <c r="CN103" s="391">
        <f t="shared" si="227"/>
        <v>0</v>
      </c>
      <c r="CO103" s="392">
        <f t="shared" si="230"/>
        <v>0</v>
      </c>
      <c r="CP103" s="190">
        <f t="shared" si="228"/>
        <v>0</v>
      </c>
      <c r="CQ103" s="190">
        <f t="shared" si="228"/>
        <v>0</v>
      </c>
      <c r="CR103" s="394">
        <f t="shared" si="228"/>
        <v>0</v>
      </c>
      <c r="CS103" s="191">
        <f t="shared" si="217"/>
        <v>0</v>
      </c>
      <c r="CT103" s="190">
        <f t="shared" si="217"/>
        <v>0</v>
      </c>
      <c r="CU103" s="190">
        <f t="shared" si="217"/>
        <v>0</v>
      </c>
      <c r="CV103" s="394">
        <f t="shared" si="217"/>
        <v>0</v>
      </c>
      <c r="CW103" s="402">
        <f>$DC103+'申込用紙 Ｂ'!$CW103</f>
        <v>0</v>
      </c>
      <c r="CX103" s="403"/>
      <c r="CY103" s="403">
        <f t="shared" si="175"/>
        <v>0</v>
      </c>
      <c r="CZ103" s="404">
        <f t="shared" si="176"/>
        <v>0</v>
      </c>
      <c r="DA103" s="431">
        <f t="shared" si="177"/>
        <v>0</v>
      </c>
      <c r="DB103" s="432">
        <f t="shared" si="178"/>
        <v>0</v>
      </c>
      <c r="DC103" s="433">
        <f t="shared" si="179"/>
        <v>0</v>
      </c>
      <c r="DD103" s="239">
        <f t="shared" si="180"/>
        <v>1</v>
      </c>
      <c r="DE103" s="239">
        <f t="shared" ca="1" si="152"/>
        <v>0</v>
      </c>
      <c r="DF103" s="239">
        <f t="shared" ca="1" si="181"/>
        <v>1</v>
      </c>
      <c r="DG103" s="434" t="str">
        <f t="shared" si="182"/>
        <v/>
      </c>
      <c r="DH103" s="239">
        <f t="shared" ca="1" si="183"/>
        <v>0</v>
      </c>
      <c r="DI103" s="239">
        <f t="shared" ca="1" si="221"/>
        <v>0</v>
      </c>
      <c r="DJ103" s="118" t="str">
        <f t="shared" si="184"/>
        <v/>
      </c>
      <c r="DK103" s="451">
        <f t="shared" si="153"/>
        <v>0</v>
      </c>
      <c r="DL103" s="451">
        <f t="shared" si="154"/>
        <v>0</v>
      </c>
      <c r="DM103" s="452">
        <f t="shared" si="155"/>
        <v>0</v>
      </c>
      <c r="DN103" s="453">
        <f t="shared" si="219"/>
        <v>-1</v>
      </c>
      <c r="DO103" s="454">
        <f t="shared" si="156"/>
        <v>1</v>
      </c>
      <c r="DP103" s="455" t="str">
        <f t="shared" si="185"/>
        <v>NO</v>
      </c>
      <c r="DQ103" s="455" t="str">
        <f t="shared" si="186"/>
        <v>Not!</v>
      </c>
      <c r="DR103" s="455" t="str">
        <f t="shared" si="187"/>
        <v>Not!</v>
      </c>
      <c r="DS103" s="478" t="str">
        <f t="shared" si="157"/>
        <v/>
      </c>
      <c r="DT103" s="451">
        <f t="shared" si="188"/>
        <v>0</v>
      </c>
      <c r="DU103" s="239">
        <f t="shared" si="218"/>
        <v>0</v>
      </c>
      <c r="DV103" s="480">
        <v>88</v>
      </c>
      <c r="DW103" s="281" t="str">
        <f t="shared" si="158"/>
        <v/>
      </c>
      <c r="DX103" s="239" t="str">
        <f t="shared" si="189"/>
        <v>Not!</v>
      </c>
      <c r="DY103" s="499">
        <f t="shared" si="190"/>
        <v>0</v>
      </c>
      <c r="DZ103" s="239" t="str">
        <f t="shared" si="191"/>
        <v>NO</v>
      </c>
      <c r="EA103" s="499">
        <f t="shared" si="159"/>
        <v>0</v>
      </c>
      <c r="EB103" s="239" t="str">
        <f t="shared" si="160"/>
        <v>女子Jr</v>
      </c>
      <c r="EC103" s="499">
        <f t="shared" si="161"/>
        <v>0</v>
      </c>
      <c r="ED103" s="500">
        <f t="shared" si="192"/>
        <v>0</v>
      </c>
      <c r="EE103" s="499">
        <f t="shared" si="193"/>
        <v>0</v>
      </c>
      <c r="EF103" s="239" t="str">
        <f t="shared" si="194"/>
        <v>N</v>
      </c>
      <c r="EG103" s="434" t="str">
        <f t="shared" si="195"/>
        <v/>
      </c>
      <c r="EH103" s="239" t="str">
        <f t="shared" si="196"/>
        <v/>
      </c>
      <c r="EI103" s="239" t="str">
        <f t="shared" ca="1" si="162"/>
        <v/>
      </c>
      <c r="EJ103" s="239" t="str">
        <f t="shared" si="197"/>
        <v/>
      </c>
      <c r="EK103" s="239">
        <f t="shared" si="198"/>
        <v>0</v>
      </c>
      <c r="EL103" s="239">
        <f t="shared" si="163"/>
        <v>0</v>
      </c>
      <c r="EM103" s="499">
        <f t="shared" si="199"/>
        <v>0</v>
      </c>
      <c r="EN103" s="239" t="str">
        <f t="shared" si="200"/>
        <v>N</v>
      </c>
      <c r="EO103" s="434" t="str">
        <f t="shared" si="201"/>
        <v/>
      </c>
      <c r="EP103" s="239" t="str">
        <f t="shared" si="164"/>
        <v/>
      </c>
      <c r="EQ103" s="239" t="str">
        <f t="shared" ca="1" si="202"/>
        <v/>
      </c>
      <c r="ER103" s="239" t="str">
        <f t="shared" si="203"/>
        <v/>
      </c>
      <c r="ES103" s="239">
        <f t="shared" si="165"/>
        <v>0</v>
      </c>
      <c r="ET103" s="239">
        <f t="shared" si="204"/>
        <v>0</v>
      </c>
      <c r="EU103" s="499">
        <f t="shared" si="205"/>
        <v>0</v>
      </c>
      <c r="EV103" s="434" t="str">
        <f t="shared" si="206"/>
        <v/>
      </c>
      <c r="EW103" s="512">
        <f t="shared" si="207"/>
        <v>0</v>
      </c>
      <c r="EX103" s="512">
        <f t="shared" si="208"/>
        <v>0</v>
      </c>
      <c r="EY103" s="512">
        <f t="shared" si="209"/>
        <v>0</v>
      </c>
      <c r="EZ103" s="119"/>
      <c r="FA103" s="258"/>
      <c r="FB103" s="259" t="str">
        <f t="shared" ca="1" si="210"/>
        <v/>
      </c>
      <c r="FC103" s="258"/>
      <c r="FD103" s="259" t="str">
        <f t="shared" si="211"/>
        <v/>
      </c>
      <c r="FE103" s="119"/>
      <c r="FF103" s="119"/>
      <c r="FG103" s="119"/>
      <c r="FH103" s="119"/>
      <c r="FI103" s="119"/>
      <c r="FJ103" s="119"/>
      <c r="FK103" s="119"/>
      <c r="FL103" s="119"/>
      <c r="FM103" s="119"/>
      <c r="FN103" s="119"/>
      <c r="FO103" s="119"/>
    </row>
    <row r="104" spans="1:171" s="99" customFormat="1" x14ac:dyDescent="0.2">
      <c r="A104" s="141">
        <v>89</v>
      </c>
      <c r="B104" s="564"/>
      <c r="C104" s="557"/>
      <c r="D104" s="566"/>
      <c r="E104" s="241"/>
      <c r="F104" s="554"/>
      <c r="G104" s="557"/>
      <c r="H104" s="555"/>
      <c r="I104" s="190"/>
      <c r="J104" s="596"/>
      <c r="K104" s="597"/>
      <c r="L104" s="597"/>
      <c r="M104" s="599"/>
      <c r="N104" s="590" t="str">
        <f t="shared" si="166"/>
        <v/>
      </c>
      <c r="O104" s="557"/>
      <c r="P104" s="566"/>
      <c r="Q104" s="186" t="str">
        <f t="shared" si="167"/>
        <v/>
      </c>
      <c r="R104" s="195" t="str">
        <f t="shared" si="143"/>
        <v/>
      </c>
      <c r="S104" s="195" t="str">
        <f t="shared" si="144"/>
        <v/>
      </c>
      <c r="T104" s="195" t="str">
        <f t="shared" si="168"/>
        <v/>
      </c>
      <c r="U104" s="622" t="str">
        <f t="shared" si="169"/>
        <v/>
      </c>
      <c r="V104" s="623">
        <f t="shared" si="145"/>
        <v>0</v>
      </c>
      <c r="W104" s="190"/>
      <c r="X104" s="190"/>
      <c r="Y104" s="190"/>
      <c r="Z104" s="190"/>
      <c r="AA104" s="190"/>
      <c r="AB104" s="190"/>
      <c r="AC104" s="239"/>
      <c r="AD104" s="239"/>
      <c r="AE104" s="239"/>
      <c r="AF104" s="239"/>
      <c r="AG104" s="239"/>
      <c r="AH104" s="242"/>
      <c r="AI104" s="261">
        <f t="shared" si="212"/>
        <v>0</v>
      </c>
      <c r="AJ104"/>
      <c r="AK104"/>
      <c r="AL104" s="258"/>
      <c r="AM104" s="259" t="str">
        <f t="shared" ca="1" si="146"/>
        <v/>
      </c>
      <c r="AN104" s="258"/>
      <c r="AO104" s="259" t="str">
        <f t="shared" si="170"/>
        <v/>
      </c>
      <c r="AP104" s="119"/>
      <c r="AQ104" s="280" t="str">
        <f t="shared" si="147"/>
        <v/>
      </c>
      <c r="AR104" s="280" t="str">
        <f t="shared" si="148"/>
        <v/>
      </c>
      <c r="AS104" s="280" t="str">
        <f t="shared" si="149"/>
        <v/>
      </c>
      <c r="AT104" s="280" t="str">
        <f t="shared" ca="1" si="150"/>
        <v/>
      </c>
      <c r="AU104" s="637">
        <f t="shared" si="171"/>
        <v>0</v>
      </c>
      <c r="AV104" s="281" t="str">
        <f t="shared" si="151"/>
        <v/>
      </c>
      <c r="AW104" s="312">
        <f t="shared" si="222"/>
        <v>0</v>
      </c>
      <c r="AX104" s="312">
        <f t="shared" si="222"/>
        <v>0</v>
      </c>
      <c r="AY104" s="312">
        <f t="shared" si="222"/>
        <v>0</v>
      </c>
      <c r="AZ104" s="312">
        <f t="shared" si="222"/>
        <v>0</v>
      </c>
      <c r="BA104" s="312">
        <f t="shared" si="222"/>
        <v>0</v>
      </c>
      <c r="BB104" s="312">
        <f t="shared" si="222"/>
        <v>0</v>
      </c>
      <c r="BC104" s="313">
        <f t="shared" si="213"/>
        <v>0</v>
      </c>
      <c r="BD104" s="313">
        <f t="shared" si="214"/>
        <v>0</v>
      </c>
      <c r="BE104" s="340">
        <f t="shared" si="172"/>
        <v>0</v>
      </c>
      <c r="BF104" s="643">
        <f t="shared" si="172"/>
        <v>0</v>
      </c>
      <c r="BG104" s="643">
        <f t="shared" si="172"/>
        <v>0</v>
      </c>
      <c r="BH104" s="643">
        <f t="shared" si="172"/>
        <v>0</v>
      </c>
      <c r="BI104" s="643">
        <f t="shared" si="172"/>
        <v>0</v>
      </c>
      <c r="BJ104" s="348">
        <f t="shared" si="223"/>
        <v>0</v>
      </c>
      <c r="BK104" s="348">
        <f t="shared" si="223"/>
        <v>0</v>
      </c>
      <c r="BL104" s="348">
        <f t="shared" si="223"/>
        <v>0</v>
      </c>
      <c r="BM104" s="348">
        <f t="shared" si="223"/>
        <v>0</v>
      </c>
      <c r="BN104" s="348">
        <f t="shared" si="223"/>
        <v>0</v>
      </c>
      <c r="BO104" s="348">
        <f t="shared" si="224"/>
        <v>0</v>
      </c>
      <c r="BP104" s="348">
        <f t="shared" si="224"/>
        <v>0</v>
      </c>
      <c r="BQ104" s="348">
        <f t="shared" si="224"/>
        <v>0</v>
      </c>
      <c r="BR104" s="348">
        <f t="shared" si="224"/>
        <v>0</v>
      </c>
      <c r="BS104" s="348">
        <f t="shared" si="224"/>
        <v>0</v>
      </c>
      <c r="BT104" s="348">
        <f t="shared" si="173"/>
        <v>0</v>
      </c>
      <c r="BU104" s="348">
        <f t="shared" si="173"/>
        <v>0</v>
      </c>
      <c r="BV104" s="348">
        <f t="shared" si="173"/>
        <v>0</v>
      </c>
      <c r="BW104" s="348">
        <f t="shared" si="173"/>
        <v>0</v>
      </c>
      <c r="BX104" s="348">
        <f t="shared" si="174"/>
        <v>0</v>
      </c>
      <c r="BY104" s="348">
        <f t="shared" si="225"/>
        <v>0</v>
      </c>
      <c r="BZ104" s="348">
        <f t="shared" si="225"/>
        <v>0</v>
      </c>
      <c r="CA104" s="348">
        <f t="shared" si="225"/>
        <v>0</v>
      </c>
      <c r="CB104" s="350">
        <f t="shared" si="225"/>
        <v>0</v>
      </c>
      <c r="CC104" s="648">
        <f t="shared" si="225"/>
        <v>0</v>
      </c>
      <c r="CD104" s="191">
        <f t="shared" si="215"/>
        <v>0</v>
      </c>
      <c r="CE104" s="191">
        <f t="shared" si="215"/>
        <v>0</v>
      </c>
      <c r="CF104" s="191">
        <f t="shared" si="215"/>
        <v>0</v>
      </c>
      <c r="CG104" s="381">
        <f t="shared" si="226"/>
        <v>0</v>
      </c>
      <c r="CH104" s="191">
        <f t="shared" si="226"/>
        <v>0</v>
      </c>
      <c r="CI104" s="382">
        <f t="shared" si="226"/>
        <v>0</v>
      </c>
      <c r="CJ104" s="379">
        <f t="shared" si="216"/>
        <v>0</v>
      </c>
      <c r="CK104" s="391">
        <f t="shared" si="229"/>
        <v>0</v>
      </c>
      <c r="CL104" s="391">
        <f t="shared" si="227"/>
        <v>0</v>
      </c>
      <c r="CM104" s="391">
        <f t="shared" si="227"/>
        <v>0</v>
      </c>
      <c r="CN104" s="391">
        <f t="shared" si="227"/>
        <v>0</v>
      </c>
      <c r="CO104" s="392">
        <f t="shared" si="230"/>
        <v>0</v>
      </c>
      <c r="CP104" s="190">
        <f t="shared" si="228"/>
        <v>0</v>
      </c>
      <c r="CQ104" s="190">
        <f t="shared" si="228"/>
        <v>0</v>
      </c>
      <c r="CR104" s="394">
        <f t="shared" si="228"/>
        <v>0</v>
      </c>
      <c r="CS104" s="191">
        <f t="shared" si="217"/>
        <v>0</v>
      </c>
      <c r="CT104" s="190">
        <f t="shared" si="217"/>
        <v>0</v>
      </c>
      <c r="CU104" s="190">
        <f t="shared" si="217"/>
        <v>0</v>
      </c>
      <c r="CV104" s="394">
        <f t="shared" si="217"/>
        <v>0</v>
      </c>
      <c r="CW104" s="402">
        <f>$DC104+'申込用紙 Ｂ'!$CW104</f>
        <v>0</v>
      </c>
      <c r="CX104" s="403"/>
      <c r="CY104" s="403">
        <f t="shared" si="175"/>
        <v>0</v>
      </c>
      <c r="CZ104" s="404">
        <f t="shared" si="176"/>
        <v>0</v>
      </c>
      <c r="DA104" s="431">
        <f t="shared" si="177"/>
        <v>0</v>
      </c>
      <c r="DB104" s="432">
        <f t="shared" si="178"/>
        <v>0</v>
      </c>
      <c r="DC104" s="433">
        <f t="shared" si="179"/>
        <v>0</v>
      </c>
      <c r="DD104" s="239">
        <f t="shared" si="180"/>
        <v>1</v>
      </c>
      <c r="DE104" s="239">
        <f t="shared" ca="1" si="152"/>
        <v>0</v>
      </c>
      <c r="DF104" s="239">
        <f t="shared" ca="1" si="181"/>
        <v>1</v>
      </c>
      <c r="DG104" s="434" t="str">
        <f t="shared" si="182"/>
        <v/>
      </c>
      <c r="DH104" s="239">
        <f t="shared" ca="1" si="183"/>
        <v>0</v>
      </c>
      <c r="DI104" s="239">
        <f t="shared" ca="1" si="221"/>
        <v>0</v>
      </c>
      <c r="DJ104" s="118" t="str">
        <f t="shared" si="184"/>
        <v/>
      </c>
      <c r="DK104" s="451">
        <f t="shared" si="153"/>
        <v>0</v>
      </c>
      <c r="DL104" s="451">
        <f t="shared" si="154"/>
        <v>0</v>
      </c>
      <c r="DM104" s="452">
        <f t="shared" si="155"/>
        <v>0</v>
      </c>
      <c r="DN104" s="453">
        <f t="shared" si="219"/>
        <v>-1</v>
      </c>
      <c r="DO104" s="454">
        <f t="shared" si="156"/>
        <v>1</v>
      </c>
      <c r="DP104" s="455" t="str">
        <f t="shared" si="185"/>
        <v>NO</v>
      </c>
      <c r="DQ104" s="455" t="str">
        <f t="shared" si="186"/>
        <v>Not!</v>
      </c>
      <c r="DR104" s="455" t="str">
        <f t="shared" si="187"/>
        <v>Not!</v>
      </c>
      <c r="DS104" s="478" t="str">
        <f t="shared" si="157"/>
        <v/>
      </c>
      <c r="DT104" s="451">
        <f t="shared" si="188"/>
        <v>0</v>
      </c>
      <c r="DU104" s="239">
        <f t="shared" si="218"/>
        <v>0</v>
      </c>
      <c r="DV104" s="480">
        <v>89</v>
      </c>
      <c r="DW104" s="281" t="str">
        <f t="shared" si="158"/>
        <v/>
      </c>
      <c r="DX104" s="239" t="str">
        <f t="shared" si="189"/>
        <v>Not!</v>
      </c>
      <c r="DY104" s="499">
        <f t="shared" si="190"/>
        <v>0</v>
      </c>
      <c r="DZ104" s="239" t="str">
        <f t="shared" si="191"/>
        <v>NO</v>
      </c>
      <c r="EA104" s="499">
        <f t="shared" si="159"/>
        <v>0</v>
      </c>
      <c r="EB104" s="239" t="str">
        <f t="shared" si="160"/>
        <v>女子Jr</v>
      </c>
      <c r="EC104" s="499">
        <f t="shared" si="161"/>
        <v>0</v>
      </c>
      <c r="ED104" s="500">
        <f t="shared" si="192"/>
        <v>0</v>
      </c>
      <c r="EE104" s="499">
        <f t="shared" si="193"/>
        <v>0</v>
      </c>
      <c r="EF104" s="239" t="str">
        <f t="shared" si="194"/>
        <v>N</v>
      </c>
      <c r="EG104" s="434" t="str">
        <f t="shared" si="195"/>
        <v/>
      </c>
      <c r="EH104" s="239" t="str">
        <f t="shared" si="196"/>
        <v/>
      </c>
      <c r="EI104" s="239" t="str">
        <f t="shared" ca="1" si="162"/>
        <v/>
      </c>
      <c r="EJ104" s="239" t="str">
        <f t="shared" si="197"/>
        <v/>
      </c>
      <c r="EK104" s="239">
        <f t="shared" si="198"/>
        <v>0</v>
      </c>
      <c r="EL104" s="239">
        <f t="shared" si="163"/>
        <v>0</v>
      </c>
      <c r="EM104" s="499">
        <f t="shared" si="199"/>
        <v>0</v>
      </c>
      <c r="EN104" s="239" t="str">
        <f t="shared" si="200"/>
        <v>N</v>
      </c>
      <c r="EO104" s="434" t="str">
        <f t="shared" si="201"/>
        <v/>
      </c>
      <c r="EP104" s="239" t="str">
        <f t="shared" si="164"/>
        <v/>
      </c>
      <c r="EQ104" s="239" t="str">
        <f t="shared" ca="1" si="202"/>
        <v/>
      </c>
      <c r="ER104" s="239" t="str">
        <f t="shared" si="203"/>
        <v/>
      </c>
      <c r="ES104" s="239">
        <f t="shared" si="165"/>
        <v>0</v>
      </c>
      <c r="ET104" s="239">
        <f t="shared" si="204"/>
        <v>0</v>
      </c>
      <c r="EU104" s="499">
        <f t="shared" si="205"/>
        <v>0</v>
      </c>
      <c r="EV104" s="434" t="str">
        <f t="shared" si="206"/>
        <v/>
      </c>
      <c r="EW104" s="512">
        <f t="shared" si="207"/>
        <v>0</v>
      </c>
      <c r="EX104" s="512">
        <f t="shared" si="208"/>
        <v>0</v>
      </c>
      <c r="EY104" s="512">
        <f t="shared" si="209"/>
        <v>0</v>
      </c>
      <c r="EZ104" s="119"/>
      <c r="FA104" s="258"/>
      <c r="FB104" s="259" t="str">
        <f t="shared" ca="1" si="210"/>
        <v/>
      </c>
      <c r="FC104" s="258"/>
      <c r="FD104" s="259" t="str">
        <f t="shared" si="211"/>
        <v/>
      </c>
      <c r="FE104" s="119"/>
      <c r="FF104" s="119"/>
      <c r="FG104" s="119"/>
      <c r="FH104" s="119"/>
      <c r="FI104" s="119"/>
      <c r="FJ104" s="119"/>
      <c r="FK104" s="119"/>
      <c r="FL104" s="119"/>
      <c r="FM104" s="119"/>
      <c r="FN104" s="119"/>
      <c r="FO104" s="119"/>
    </row>
    <row r="105" spans="1:171" s="99" customFormat="1" x14ac:dyDescent="0.2">
      <c r="A105" s="141">
        <v>90</v>
      </c>
      <c r="B105" s="564"/>
      <c r="C105" s="557"/>
      <c r="D105" s="566"/>
      <c r="E105" s="241"/>
      <c r="F105" s="554"/>
      <c r="G105" s="557"/>
      <c r="H105" s="555"/>
      <c r="I105" s="190"/>
      <c r="J105" s="596"/>
      <c r="K105" s="597"/>
      <c r="L105" s="597"/>
      <c r="M105" s="599"/>
      <c r="N105" s="590" t="str">
        <f t="shared" si="166"/>
        <v/>
      </c>
      <c r="O105" s="557"/>
      <c r="P105" s="566"/>
      <c r="Q105" s="186" t="str">
        <f t="shared" si="167"/>
        <v/>
      </c>
      <c r="R105" s="195" t="str">
        <f t="shared" si="143"/>
        <v/>
      </c>
      <c r="S105" s="195" t="str">
        <f t="shared" si="144"/>
        <v/>
      </c>
      <c r="T105" s="195" t="str">
        <f t="shared" si="168"/>
        <v/>
      </c>
      <c r="U105" s="622" t="str">
        <f t="shared" si="169"/>
        <v/>
      </c>
      <c r="V105" s="623">
        <f t="shared" si="145"/>
        <v>0</v>
      </c>
      <c r="W105" s="190"/>
      <c r="X105" s="190"/>
      <c r="Y105" s="190"/>
      <c r="Z105" s="190"/>
      <c r="AA105" s="190"/>
      <c r="AB105" s="190"/>
      <c r="AC105" s="239"/>
      <c r="AD105" s="239"/>
      <c r="AE105" s="239"/>
      <c r="AF105" s="239"/>
      <c r="AG105" s="239"/>
      <c r="AH105" s="242"/>
      <c r="AI105" s="261">
        <f t="shared" si="212"/>
        <v>0</v>
      </c>
      <c r="AJ105"/>
      <c r="AK105"/>
      <c r="AL105" s="258"/>
      <c r="AM105" s="259" t="str">
        <f t="shared" ca="1" si="146"/>
        <v/>
      </c>
      <c r="AN105" s="258"/>
      <c r="AO105" s="259" t="str">
        <f t="shared" si="170"/>
        <v/>
      </c>
      <c r="AP105" s="119"/>
      <c r="AQ105" s="280" t="str">
        <f t="shared" si="147"/>
        <v/>
      </c>
      <c r="AR105" s="280" t="str">
        <f t="shared" si="148"/>
        <v/>
      </c>
      <c r="AS105" s="280" t="str">
        <f t="shared" si="149"/>
        <v/>
      </c>
      <c r="AT105" s="280" t="str">
        <f t="shared" ca="1" si="150"/>
        <v/>
      </c>
      <c r="AU105" s="637">
        <f t="shared" si="171"/>
        <v>0</v>
      </c>
      <c r="AV105" s="281" t="str">
        <f t="shared" si="151"/>
        <v/>
      </c>
      <c r="AW105" s="312">
        <f t="shared" si="222"/>
        <v>0</v>
      </c>
      <c r="AX105" s="312">
        <f t="shared" si="222"/>
        <v>0</v>
      </c>
      <c r="AY105" s="312">
        <f t="shared" si="222"/>
        <v>0</v>
      </c>
      <c r="AZ105" s="312">
        <f t="shared" si="222"/>
        <v>0</v>
      </c>
      <c r="BA105" s="312">
        <f t="shared" si="222"/>
        <v>0</v>
      </c>
      <c r="BB105" s="312">
        <f t="shared" si="222"/>
        <v>0</v>
      </c>
      <c r="BC105" s="313">
        <f t="shared" si="213"/>
        <v>0</v>
      </c>
      <c r="BD105" s="313">
        <f t="shared" si="214"/>
        <v>0</v>
      </c>
      <c r="BE105" s="340">
        <f t="shared" si="172"/>
        <v>0</v>
      </c>
      <c r="BF105" s="643">
        <f t="shared" si="172"/>
        <v>0</v>
      </c>
      <c r="BG105" s="643">
        <f t="shared" si="172"/>
        <v>0</v>
      </c>
      <c r="BH105" s="643">
        <f t="shared" si="172"/>
        <v>0</v>
      </c>
      <c r="BI105" s="643">
        <f t="shared" si="172"/>
        <v>0</v>
      </c>
      <c r="BJ105" s="348">
        <f t="shared" si="223"/>
        <v>0</v>
      </c>
      <c r="BK105" s="348">
        <f t="shared" si="223"/>
        <v>0</v>
      </c>
      <c r="BL105" s="348">
        <f t="shared" si="223"/>
        <v>0</v>
      </c>
      <c r="BM105" s="348">
        <f t="shared" si="223"/>
        <v>0</v>
      </c>
      <c r="BN105" s="348">
        <f t="shared" si="223"/>
        <v>0</v>
      </c>
      <c r="BO105" s="348">
        <f t="shared" si="224"/>
        <v>0</v>
      </c>
      <c r="BP105" s="348">
        <f t="shared" si="224"/>
        <v>0</v>
      </c>
      <c r="BQ105" s="348">
        <f t="shared" si="224"/>
        <v>0</v>
      </c>
      <c r="BR105" s="348">
        <f t="shared" si="224"/>
        <v>0</v>
      </c>
      <c r="BS105" s="348">
        <f t="shared" si="224"/>
        <v>0</v>
      </c>
      <c r="BT105" s="348">
        <f t="shared" si="173"/>
        <v>0</v>
      </c>
      <c r="BU105" s="348">
        <f t="shared" si="173"/>
        <v>0</v>
      </c>
      <c r="BV105" s="348">
        <f t="shared" si="173"/>
        <v>0</v>
      </c>
      <c r="BW105" s="348">
        <f t="shared" si="173"/>
        <v>0</v>
      </c>
      <c r="BX105" s="348">
        <f t="shared" si="174"/>
        <v>0</v>
      </c>
      <c r="BY105" s="348">
        <f t="shared" si="225"/>
        <v>0</v>
      </c>
      <c r="BZ105" s="348">
        <f t="shared" si="225"/>
        <v>0</v>
      </c>
      <c r="CA105" s="348">
        <f t="shared" si="225"/>
        <v>0</v>
      </c>
      <c r="CB105" s="350">
        <f t="shared" si="225"/>
        <v>0</v>
      </c>
      <c r="CC105" s="648">
        <f t="shared" si="225"/>
        <v>0</v>
      </c>
      <c r="CD105" s="191">
        <f t="shared" si="215"/>
        <v>0</v>
      </c>
      <c r="CE105" s="191">
        <f t="shared" si="215"/>
        <v>0</v>
      </c>
      <c r="CF105" s="191">
        <f t="shared" si="215"/>
        <v>0</v>
      </c>
      <c r="CG105" s="381">
        <f t="shared" si="226"/>
        <v>0</v>
      </c>
      <c r="CH105" s="191">
        <f t="shared" si="226"/>
        <v>0</v>
      </c>
      <c r="CI105" s="382">
        <f t="shared" si="226"/>
        <v>0</v>
      </c>
      <c r="CJ105" s="379">
        <f t="shared" si="216"/>
        <v>0</v>
      </c>
      <c r="CK105" s="391">
        <f t="shared" si="229"/>
        <v>0</v>
      </c>
      <c r="CL105" s="391">
        <f t="shared" si="227"/>
        <v>0</v>
      </c>
      <c r="CM105" s="391">
        <f t="shared" si="227"/>
        <v>0</v>
      </c>
      <c r="CN105" s="391">
        <f t="shared" si="227"/>
        <v>0</v>
      </c>
      <c r="CO105" s="392">
        <f t="shared" si="230"/>
        <v>0</v>
      </c>
      <c r="CP105" s="190">
        <f t="shared" si="228"/>
        <v>0</v>
      </c>
      <c r="CQ105" s="190">
        <f t="shared" si="228"/>
        <v>0</v>
      </c>
      <c r="CR105" s="394">
        <f t="shared" si="228"/>
        <v>0</v>
      </c>
      <c r="CS105" s="191">
        <f t="shared" si="217"/>
        <v>0</v>
      </c>
      <c r="CT105" s="190">
        <f t="shared" si="217"/>
        <v>0</v>
      </c>
      <c r="CU105" s="190">
        <f t="shared" si="217"/>
        <v>0</v>
      </c>
      <c r="CV105" s="394">
        <f t="shared" si="217"/>
        <v>0</v>
      </c>
      <c r="CW105" s="402">
        <f>$DC105+'申込用紙 Ｂ'!$CW105</f>
        <v>0</v>
      </c>
      <c r="CX105" s="403"/>
      <c r="CY105" s="403">
        <f t="shared" si="175"/>
        <v>0</v>
      </c>
      <c r="CZ105" s="404">
        <f t="shared" si="176"/>
        <v>0</v>
      </c>
      <c r="DA105" s="431">
        <f t="shared" si="177"/>
        <v>0</v>
      </c>
      <c r="DB105" s="432">
        <f t="shared" si="178"/>
        <v>0</v>
      </c>
      <c r="DC105" s="433">
        <f t="shared" si="179"/>
        <v>0</v>
      </c>
      <c r="DD105" s="239">
        <f t="shared" si="180"/>
        <v>1</v>
      </c>
      <c r="DE105" s="239">
        <f t="shared" ca="1" si="152"/>
        <v>0</v>
      </c>
      <c r="DF105" s="239">
        <f t="shared" ca="1" si="181"/>
        <v>1</v>
      </c>
      <c r="DG105" s="434" t="str">
        <f t="shared" si="182"/>
        <v/>
      </c>
      <c r="DH105" s="239">
        <f t="shared" ca="1" si="183"/>
        <v>0</v>
      </c>
      <c r="DI105" s="239">
        <f t="shared" ca="1" si="221"/>
        <v>0</v>
      </c>
      <c r="DJ105" s="118" t="str">
        <f t="shared" si="184"/>
        <v/>
      </c>
      <c r="DK105" s="451">
        <f t="shared" si="153"/>
        <v>0</v>
      </c>
      <c r="DL105" s="451">
        <f t="shared" si="154"/>
        <v>0</v>
      </c>
      <c r="DM105" s="452">
        <f t="shared" si="155"/>
        <v>0</v>
      </c>
      <c r="DN105" s="453">
        <f t="shared" si="219"/>
        <v>-1</v>
      </c>
      <c r="DO105" s="454">
        <f t="shared" si="156"/>
        <v>1</v>
      </c>
      <c r="DP105" s="455" t="str">
        <f t="shared" si="185"/>
        <v>NO</v>
      </c>
      <c r="DQ105" s="455" t="str">
        <f t="shared" si="186"/>
        <v>Not!</v>
      </c>
      <c r="DR105" s="455" t="str">
        <f t="shared" si="187"/>
        <v>Not!</v>
      </c>
      <c r="DS105" s="478" t="str">
        <f t="shared" si="157"/>
        <v/>
      </c>
      <c r="DT105" s="451">
        <f t="shared" si="188"/>
        <v>0</v>
      </c>
      <c r="DU105" s="239">
        <f t="shared" si="218"/>
        <v>0</v>
      </c>
      <c r="DV105" s="480">
        <v>90</v>
      </c>
      <c r="DW105" s="281" t="str">
        <f t="shared" si="158"/>
        <v/>
      </c>
      <c r="DX105" s="239" t="str">
        <f t="shared" si="189"/>
        <v>Not!</v>
      </c>
      <c r="DY105" s="499">
        <f t="shared" si="190"/>
        <v>0</v>
      </c>
      <c r="DZ105" s="239" t="str">
        <f t="shared" si="191"/>
        <v>NO</v>
      </c>
      <c r="EA105" s="499">
        <f t="shared" si="159"/>
        <v>0</v>
      </c>
      <c r="EB105" s="239" t="str">
        <f t="shared" si="160"/>
        <v>女子Jr</v>
      </c>
      <c r="EC105" s="499">
        <f t="shared" si="161"/>
        <v>0</v>
      </c>
      <c r="ED105" s="500">
        <f t="shared" si="192"/>
        <v>0</v>
      </c>
      <c r="EE105" s="499">
        <f t="shared" si="193"/>
        <v>0</v>
      </c>
      <c r="EF105" s="239" t="str">
        <f t="shared" si="194"/>
        <v>N</v>
      </c>
      <c r="EG105" s="434" t="str">
        <f t="shared" si="195"/>
        <v/>
      </c>
      <c r="EH105" s="239" t="str">
        <f t="shared" si="196"/>
        <v/>
      </c>
      <c r="EI105" s="239" t="str">
        <f t="shared" ca="1" si="162"/>
        <v/>
      </c>
      <c r="EJ105" s="239" t="str">
        <f t="shared" si="197"/>
        <v/>
      </c>
      <c r="EK105" s="239">
        <f t="shared" si="198"/>
        <v>0</v>
      </c>
      <c r="EL105" s="239">
        <f t="shared" si="163"/>
        <v>0</v>
      </c>
      <c r="EM105" s="499">
        <f t="shared" si="199"/>
        <v>0</v>
      </c>
      <c r="EN105" s="239" t="str">
        <f t="shared" si="200"/>
        <v>N</v>
      </c>
      <c r="EO105" s="434" t="str">
        <f t="shared" si="201"/>
        <v/>
      </c>
      <c r="EP105" s="239" t="str">
        <f t="shared" si="164"/>
        <v/>
      </c>
      <c r="EQ105" s="239" t="str">
        <f t="shared" ca="1" si="202"/>
        <v/>
      </c>
      <c r="ER105" s="239" t="str">
        <f t="shared" si="203"/>
        <v/>
      </c>
      <c r="ES105" s="239">
        <f t="shared" si="165"/>
        <v>0</v>
      </c>
      <c r="ET105" s="239">
        <f t="shared" si="204"/>
        <v>0</v>
      </c>
      <c r="EU105" s="499">
        <f t="shared" si="205"/>
        <v>0</v>
      </c>
      <c r="EV105" s="434" t="str">
        <f t="shared" si="206"/>
        <v/>
      </c>
      <c r="EW105" s="512">
        <f t="shared" si="207"/>
        <v>0</v>
      </c>
      <c r="EX105" s="512">
        <f t="shared" si="208"/>
        <v>0</v>
      </c>
      <c r="EY105" s="512">
        <f t="shared" si="209"/>
        <v>0</v>
      </c>
      <c r="EZ105" s="119"/>
      <c r="FA105" s="258"/>
      <c r="FB105" s="259" t="str">
        <f t="shared" ca="1" si="210"/>
        <v/>
      </c>
      <c r="FC105" s="258"/>
      <c r="FD105" s="259" t="str">
        <f t="shared" si="211"/>
        <v/>
      </c>
      <c r="FE105" s="119"/>
      <c r="FF105" s="119"/>
      <c r="FG105" s="119"/>
      <c r="FH105" s="119"/>
      <c r="FI105" s="119"/>
      <c r="FJ105" s="119"/>
      <c r="FK105" s="119"/>
      <c r="FL105" s="119"/>
      <c r="FM105" s="119"/>
      <c r="FN105" s="119"/>
      <c r="FO105" s="119"/>
    </row>
    <row r="106" spans="1:171" s="99" customFormat="1" x14ac:dyDescent="0.2">
      <c r="A106" s="141">
        <v>91</v>
      </c>
      <c r="B106" s="564"/>
      <c r="C106" s="557"/>
      <c r="D106" s="566"/>
      <c r="E106" s="241"/>
      <c r="F106" s="554"/>
      <c r="G106" s="557"/>
      <c r="H106" s="555"/>
      <c r="I106" s="190"/>
      <c r="J106" s="596"/>
      <c r="K106" s="597"/>
      <c r="L106" s="597"/>
      <c r="M106" s="599"/>
      <c r="N106" s="590" t="str">
        <f t="shared" si="166"/>
        <v/>
      </c>
      <c r="O106" s="557"/>
      <c r="P106" s="566"/>
      <c r="Q106" s="186" t="str">
        <f t="shared" si="167"/>
        <v/>
      </c>
      <c r="R106" s="195" t="str">
        <f t="shared" si="143"/>
        <v/>
      </c>
      <c r="S106" s="195" t="str">
        <f t="shared" si="144"/>
        <v/>
      </c>
      <c r="T106" s="195" t="str">
        <f t="shared" si="168"/>
        <v/>
      </c>
      <c r="U106" s="622" t="str">
        <f t="shared" si="169"/>
        <v/>
      </c>
      <c r="V106" s="623">
        <f t="shared" si="145"/>
        <v>0</v>
      </c>
      <c r="W106" s="190"/>
      <c r="X106" s="190"/>
      <c r="Y106" s="190"/>
      <c r="Z106" s="190"/>
      <c r="AA106" s="190"/>
      <c r="AB106" s="190"/>
      <c r="AC106" s="239"/>
      <c r="AD106" s="239"/>
      <c r="AE106" s="239"/>
      <c r="AF106" s="239"/>
      <c r="AG106" s="239"/>
      <c r="AH106" s="242"/>
      <c r="AI106" s="261">
        <f t="shared" si="212"/>
        <v>0</v>
      </c>
      <c r="AJ106"/>
      <c r="AK106"/>
      <c r="AL106" s="258"/>
      <c r="AM106" s="259" t="str">
        <f t="shared" ca="1" si="146"/>
        <v/>
      </c>
      <c r="AN106" s="258"/>
      <c r="AO106" s="259" t="str">
        <f t="shared" si="170"/>
        <v/>
      </c>
      <c r="AP106" s="119"/>
      <c r="AQ106" s="280" t="str">
        <f t="shared" si="147"/>
        <v/>
      </c>
      <c r="AR106" s="280" t="str">
        <f t="shared" si="148"/>
        <v/>
      </c>
      <c r="AS106" s="280" t="str">
        <f t="shared" si="149"/>
        <v/>
      </c>
      <c r="AT106" s="280" t="str">
        <f t="shared" ca="1" si="150"/>
        <v/>
      </c>
      <c r="AU106" s="637">
        <f t="shared" si="171"/>
        <v>0</v>
      </c>
      <c r="AV106" s="281" t="str">
        <f t="shared" si="151"/>
        <v/>
      </c>
      <c r="AW106" s="312">
        <f t="shared" ref="AW106:BB115" si="231">IF(AND($DY106=AW$12,$W106&gt;0),1,0)</f>
        <v>0</v>
      </c>
      <c r="AX106" s="312">
        <f t="shared" si="231"/>
        <v>0</v>
      </c>
      <c r="AY106" s="312">
        <f t="shared" si="231"/>
        <v>0</v>
      </c>
      <c r="AZ106" s="312">
        <f t="shared" si="231"/>
        <v>0</v>
      </c>
      <c r="BA106" s="312">
        <f t="shared" si="231"/>
        <v>0</v>
      </c>
      <c r="BB106" s="312">
        <f t="shared" si="231"/>
        <v>0</v>
      </c>
      <c r="BC106" s="313">
        <f t="shared" si="213"/>
        <v>0</v>
      </c>
      <c r="BD106" s="313">
        <f t="shared" si="214"/>
        <v>0</v>
      </c>
      <c r="BE106" s="340">
        <f t="shared" si="172"/>
        <v>0</v>
      </c>
      <c r="BF106" s="643">
        <f t="shared" si="172"/>
        <v>0</v>
      </c>
      <c r="BG106" s="643">
        <f t="shared" si="172"/>
        <v>0</v>
      </c>
      <c r="BH106" s="643">
        <f t="shared" si="172"/>
        <v>0</v>
      </c>
      <c r="BI106" s="643">
        <f t="shared" si="172"/>
        <v>0</v>
      </c>
      <c r="BJ106" s="348">
        <f t="shared" si="223"/>
        <v>0</v>
      </c>
      <c r="BK106" s="348">
        <f t="shared" si="223"/>
        <v>0</v>
      </c>
      <c r="BL106" s="348">
        <f t="shared" si="223"/>
        <v>0</v>
      </c>
      <c r="BM106" s="348">
        <f t="shared" si="223"/>
        <v>0</v>
      </c>
      <c r="BN106" s="348">
        <f t="shared" si="223"/>
        <v>0</v>
      </c>
      <c r="BO106" s="348">
        <f t="shared" si="224"/>
        <v>0</v>
      </c>
      <c r="BP106" s="348">
        <f t="shared" si="224"/>
        <v>0</v>
      </c>
      <c r="BQ106" s="348">
        <f t="shared" si="224"/>
        <v>0</v>
      </c>
      <c r="BR106" s="348">
        <f t="shared" si="224"/>
        <v>0</v>
      </c>
      <c r="BS106" s="348">
        <f t="shared" si="224"/>
        <v>0</v>
      </c>
      <c r="BT106" s="348">
        <f t="shared" si="173"/>
        <v>0</v>
      </c>
      <c r="BU106" s="348">
        <f t="shared" si="173"/>
        <v>0</v>
      </c>
      <c r="BV106" s="348">
        <f t="shared" si="173"/>
        <v>0</v>
      </c>
      <c r="BW106" s="348">
        <f t="shared" si="173"/>
        <v>0</v>
      </c>
      <c r="BX106" s="348">
        <f t="shared" si="174"/>
        <v>0</v>
      </c>
      <c r="BY106" s="348">
        <f t="shared" si="225"/>
        <v>0</v>
      </c>
      <c r="BZ106" s="348">
        <f t="shared" si="225"/>
        <v>0</v>
      </c>
      <c r="CA106" s="348">
        <f t="shared" si="225"/>
        <v>0</v>
      </c>
      <c r="CB106" s="350">
        <f t="shared" si="225"/>
        <v>0</v>
      </c>
      <c r="CC106" s="648">
        <f t="shared" si="225"/>
        <v>0</v>
      </c>
      <c r="CD106" s="191">
        <f t="shared" si="215"/>
        <v>0</v>
      </c>
      <c r="CE106" s="191">
        <f t="shared" si="215"/>
        <v>0</v>
      </c>
      <c r="CF106" s="191">
        <f t="shared" si="215"/>
        <v>0</v>
      </c>
      <c r="CG106" s="381">
        <f t="shared" si="226"/>
        <v>0</v>
      </c>
      <c r="CH106" s="191">
        <f t="shared" si="226"/>
        <v>0</v>
      </c>
      <c r="CI106" s="382">
        <f t="shared" si="226"/>
        <v>0</v>
      </c>
      <c r="CJ106" s="379">
        <f t="shared" si="216"/>
        <v>0</v>
      </c>
      <c r="CK106" s="391">
        <f t="shared" si="229"/>
        <v>0</v>
      </c>
      <c r="CL106" s="391">
        <f t="shared" si="227"/>
        <v>0</v>
      </c>
      <c r="CM106" s="391">
        <f t="shared" si="227"/>
        <v>0</v>
      </c>
      <c r="CN106" s="391">
        <f t="shared" si="227"/>
        <v>0</v>
      </c>
      <c r="CO106" s="392">
        <f t="shared" si="230"/>
        <v>0</v>
      </c>
      <c r="CP106" s="190">
        <f t="shared" si="228"/>
        <v>0</v>
      </c>
      <c r="CQ106" s="190">
        <f t="shared" si="228"/>
        <v>0</v>
      </c>
      <c r="CR106" s="394">
        <f t="shared" si="228"/>
        <v>0</v>
      </c>
      <c r="CS106" s="191">
        <f t="shared" si="217"/>
        <v>0</v>
      </c>
      <c r="CT106" s="190">
        <f t="shared" si="217"/>
        <v>0</v>
      </c>
      <c r="CU106" s="190">
        <f t="shared" si="217"/>
        <v>0</v>
      </c>
      <c r="CV106" s="394">
        <f t="shared" si="217"/>
        <v>0</v>
      </c>
      <c r="CW106" s="402">
        <f>$DC106+'申込用紙 Ｂ'!$CW106</f>
        <v>0</v>
      </c>
      <c r="CX106" s="403"/>
      <c r="CY106" s="403">
        <f t="shared" si="175"/>
        <v>0</v>
      </c>
      <c r="CZ106" s="404">
        <f t="shared" si="176"/>
        <v>0</v>
      </c>
      <c r="DA106" s="431">
        <f t="shared" si="177"/>
        <v>0</v>
      </c>
      <c r="DB106" s="432">
        <f t="shared" si="178"/>
        <v>0</v>
      </c>
      <c r="DC106" s="433">
        <f t="shared" si="179"/>
        <v>0</v>
      </c>
      <c r="DD106" s="239">
        <f t="shared" si="180"/>
        <v>1</v>
      </c>
      <c r="DE106" s="239">
        <f t="shared" ca="1" si="152"/>
        <v>0</v>
      </c>
      <c r="DF106" s="239">
        <f t="shared" ca="1" si="181"/>
        <v>1</v>
      </c>
      <c r="DG106" s="434" t="str">
        <f t="shared" si="182"/>
        <v/>
      </c>
      <c r="DH106" s="239">
        <f t="shared" ca="1" si="183"/>
        <v>0</v>
      </c>
      <c r="DI106" s="239">
        <f t="shared" ca="1" si="221"/>
        <v>0</v>
      </c>
      <c r="DJ106" s="118" t="str">
        <f t="shared" si="184"/>
        <v/>
      </c>
      <c r="DK106" s="451">
        <f t="shared" si="153"/>
        <v>0</v>
      </c>
      <c r="DL106" s="451">
        <f t="shared" si="154"/>
        <v>0</v>
      </c>
      <c r="DM106" s="452">
        <f t="shared" si="155"/>
        <v>0</v>
      </c>
      <c r="DN106" s="453">
        <f t="shared" si="219"/>
        <v>-1</v>
      </c>
      <c r="DO106" s="454">
        <f t="shared" si="156"/>
        <v>1</v>
      </c>
      <c r="DP106" s="455" t="str">
        <f t="shared" si="185"/>
        <v>NO</v>
      </c>
      <c r="DQ106" s="455" t="str">
        <f t="shared" si="186"/>
        <v>Not!</v>
      </c>
      <c r="DR106" s="455" t="str">
        <f t="shared" si="187"/>
        <v>Not!</v>
      </c>
      <c r="DS106" s="478" t="str">
        <f t="shared" si="157"/>
        <v/>
      </c>
      <c r="DT106" s="451">
        <f t="shared" si="188"/>
        <v>0</v>
      </c>
      <c r="DU106" s="239">
        <f t="shared" si="218"/>
        <v>0</v>
      </c>
      <c r="DV106" s="480">
        <v>91</v>
      </c>
      <c r="DW106" s="281" t="str">
        <f t="shared" si="158"/>
        <v/>
      </c>
      <c r="DX106" s="239" t="str">
        <f t="shared" si="189"/>
        <v>Not!</v>
      </c>
      <c r="DY106" s="499">
        <f t="shared" si="190"/>
        <v>0</v>
      </c>
      <c r="DZ106" s="239" t="str">
        <f t="shared" si="191"/>
        <v>NO</v>
      </c>
      <c r="EA106" s="499">
        <f t="shared" si="159"/>
        <v>0</v>
      </c>
      <c r="EB106" s="239" t="str">
        <f t="shared" si="160"/>
        <v>女子Jr</v>
      </c>
      <c r="EC106" s="499">
        <f t="shared" si="161"/>
        <v>0</v>
      </c>
      <c r="ED106" s="500">
        <f t="shared" si="192"/>
        <v>0</v>
      </c>
      <c r="EE106" s="499">
        <f t="shared" si="193"/>
        <v>0</v>
      </c>
      <c r="EF106" s="239" t="str">
        <f t="shared" si="194"/>
        <v>N</v>
      </c>
      <c r="EG106" s="434" t="str">
        <f t="shared" si="195"/>
        <v/>
      </c>
      <c r="EH106" s="239" t="str">
        <f t="shared" si="196"/>
        <v/>
      </c>
      <c r="EI106" s="239" t="str">
        <f t="shared" ca="1" si="162"/>
        <v/>
      </c>
      <c r="EJ106" s="239" t="str">
        <f t="shared" si="197"/>
        <v/>
      </c>
      <c r="EK106" s="239">
        <f t="shared" si="198"/>
        <v>0</v>
      </c>
      <c r="EL106" s="239">
        <f t="shared" si="163"/>
        <v>0</v>
      </c>
      <c r="EM106" s="499">
        <f t="shared" si="199"/>
        <v>0</v>
      </c>
      <c r="EN106" s="239" t="str">
        <f t="shared" si="200"/>
        <v>N</v>
      </c>
      <c r="EO106" s="434" t="str">
        <f t="shared" si="201"/>
        <v/>
      </c>
      <c r="EP106" s="239" t="str">
        <f t="shared" si="164"/>
        <v/>
      </c>
      <c r="EQ106" s="239" t="str">
        <f t="shared" ca="1" si="202"/>
        <v/>
      </c>
      <c r="ER106" s="239" t="str">
        <f t="shared" si="203"/>
        <v/>
      </c>
      <c r="ES106" s="239">
        <f t="shared" si="165"/>
        <v>0</v>
      </c>
      <c r="ET106" s="239">
        <f t="shared" si="204"/>
        <v>0</v>
      </c>
      <c r="EU106" s="499">
        <f t="shared" si="205"/>
        <v>0</v>
      </c>
      <c r="EV106" s="434" t="str">
        <f t="shared" si="206"/>
        <v/>
      </c>
      <c r="EW106" s="512">
        <f t="shared" si="207"/>
        <v>0</v>
      </c>
      <c r="EX106" s="512">
        <f t="shared" si="208"/>
        <v>0</v>
      </c>
      <c r="EY106" s="512">
        <f t="shared" si="209"/>
        <v>0</v>
      </c>
      <c r="EZ106" s="119"/>
      <c r="FA106" s="258"/>
      <c r="FB106" s="259" t="str">
        <f t="shared" ca="1" si="210"/>
        <v/>
      </c>
      <c r="FC106" s="258"/>
      <c r="FD106" s="259" t="str">
        <f t="shared" si="211"/>
        <v/>
      </c>
      <c r="FE106" s="119"/>
      <c r="FF106" s="119"/>
      <c r="FG106" s="119"/>
      <c r="FH106" s="119"/>
      <c r="FI106" s="119"/>
      <c r="FJ106" s="119"/>
      <c r="FK106" s="119"/>
      <c r="FL106" s="119"/>
      <c r="FM106" s="119"/>
      <c r="FN106" s="119"/>
      <c r="FO106" s="119"/>
    </row>
    <row r="107" spans="1:171" s="99" customFormat="1" x14ac:dyDescent="0.2">
      <c r="A107" s="141">
        <v>92</v>
      </c>
      <c r="B107" s="564"/>
      <c r="C107" s="557"/>
      <c r="D107" s="566"/>
      <c r="E107" s="241"/>
      <c r="F107" s="554"/>
      <c r="G107" s="557"/>
      <c r="H107" s="555"/>
      <c r="I107" s="190"/>
      <c r="J107" s="596"/>
      <c r="K107" s="597"/>
      <c r="L107" s="597"/>
      <c r="M107" s="599"/>
      <c r="N107" s="590" t="str">
        <f t="shared" si="166"/>
        <v/>
      </c>
      <c r="O107" s="557"/>
      <c r="P107" s="566"/>
      <c r="Q107" s="186" t="str">
        <f t="shared" si="167"/>
        <v/>
      </c>
      <c r="R107" s="195" t="str">
        <f t="shared" si="143"/>
        <v/>
      </c>
      <c r="S107" s="195" t="str">
        <f t="shared" si="144"/>
        <v/>
      </c>
      <c r="T107" s="195" t="str">
        <f t="shared" si="168"/>
        <v/>
      </c>
      <c r="U107" s="622" t="str">
        <f t="shared" si="169"/>
        <v/>
      </c>
      <c r="V107" s="623">
        <f t="shared" si="145"/>
        <v>0</v>
      </c>
      <c r="W107" s="190"/>
      <c r="X107" s="190"/>
      <c r="Y107" s="190"/>
      <c r="Z107" s="190"/>
      <c r="AA107" s="190"/>
      <c r="AB107" s="190"/>
      <c r="AC107" s="239"/>
      <c r="AD107" s="239"/>
      <c r="AE107" s="239"/>
      <c r="AF107" s="239"/>
      <c r="AG107" s="239"/>
      <c r="AH107" s="242"/>
      <c r="AI107" s="261">
        <f t="shared" si="212"/>
        <v>0</v>
      </c>
      <c r="AJ107"/>
      <c r="AK107"/>
      <c r="AL107" s="258"/>
      <c r="AM107" s="259" t="str">
        <f t="shared" ca="1" si="146"/>
        <v/>
      </c>
      <c r="AN107" s="258"/>
      <c r="AO107" s="259" t="str">
        <f t="shared" si="170"/>
        <v/>
      </c>
      <c r="AP107" s="119"/>
      <c r="AQ107" s="280" t="str">
        <f t="shared" si="147"/>
        <v/>
      </c>
      <c r="AR107" s="280" t="str">
        <f t="shared" si="148"/>
        <v/>
      </c>
      <c r="AS107" s="280" t="str">
        <f t="shared" si="149"/>
        <v/>
      </c>
      <c r="AT107" s="280" t="str">
        <f t="shared" ca="1" si="150"/>
        <v/>
      </c>
      <c r="AU107" s="637">
        <f t="shared" si="171"/>
        <v>0</v>
      </c>
      <c r="AV107" s="281" t="str">
        <f t="shared" si="151"/>
        <v/>
      </c>
      <c r="AW107" s="312">
        <f t="shared" si="231"/>
        <v>0</v>
      </c>
      <c r="AX107" s="312">
        <f t="shared" si="231"/>
        <v>0</v>
      </c>
      <c r="AY107" s="312">
        <f t="shared" si="231"/>
        <v>0</v>
      </c>
      <c r="AZ107" s="312">
        <f t="shared" si="231"/>
        <v>0</v>
      </c>
      <c r="BA107" s="312">
        <f t="shared" si="231"/>
        <v>0</v>
      </c>
      <c r="BB107" s="312">
        <f t="shared" si="231"/>
        <v>0</v>
      </c>
      <c r="BC107" s="313">
        <f t="shared" si="213"/>
        <v>0</v>
      </c>
      <c r="BD107" s="313">
        <f t="shared" si="214"/>
        <v>0</v>
      </c>
      <c r="BE107" s="340">
        <f t="shared" si="172"/>
        <v>0</v>
      </c>
      <c r="BF107" s="643">
        <f t="shared" si="172"/>
        <v>0</v>
      </c>
      <c r="BG107" s="643">
        <f t="shared" si="172"/>
        <v>0</v>
      </c>
      <c r="BH107" s="643">
        <f t="shared" si="172"/>
        <v>0</v>
      </c>
      <c r="BI107" s="643">
        <f t="shared" si="172"/>
        <v>0</v>
      </c>
      <c r="BJ107" s="348">
        <f t="shared" si="223"/>
        <v>0</v>
      </c>
      <c r="BK107" s="348">
        <f t="shared" si="223"/>
        <v>0</v>
      </c>
      <c r="BL107" s="348">
        <f t="shared" si="223"/>
        <v>0</v>
      </c>
      <c r="BM107" s="348">
        <f t="shared" si="223"/>
        <v>0</v>
      </c>
      <c r="BN107" s="348">
        <f t="shared" si="223"/>
        <v>0</v>
      </c>
      <c r="BO107" s="348">
        <f t="shared" si="224"/>
        <v>0</v>
      </c>
      <c r="BP107" s="348">
        <f t="shared" si="224"/>
        <v>0</v>
      </c>
      <c r="BQ107" s="348">
        <f t="shared" si="224"/>
        <v>0</v>
      </c>
      <c r="BR107" s="348">
        <f t="shared" si="224"/>
        <v>0</v>
      </c>
      <c r="BS107" s="348">
        <f t="shared" si="224"/>
        <v>0</v>
      </c>
      <c r="BT107" s="348">
        <f t="shared" si="173"/>
        <v>0</v>
      </c>
      <c r="BU107" s="348">
        <f t="shared" si="173"/>
        <v>0</v>
      </c>
      <c r="BV107" s="348">
        <f t="shared" si="173"/>
        <v>0</v>
      </c>
      <c r="BW107" s="348">
        <f t="shared" si="173"/>
        <v>0</v>
      </c>
      <c r="BX107" s="348">
        <f t="shared" si="174"/>
        <v>0</v>
      </c>
      <c r="BY107" s="348">
        <f t="shared" si="225"/>
        <v>0</v>
      </c>
      <c r="BZ107" s="348">
        <f t="shared" si="225"/>
        <v>0</v>
      </c>
      <c r="CA107" s="348">
        <f t="shared" si="225"/>
        <v>0</v>
      </c>
      <c r="CB107" s="350">
        <f t="shared" si="225"/>
        <v>0</v>
      </c>
      <c r="CC107" s="648">
        <f t="shared" si="225"/>
        <v>0</v>
      </c>
      <c r="CD107" s="191">
        <f t="shared" si="215"/>
        <v>0</v>
      </c>
      <c r="CE107" s="191">
        <f t="shared" si="215"/>
        <v>0</v>
      </c>
      <c r="CF107" s="191">
        <f t="shared" si="215"/>
        <v>0</v>
      </c>
      <c r="CG107" s="381">
        <f t="shared" si="226"/>
        <v>0</v>
      </c>
      <c r="CH107" s="191">
        <f t="shared" si="226"/>
        <v>0</v>
      </c>
      <c r="CI107" s="382">
        <f t="shared" si="226"/>
        <v>0</v>
      </c>
      <c r="CJ107" s="379">
        <f t="shared" si="216"/>
        <v>0</v>
      </c>
      <c r="CK107" s="391">
        <f t="shared" si="229"/>
        <v>0</v>
      </c>
      <c r="CL107" s="391">
        <f t="shared" si="227"/>
        <v>0</v>
      </c>
      <c r="CM107" s="391">
        <f t="shared" si="227"/>
        <v>0</v>
      </c>
      <c r="CN107" s="391">
        <f t="shared" si="227"/>
        <v>0</v>
      </c>
      <c r="CO107" s="392">
        <f t="shared" si="230"/>
        <v>0</v>
      </c>
      <c r="CP107" s="190">
        <f t="shared" si="228"/>
        <v>0</v>
      </c>
      <c r="CQ107" s="190">
        <f t="shared" si="228"/>
        <v>0</v>
      </c>
      <c r="CR107" s="394">
        <f t="shared" si="228"/>
        <v>0</v>
      </c>
      <c r="CS107" s="191">
        <f t="shared" si="217"/>
        <v>0</v>
      </c>
      <c r="CT107" s="190">
        <f t="shared" si="217"/>
        <v>0</v>
      </c>
      <c r="CU107" s="190">
        <f t="shared" si="217"/>
        <v>0</v>
      </c>
      <c r="CV107" s="394">
        <f t="shared" si="217"/>
        <v>0</v>
      </c>
      <c r="CW107" s="402">
        <f>$DC107+'申込用紙 Ｂ'!$CW107</f>
        <v>0</v>
      </c>
      <c r="CX107" s="403"/>
      <c r="CY107" s="403">
        <f t="shared" si="175"/>
        <v>0</v>
      </c>
      <c r="CZ107" s="404">
        <f t="shared" si="176"/>
        <v>0</v>
      </c>
      <c r="DA107" s="431">
        <f t="shared" si="177"/>
        <v>0</v>
      </c>
      <c r="DB107" s="432">
        <f t="shared" si="178"/>
        <v>0</v>
      </c>
      <c r="DC107" s="433">
        <f t="shared" si="179"/>
        <v>0</v>
      </c>
      <c r="DD107" s="239">
        <f t="shared" si="180"/>
        <v>1</v>
      </c>
      <c r="DE107" s="239">
        <f t="shared" ca="1" si="152"/>
        <v>0</v>
      </c>
      <c r="DF107" s="239">
        <f t="shared" ca="1" si="181"/>
        <v>1</v>
      </c>
      <c r="DG107" s="434" t="str">
        <f t="shared" si="182"/>
        <v/>
      </c>
      <c r="DH107" s="239">
        <f t="shared" ca="1" si="183"/>
        <v>0</v>
      </c>
      <c r="DI107" s="239">
        <f t="shared" ca="1" si="221"/>
        <v>0</v>
      </c>
      <c r="DJ107" s="118" t="str">
        <f t="shared" si="184"/>
        <v/>
      </c>
      <c r="DK107" s="451">
        <f t="shared" si="153"/>
        <v>0</v>
      </c>
      <c r="DL107" s="451">
        <f t="shared" si="154"/>
        <v>0</v>
      </c>
      <c r="DM107" s="452">
        <f t="shared" si="155"/>
        <v>0</v>
      </c>
      <c r="DN107" s="453">
        <f t="shared" si="219"/>
        <v>-1</v>
      </c>
      <c r="DO107" s="454">
        <f t="shared" si="156"/>
        <v>1</v>
      </c>
      <c r="DP107" s="455" t="str">
        <f t="shared" si="185"/>
        <v>NO</v>
      </c>
      <c r="DQ107" s="455" t="str">
        <f t="shared" si="186"/>
        <v>Not!</v>
      </c>
      <c r="DR107" s="455" t="str">
        <f t="shared" si="187"/>
        <v>Not!</v>
      </c>
      <c r="DS107" s="478" t="str">
        <f t="shared" si="157"/>
        <v/>
      </c>
      <c r="DT107" s="451">
        <f t="shared" si="188"/>
        <v>0</v>
      </c>
      <c r="DU107" s="239">
        <f t="shared" si="218"/>
        <v>0</v>
      </c>
      <c r="DV107" s="480">
        <v>92</v>
      </c>
      <c r="DW107" s="281" t="str">
        <f t="shared" si="158"/>
        <v/>
      </c>
      <c r="DX107" s="239" t="str">
        <f t="shared" si="189"/>
        <v>Not!</v>
      </c>
      <c r="DY107" s="499">
        <f t="shared" si="190"/>
        <v>0</v>
      </c>
      <c r="DZ107" s="239" t="str">
        <f t="shared" si="191"/>
        <v>NO</v>
      </c>
      <c r="EA107" s="499">
        <f t="shared" si="159"/>
        <v>0</v>
      </c>
      <c r="EB107" s="239" t="str">
        <f t="shared" si="160"/>
        <v>女子Jr</v>
      </c>
      <c r="EC107" s="499">
        <f t="shared" si="161"/>
        <v>0</v>
      </c>
      <c r="ED107" s="500">
        <f t="shared" si="192"/>
        <v>0</v>
      </c>
      <c r="EE107" s="499">
        <f t="shared" si="193"/>
        <v>0</v>
      </c>
      <c r="EF107" s="239" t="str">
        <f t="shared" si="194"/>
        <v>N</v>
      </c>
      <c r="EG107" s="434" t="str">
        <f t="shared" si="195"/>
        <v/>
      </c>
      <c r="EH107" s="239" t="str">
        <f t="shared" si="196"/>
        <v/>
      </c>
      <c r="EI107" s="239" t="str">
        <f t="shared" ca="1" si="162"/>
        <v/>
      </c>
      <c r="EJ107" s="239" t="str">
        <f t="shared" si="197"/>
        <v/>
      </c>
      <c r="EK107" s="239">
        <f t="shared" si="198"/>
        <v>0</v>
      </c>
      <c r="EL107" s="239">
        <f t="shared" si="163"/>
        <v>0</v>
      </c>
      <c r="EM107" s="499">
        <f t="shared" si="199"/>
        <v>0</v>
      </c>
      <c r="EN107" s="239" t="str">
        <f t="shared" si="200"/>
        <v>N</v>
      </c>
      <c r="EO107" s="434" t="str">
        <f t="shared" si="201"/>
        <v/>
      </c>
      <c r="EP107" s="239" t="str">
        <f t="shared" si="164"/>
        <v/>
      </c>
      <c r="EQ107" s="239" t="str">
        <f t="shared" ca="1" si="202"/>
        <v/>
      </c>
      <c r="ER107" s="239" t="str">
        <f t="shared" si="203"/>
        <v/>
      </c>
      <c r="ES107" s="239">
        <f t="shared" si="165"/>
        <v>0</v>
      </c>
      <c r="ET107" s="239">
        <f t="shared" si="204"/>
        <v>0</v>
      </c>
      <c r="EU107" s="499">
        <f t="shared" si="205"/>
        <v>0</v>
      </c>
      <c r="EV107" s="434" t="str">
        <f t="shared" si="206"/>
        <v/>
      </c>
      <c r="EW107" s="512">
        <f t="shared" si="207"/>
        <v>0</v>
      </c>
      <c r="EX107" s="512">
        <f t="shared" si="208"/>
        <v>0</v>
      </c>
      <c r="EY107" s="512">
        <f t="shared" si="209"/>
        <v>0</v>
      </c>
      <c r="EZ107" s="119"/>
      <c r="FA107" s="258"/>
      <c r="FB107" s="259" t="str">
        <f t="shared" ca="1" si="210"/>
        <v/>
      </c>
      <c r="FC107" s="258"/>
      <c r="FD107" s="259" t="str">
        <f t="shared" si="211"/>
        <v/>
      </c>
      <c r="FE107" s="119"/>
      <c r="FF107" s="119"/>
      <c r="FG107" s="119"/>
      <c r="FH107" s="119"/>
      <c r="FI107" s="119"/>
      <c r="FJ107" s="119"/>
      <c r="FK107" s="119"/>
      <c r="FL107" s="119"/>
      <c r="FM107" s="119"/>
      <c r="FN107" s="119"/>
      <c r="FO107" s="119"/>
    </row>
    <row r="108" spans="1:171" s="99" customFormat="1" x14ac:dyDescent="0.2">
      <c r="A108" s="141">
        <v>93</v>
      </c>
      <c r="B108" s="564"/>
      <c r="C108" s="557"/>
      <c r="D108" s="566"/>
      <c r="E108" s="241"/>
      <c r="F108" s="554"/>
      <c r="G108" s="557"/>
      <c r="H108" s="555"/>
      <c r="I108" s="190"/>
      <c r="J108" s="596"/>
      <c r="K108" s="597"/>
      <c r="L108" s="597"/>
      <c r="M108" s="599"/>
      <c r="N108" s="590" t="str">
        <f t="shared" si="166"/>
        <v/>
      </c>
      <c r="O108" s="557"/>
      <c r="P108" s="566"/>
      <c r="Q108" s="186" t="str">
        <f t="shared" si="167"/>
        <v/>
      </c>
      <c r="R108" s="195" t="str">
        <f t="shared" si="143"/>
        <v/>
      </c>
      <c r="S108" s="195" t="str">
        <f t="shared" si="144"/>
        <v/>
      </c>
      <c r="T108" s="195" t="str">
        <f t="shared" si="168"/>
        <v/>
      </c>
      <c r="U108" s="622" t="str">
        <f t="shared" si="169"/>
        <v/>
      </c>
      <c r="V108" s="623">
        <f t="shared" si="145"/>
        <v>0</v>
      </c>
      <c r="W108" s="190"/>
      <c r="X108" s="190"/>
      <c r="Y108" s="190"/>
      <c r="Z108" s="190"/>
      <c r="AA108" s="190"/>
      <c r="AB108" s="190"/>
      <c r="AC108" s="239"/>
      <c r="AD108" s="239"/>
      <c r="AE108" s="239"/>
      <c r="AF108" s="239"/>
      <c r="AG108" s="239"/>
      <c r="AH108" s="242"/>
      <c r="AI108" s="261">
        <f t="shared" si="212"/>
        <v>0</v>
      </c>
      <c r="AJ108"/>
      <c r="AK108"/>
      <c r="AL108" s="258"/>
      <c r="AM108" s="259" t="str">
        <f t="shared" ca="1" si="146"/>
        <v/>
      </c>
      <c r="AN108" s="258"/>
      <c r="AO108" s="259" t="str">
        <f t="shared" si="170"/>
        <v/>
      </c>
      <c r="AP108" s="119"/>
      <c r="AQ108" s="280" t="str">
        <f t="shared" si="147"/>
        <v/>
      </c>
      <c r="AR108" s="280" t="str">
        <f t="shared" si="148"/>
        <v/>
      </c>
      <c r="AS108" s="280" t="str">
        <f t="shared" si="149"/>
        <v/>
      </c>
      <c r="AT108" s="280" t="str">
        <f t="shared" ca="1" si="150"/>
        <v/>
      </c>
      <c r="AU108" s="637">
        <f t="shared" si="171"/>
        <v>0</v>
      </c>
      <c r="AV108" s="281" t="str">
        <f t="shared" si="151"/>
        <v/>
      </c>
      <c r="AW108" s="312">
        <f t="shared" si="231"/>
        <v>0</v>
      </c>
      <c r="AX108" s="312">
        <f t="shared" si="231"/>
        <v>0</v>
      </c>
      <c r="AY108" s="312">
        <f t="shared" si="231"/>
        <v>0</v>
      </c>
      <c r="AZ108" s="312">
        <f t="shared" si="231"/>
        <v>0</v>
      </c>
      <c r="BA108" s="312">
        <f t="shared" si="231"/>
        <v>0</v>
      </c>
      <c r="BB108" s="312">
        <f t="shared" si="231"/>
        <v>0</v>
      </c>
      <c r="BC108" s="313">
        <f t="shared" si="213"/>
        <v>0</v>
      </c>
      <c r="BD108" s="313">
        <f t="shared" si="214"/>
        <v>0</v>
      </c>
      <c r="BE108" s="340">
        <f t="shared" si="172"/>
        <v>0</v>
      </c>
      <c r="BF108" s="643">
        <f t="shared" si="172"/>
        <v>0</v>
      </c>
      <c r="BG108" s="643">
        <f t="shared" si="172"/>
        <v>0</v>
      </c>
      <c r="BH108" s="643">
        <f t="shared" si="172"/>
        <v>0</v>
      </c>
      <c r="BI108" s="643">
        <f t="shared" si="172"/>
        <v>0</v>
      </c>
      <c r="BJ108" s="348">
        <f t="shared" si="223"/>
        <v>0</v>
      </c>
      <c r="BK108" s="348">
        <f t="shared" si="223"/>
        <v>0</v>
      </c>
      <c r="BL108" s="348">
        <f t="shared" si="223"/>
        <v>0</v>
      </c>
      <c r="BM108" s="348">
        <f t="shared" si="223"/>
        <v>0</v>
      </c>
      <c r="BN108" s="348">
        <f t="shared" si="223"/>
        <v>0</v>
      </c>
      <c r="BO108" s="348">
        <f t="shared" si="224"/>
        <v>0</v>
      </c>
      <c r="BP108" s="348">
        <f t="shared" si="224"/>
        <v>0</v>
      </c>
      <c r="BQ108" s="348">
        <f t="shared" si="224"/>
        <v>0</v>
      </c>
      <c r="BR108" s="348">
        <f t="shared" si="224"/>
        <v>0</v>
      </c>
      <c r="BS108" s="348">
        <f t="shared" si="224"/>
        <v>0</v>
      </c>
      <c r="BT108" s="348">
        <f t="shared" si="173"/>
        <v>0</v>
      </c>
      <c r="BU108" s="348">
        <f t="shared" si="173"/>
        <v>0</v>
      </c>
      <c r="BV108" s="348">
        <f t="shared" si="173"/>
        <v>0</v>
      </c>
      <c r="BW108" s="348">
        <f t="shared" si="173"/>
        <v>0</v>
      </c>
      <c r="BX108" s="348">
        <f t="shared" si="174"/>
        <v>0</v>
      </c>
      <c r="BY108" s="348">
        <f t="shared" si="225"/>
        <v>0</v>
      </c>
      <c r="BZ108" s="348">
        <f t="shared" si="225"/>
        <v>0</v>
      </c>
      <c r="CA108" s="348">
        <f t="shared" si="225"/>
        <v>0</v>
      </c>
      <c r="CB108" s="350">
        <f t="shared" si="225"/>
        <v>0</v>
      </c>
      <c r="CC108" s="648">
        <f t="shared" si="225"/>
        <v>0</v>
      </c>
      <c r="CD108" s="191">
        <f t="shared" si="215"/>
        <v>0</v>
      </c>
      <c r="CE108" s="191">
        <f t="shared" si="215"/>
        <v>0</v>
      </c>
      <c r="CF108" s="191">
        <f t="shared" si="215"/>
        <v>0</v>
      </c>
      <c r="CG108" s="381">
        <f t="shared" si="226"/>
        <v>0</v>
      </c>
      <c r="CH108" s="191">
        <f t="shared" si="226"/>
        <v>0</v>
      </c>
      <c r="CI108" s="382">
        <f t="shared" si="226"/>
        <v>0</v>
      </c>
      <c r="CJ108" s="379">
        <f t="shared" si="216"/>
        <v>0</v>
      </c>
      <c r="CK108" s="391">
        <f t="shared" si="229"/>
        <v>0</v>
      </c>
      <c r="CL108" s="391">
        <f t="shared" si="227"/>
        <v>0</v>
      </c>
      <c r="CM108" s="391">
        <f t="shared" si="227"/>
        <v>0</v>
      </c>
      <c r="CN108" s="391">
        <f t="shared" si="227"/>
        <v>0</v>
      </c>
      <c r="CO108" s="392">
        <f t="shared" si="230"/>
        <v>0</v>
      </c>
      <c r="CP108" s="190">
        <f t="shared" si="228"/>
        <v>0</v>
      </c>
      <c r="CQ108" s="190">
        <f t="shared" si="228"/>
        <v>0</v>
      </c>
      <c r="CR108" s="394">
        <f t="shared" si="228"/>
        <v>0</v>
      </c>
      <c r="CS108" s="191">
        <f t="shared" si="217"/>
        <v>0</v>
      </c>
      <c r="CT108" s="190">
        <f t="shared" si="217"/>
        <v>0</v>
      </c>
      <c r="CU108" s="190">
        <f t="shared" si="217"/>
        <v>0</v>
      </c>
      <c r="CV108" s="394">
        <f t="shared" si="217"/>
        <v>0</v>
      </c>
      <c r="CW108" s="402">
        <f>$DC108+'申込用紙 Ｂ'!$CW108</f>
        <v>0</v>
      </c>
      <c r="CX108" s="403"/>
      <c r="CY108" s="403">
        <f t="shared" si="175"/>
        <v>0</v>
      </c>
      <c r="CZ108" s="404">
        <f t="shared" si="176"/>
        <v>0</v>
      </c>
      <c r="DA108" s="431">
        <f t="shared" si="177"/>
        <v>0</v>
      </c>
      <c r="DB108" s="432">
        <f t="shared" si="178"/>
        <v>0</v>
      </c>
      <c r="DC108" s="433">
        <f t="shared" si="179"/>
        <v>0</v>
      </c>
      <c r="DD108" s="239">
        <f t="shared" si="180"/>
        <v>1</v>
      </c>
      <c r="DE108" s="239">
        <f t="shared" ca="1" si="152"/>
        <v>0</v>
      </c>
      <c r="DF108" s="239">
        <f t="shared" ca="1" si="181"/>
        <v>1</v>
      </c>
      <c r="DG108" s="434" t="str">
        <f t="shared" si="182"/>
        <v/>
      </c>
      <c r="DH108" s="239">
        <f t="shared" ca="1" si="183"/>
        <v>0</v>
      </c>
      <c r="DI108" s="239">
        <f t="shared" ca="1" si="221"/>
        <v>0</v>
      </c>
      <c r="DJ108" s="118" t="str">
        <f t="shared" si="184"/>
        <v/>
      </c>
      <c r="DK108" s="451">
        <f t="shared" si="153"/>
        <v>0</v>
      </c>
      <c r="DL108" s="451">
        <f t="shared" si="154"/>
        <v>0</v>
      </c>
      <c r="DM108" s="452">
        <f t="shared" si="155"/>
        <v>0</v>
      </c>
      <c r="DN108" s="453">
        <f t="shared" si="219"/>
        <v>-1</v>
      </c>
      <c r="DO108" s="454">
        <f t="shared" si="156"/>
        <v>1</v>
      </c>
      <c r="DP108" s="455" t="str">
        <f t="shared" si="185"/>
        <v>NO</v>
      </c>
      <c r="DQ108" s="455" t="str">
        <f t="shared" si="186"/>
        <v>Not!</v>
      </c>
      <c r="DR108" s="455" t="str">
        <f t="shared" si="187"/>
        <v>Not!</v>
      </c>
      <c r="DS108" s="478" t="str">
        <f t="shared" si="157"/>
        <v/>
      </c>
      <c r="DT108" s="451">
        <f t="shared" si="188"/>
        <v>0</v>
      </c>
      <c r="DU108" s="239">
        <f t="shared" si="218"/>
        <v>0</v>
      </c>
      <c r="DV108" s="480">
        <v>93</v>
      </c>
      <c r="DW108" s="281" t="str">
        <f t="shared" si="158"/>
        <v/>
      </c>
      <c r="DX108" s="239" t="str">
        <f t="shared" si="189"/>
        <v>Not!</v>
      </c>
      <c r="DY108" s="499">
        <f t="shared" si="190"/>
        <v>0</v>
      </c>
      <c r="DZ108" s="239" t="str">
        <f t="shared" si="191"/>
        <v>NO</v>
      </c>
      <c r="EA108" s="499">
        <f t="shared" si="159"/>
        <v>0</v>
      </c>
      <c r="EB108" s="239" t="str">
        <f t="shared" si="160"/>
        <v>女子Jr</v>
      </c>
      <c r="EC108" s="499">
        <f t="shared" si="161"/>
        <v>0</v>
      </c>
      <c r="ED108" s="500">
        <f t="shared" si="192"/>
        <v>0</v>
      </c>
      <c r="EE108" s="499">
        <f t="shared" si="193"/>
        <v>0</v>
      </c>
      <c r="EF108" s="239" t="str">
        <f t="shared" si="194"/>
        <v>N</v>
      </c>
      <c r="EG108" s="434" t="str">
        <f t="shared" si="195"/>
        <v/>
      </c>
      <c r="EH108" s="239" t="str">
        <f t="shared" si="196"/>
        <v/>
      </c>
      <c r="EI108" s="239" t="str">
        <f t="shared" ca="1" si="162"/>
        <v/>
      </c>
      <c r="EJ108" s="239" t="str">
        <f t="shared" si="197"/>
        <v/>
      </c>
      <c r="EK108" s="239">
        <f t="shared" si="198"/>
        <v>0</v>
      </c>
      <c r="EL108" s="239">
        <f t="shared" si="163"/>
        <v>0</v>
      </c>
      <c r="EM108" s="499">
        <f t="shared" si="199"/>
        <v>0</v>
      </c>
      <c r="EN108" s="239" t="str">
        <f t="shared" si="200"/>
        <v>N</v>
      </c>
      <c r="EO108" s="434" t="str">
        <f t="shared" si="201"/>
        <v/>
      </c>
      <c r="EP108" s="239" t="str">
        <f t="shared" si="164"/>
        <v/>
      </c>
      <c r="EQ108" s="239" t="str">
        <f t="shared" ca="1" si="202"/>
        <v/>
      </c>
      <c r="ER108" s="239" t="str">
        <f t="shared" si="203"/>
        <v/>
      </c>
      <c r="ES108" s="239">
        <f t="shared" si="165"/>
        <v>0</v>
      </c>
      <c r="ET108" s="239">
        <f t="shared" si="204"/>
        <v>0</v>
      </c>
      <c r="EU108" s="499">
        <f t="shared" si="205"/>
        <v>0</v>
      </c>
      <c r="EV108" s="434" t="str">
        <f t="shared" si="206"/>
        <v/>
      </c>
      <c r="EW108" s="512">
        <f t="shared" si="207"/>
        <v>0</v>
      </c>
      <c r="EX108" s="512">
        <f t="shared" si="208"/>
        <v>0</v>
      </c>
      <c r="EY108" s="512">
        <f t="shared" si="209"/>
        <v>0</v>
      </c>
      <c r="EZ108" s="119"/>
      <c r="FA108" s="258"/>
      <c r="FB108" s="259" t="str">
        <f t="shared" ca="1" si="210"/>
        <v/>
      </c>
      <c r="FC108" s="258"/>
      <c r="FD108" s="259" t="str">
        <f t="shared" si="211"/>
        <v/>
      </c>
      <c r="FE108" s="119"/>
      <c r="FF108" s="119"/>
      <c r="FG108" s="119"/>
      <c r="FH108" s="119"/>
      <c r="FI108" s="119"/>
      <c r="FJ108" s="119"/>
      <c r="FK108" s="119"/>
      <c r="FL108" s="119"/>
      <c r="FM108" s="119"/>
      <c r="FN108" s="119"/>
      <c r="FO108" s="119"/>
    </row>
    <row r="109" spans="1:171" s="99" customFormat="1" x14ac:dyDescent="0.2">
      <c r="A109" s="141">
        <v>94</v>
      </c>
      <c r="B109" s="564"/>
      <c r="C109" s="557"/>
      <c r="D109" s="566"/>
      <c r="E109" s="241"/>
      <c r="F109" s="554"/>
      <c r="G109" s="557"/>
      <c r="H109" s="555"/>
      <c r="I109" s="190"/>
      <c r="J109" s="596"/>
      <c r="K109" s="597"/>
      <c r="L109" s="597"/>
      <c r="M109" s="599"/>
      <c r="N109" s="590" t="str">
        <f t="shared" si="166"/>
        <v/>
      </c>
      <c r="O109" s="557"/>
      <c r="P109" s="566"/>
      <c r="Q109" s="186" t="str">
        <f t="shared" si="167"/>
        <v/>
      </c>
      <c r="R109" s="195" t="str">
        <f t="shared" si="143"/>
        <v/>
      </c>
      <c r="S109" s="195" t="str">
        <f t="shared" si="144"/>
        <v/>
      </c>
      <c r="T109" s="195" t="str">
        <f t="shared" si="168"/>
        <v/>
      </c>
      <c r="U109" s="622" t="str">
        <f t="shared" si="169"/>
        <v/>
      </c>
      <c r="V109" s="623">
        <f t="shared" si="145"/>
        <v>0</v>
      </c>
      <c r="W109" s="190"/>
      <c r="X109" s="190"/>
      <c r="Y109" s="190"/>
      <c r="Z109" s="190"/>
      <c r="AA109" s="190"/>
      <c r="AB109" s="190"/>
      <c r="AC109" s="239"/>
      <c r="AD109" s="239"/>
      <c r="AE109" s="239"/>
      <c r="AF109" s="239"/>
      <c r="AG109" s="239"/>
      <c r="AH109" s="242"/>
      <c r="AI109" s="261">
        <f t="shared" si="212"/>
        <v>0</v>
      </c>
      <c r="AJ109"/>
      <c r="AK109"/>
      <c r="AL109" s="258"/>
      <c r="AM109" s="259" t="str">
        <f t="shared" ca="1" si="146"/>
        <v/>
      </c>
      <c r="AN109" s="258"/>
      <c r="AO109" s="259" t="str">
        <f t="shared" si="170"/>
        <v/>
      </c>
      <c r="AP109" s="119"/>
      <c r="AQ109" s="280" t="str">
        <f t="shared" si="147"/>
        <v/>
      </c>
      <c r="AR109" s="280" t="str">
        <f t="shared" si="148"/>
        <v/>
      </c>
      <c r="AS109" s="280" t="str">
        <f t="shared" si="149"/>
        <v/>
      </c>
      <c r="AT109" s="280" t="str">
        <f t="shared" ca="1" si="150"/>
        <v/>
      </c>
      <c r="AU109" s="637">
        <f t="shared" si="171"/>
        <v>0</v>
      </c>
      <c r="AV109" s="281" t="str">
        <f t="shared" si="151"/>
        <v/>
      </c>
      <c r="AW109" s="312">
        <f t="shared" si="231"/>
        <v>0</v>
      </c>
      <c r="AX109" s="312">
        <f t="shared" si="231"/>
        <v>0</v>
      </c>
      <c r="AY109" s="312">
        <f t="shared" si="231"/>
        <v>0</v>
      </c>
      <c r="AZ109" s="312">
        <f t="shared" si="231"/>
        <v>0</v>
      </c>
      <c r="BA109" s="312">
        <f t="shared" si="231"/>
        <v>0</v>
      </c>
      <c r="BB109" s="312">
        <f t="shared" si="231"/>
        <v>0</v>
      </c>
      <c r="BC109" s="313">
        <f t="shared" si="213"/>
        <v>0</v>
      </c>
      <c r="BD109" s="313">
        <f t="shared" si="214"/>
        <v>0</v>
      </c>
      <c r="BE109" s="340">
        <f t="shared" si="172"/>
        <v>0</v>
      </c>
      <c r="BF109" s="643">
        <f t="shared" si="172"/>
        <v>0</v>
      </c>
      <c r="BG109" s="643">
        <f t="shared" si="172"/>
        <v>0</v>
      </c>
      <c r="BH109" s="643">
        <f t="shared" si="172"/>
        <v>0</v>
      </c>
      <c r="BI109" s="643">
        <f t="shared" si="172"/>
        <v>0</v>
      </c>
      <c r="BJ109" s="348">
        <f t="shared" si="223"/>
        <v>0</v>
      </c>
      <c r="BK109" s="348">
        <f t="shared" si="223"/>
        <v>0</v>
      </c>
      <c r="BL109" s="348">
        <f t="shared" si="223"/>
        <v>0</v>
      </c>
      <c r="BM109" s="348">
        <f t="shared" si="223"/>
        <v>0</v>
      </c>
      <c r="BN109" s="348">
        <f t="shared" si="223"/>
        <v>0</v>
      </c>
      <c r="BO109" s="348">
        <f t="shared" si="224"/>
        <v>0</v>
      </c>
      <c r="BP109" s="348">
        <f t="shared" si="224"/>
        <v>0</v>
      </c>
      <c r="BQ109" s="348">
        <f t="shared" si="224"/>
        <v>0</v>
      </c>
      <c r="BR109" s="348">
        <f t="shared" si="224"/>
        <v>0</v>
      </c>
      <c r="BS109" s="348">
        <f t="shared" si="224"/>
        <v>0</v>
      </c>
      <c r="BT109" s="348">
        <f t="shared" si="173"/>
        <v>0</v>
      </c>
      <c r="BU109" s="348">
        <f t="shared" si="173"/>
        <v>0</v>
      </c>
      <c r="BV109" s="348">
        <f t="shared" si="173"/>
        <v>0</v>
      </c>
      <c r="BW109" s="348">
        <f t="shared" si="173"/>
        <v>0</v>
      </c>
      <c r="BX109" s="348">
        <f t="shared" si="174"/>
        <v>0</v>
      </c>
      <c r="BY109" s="348">
        <f t="shared" si="225"/>
        <v>0</v>
      </c>
      <c r="BZ109" s="348">
        <f t="shared" si="225"/>
        <v>0</v>
      </c>
      <c r="CA109" s="348">
        <f t="shared" si="225"/>
        <v>0</v>
      </c>
      <c r="CB109" s="350">
        <f t="shared" si="225"/>
        <v>0</v>
      </c>
      <c r="CC109" s="648">
        <f t="shared" si="225"/>
        <v>0</v>
      </c>
      <c r="CD109" s="191">
        <f t="shared" si="215"/>
        <v>0</v>
      </c>
      <c r="CE109" s="191">
        <f t="shared" si="215"/>
        <v>0</v>
      </c>
      <c r="CF109" s="191">
        <f t="shared" si="215"/>
        <v>0</v>
      </c>
      <c r="CG109" s="381">
        <f t="shared" si="226"/>
        <v>0</v>
      </c>
      <c r="CH109" s="191">
        <f t="shared" si="226"/>
        <v>0</v>
      </c>
      <c r="CI109" s="382">
        <f t="shared" si="226"/>
        <v>0</v>
      </c>
      <c r="CJ109" s="379">
        <f t="shared" si="216"/>
        <v>0</v>
      </c>
      <c r="CK109" s="391">
        <f t="shared" si="229"/>
        <v>0</v>
      </c>
      <c r="CL109" s="391">
        <f t="shared" si="227"/>
        <v>0</v>
      </c>
      <c r="CM109" s="391">
        <f t="shared" si="227"/>
        <v>0</v>
      </c>
      <c r="CN109" s="391">
        <f t="shared" si="227"/>
        <v>0</v>
      </c>
      <c r="CO109" s="392">
        <f t="shared" si="230"/>
        <v>0</v>
      </c>
      <c r="CP109" s="190">
        <f t="shared" si="228"/>
        <v>0</v>
      </c>
      <c r="CQ109" s="190">
        <f t="shared" si="228"/>
        <v>0</v>
      </c>
      <c r="CR109" s="394">
        <f t="shared" si="228"/>
        <v>0</v>
      </c>
      <c r="CS109" s="191">
        <f t="shared" si="217"/>
        <v>0</v>
      </c>
      <c r="CT109" s="190">
        <f t="shared" si="217"/>
        <v>0</v>
      </c>
      <c r="CU109" s="190">
        <f t="shared" si="217"/>
        <v>0</v>
      </c>
      <c r="CV109" s="394">
        <f t="shared" si="217"/>
        <v>0</v>
      </c>
      <c r="CW109" s="402">
        <f>$DC109+'申込用紙 Ｂ'!$CW109</f>
        <v>0</v>
      </c>
      <c r="CX109" s="403"/>
      <c r="CY109" s="403">
        <f t="shared" si="175"/>
        <v>0</v>
      </c>
      <c r="CZ109" s="404">
        <f t="shared" si="176"/>
        <v>0</v>
      </c>
      <c r="DA109" s="431">
        <f t="shared" si="177"/>
        <v>0</v>
      </c>
      <c r="DB109" s="432">
        <f t="shared" si="178"/>
        <v>0</v>
      </c>
      <c r="DC109" s="433">
        <f t="shared" si="179"/>
        <v>0</v>
      </c>
      <c r="DD109" s="239">
        <f t="shared" si="180"/>
        <v>1</v>
      </c>
      <c r="DE109" s="239">
        <f t="shared" ca="1" si="152"/>
        <v>0</v>
      </c>
      <c r="DF109" s="239">
        <f t="shared" ca="1" si="181"/>
        <v>1</v>
      </c>
      <c r="DG109" s="434" t="str">
        <f t="shared" si="182"/>
        <v/>
      </c>
      <c r="DH109" s="239">
        <f t="shared" ca="1" si="183"/>
        <v>0</v>
      </c>
      <c r="DI109" s="239">
        <f t="shared" ca="1" si="221"/>
        <v>0</v>
      </c>
      <c r="DJ109" s="118" t="str">
        <f t="shared" si="184"/>
        <v/>
      </c>
      <c r="DK109" s="451">
        <f t="shared" si="153"/>
        <v>0</v>
      </c>
      <c r="DL109" s="451">
        <f t="shared" si="154"/>
        <v>0</v>
      </c>
      <c r="DM109" s="452">
        <f t="shared" si="155"/>
        <v>0</v>
      </c>
      <c r="DN109" s="453">
        <f t="shared" si="219"/>
        <v>-1</v>
      </c>
      <c r="DO109" s="454">
        <f t="shared" si="156"/>
        <v>1</v>
      </c>
      <c r="DP109" s="455" t="str">
        <f t="shared" si="185"/>
        <v>NO</v>
      </c>
      <c r="DQ109" s="455" t="str">
        <f t="shared" si="186"/>
        <v>Not!</v>
      </c>
      <c r="DR109" s="455" t="str">
        <f t="shared" si="187"/>
        <v>Not!</v>
      </c>
      <c r="DS109" s="478" t="str">
        <f t="shared" si="157"/>
        <v/>
      </c>
      <c r="DT109" s="451">
        <f t="shared" si="188"/>
        <v>0</v>
      </c>
      <c r="DU109" s="239">
        <f t="shared" si="218"/>
        <v>0</v>
      </c>
      <c r="DV109" s="480">
        <v>94</v>
      </c>
      <c r="DW109" s="281" t="str">
        <f t="shared" si="158"/>
        <v/>
      </c>
      <c r="DX109" s="239" t="str">
        <f t="shared" si="189"/>
        <v>Not!</v>
      </c>
      <c r="DY109" s="499">
        <f t="shared" si="190"/>
        <v>0</v>
      </c>
      <c r="DZ109" s="239" t="str">
        <f t="shared" si="191"/>
        <v>NO</v>
      </c>
      <c r="EA109" s="499">
        <f t="shared" si="159"/>
        <v>0</v>
      </c>
      <c r="EB109" s="239" t="str">
        <f t="shared" si="160"/>
        <v>女子Jr</v>
      </c>
      <c r="EC109" s="499">
        <f t="shared" si="161"/>
        <v>0</v>
      </c>
      <c r="ED109" s="500">
        <f t="shared" si="192"/>
        <v>0</v>
      </c>
      <c r="EE109" s="499">
        <f t="shared" si="193"/>
        <v>0</v>
      </c>
      <c r="EF109" s="239" t="str">
        <f t="shared" si="194"/>
        <v>N</v>
      </c>
      <c r="EG109" s="434" t="str">
        <f t="shared" si="195"/>
        <v/>
      </c>
      <c r="EH109" s="239" t="str">
        <f t="shared" si="196"/>
        <v/>
      </c>
      <c r="EI109" s="239" t="str">
        <f t="shared" ca="1" si="162"/>
        <v/>
      </c>
      <c r="EJ109" s="239" t="str">
        <f t="shared" si="197"/>
        <v/>
      </c>
      <c r="EK109" s="239">
        <f t="shared" si="198"/>
        <v>0</v>
      </c>
      <c r="EL109" s="239">
        <f t="shared" si="163"/>
        <v>0</v>
      </c>
      <c r="EM109" s="499">
        <f t="shared" si="199"/>
        <v>0</v>
      </c>
      <c r="EN109" s="239" t="str">
        <f t="shared" si="200"/>
        <v>N</v>
      </c>
      <c r="EO109" s="434" t="str">
        <f t="shared" si="201"/>
        <v/>
      </c>
      <c r="EP109" s="239" t="str">
        <f t="shared" si="164"/>
        <v/>
      </c>
      <c r="EQ109" s="239" t="str">
        <f t="shared" ca="1" si="202"/>
        <v/>
      </c>
      <c r="ER109" s="239" t="str">
        <f t="shared" si="203"/>
        <v/>
      </c>
      <c r="ES109" s="239">
        <f t="shared" si="165"/>
        <v>0</v>
      </c>
      <c r="ET109" s="239">
        <f t="shared" si="204"/>
        <v>0</v>
      </c>
      <c r="EU109" s="499">
        <f t="shared" si="205"/>
        <v>0</v>
      </c>
      <c r="EV109" s="434" t="str">
        <f t="shared" si="206"/>
        <v/>
      </c>
      <c r="EW109" s="512">
        <f t="shared" si="207"/>
        <v>0</v>
      </c>
      <c r="EX109" s="512">
        <f t="shared" si="208"/>
        <v>0</v>
      </c>
      <c r="EY109" s="512">
        <f t="shared" si="209"/>
        <v>0</v>
      </c>
      <c r="EZ109" s="119"/>
      <c r="FA109" s="258"/>
      <c r="FB109" s="259" t="str">
        <f t="shared" ca="1" si="210"/>
        <v/>
      </c>
      <c r="FC109" s="258"/>
      <c r="FD109" s="259" t="str">
        <f t="shared" si="211"/>
        <v/>
      </c>
      <c r="FE109" s="119"/>
      <c r="FF109" s="119"/>
      <c r="FG109" s="119"/>
      <c r="FH109" s="119"/>
      <c r="FI109" s="119"/>
      <c r="FJ109" s="119"/>
      <c r="FK109" s="119"/>
      <c r="FL109" s="119"/>
      <c r="FM109" s="119"/>
      <c r="FN109" s="119"/>
      <c r="FO109" s="119"/>
    </row>
    <row r="110" spans="1:171" s="99" customFormat="1" x14ac:dyDescent="0.2">
      <c r="A110" s="141">
        <v>95</v>
      </c>
      <c r="B110" s="564"/>
      <c r="C110" s="557"/>
      <c r="D110" s="566"/>
      <c r="E110" s="241"/>
      <c r="F110" s="554"/>
      <c r="G110" s="557"/>
      <c r="H110" s="555"/>
      <c r="I110" s="190"/>
      <c r="J110" s="596"/>
      <c r="K110" s="597"/>
      <c r="L110" s="597"/>
      <c r="M110" s="599"/>
      <c r="N110" s="590" t="str">
        <f t="shared" si="166"/>
        <v/>
      </c>
      <c r="O110" s="557"/>
      <c r="P110" s="566"/>
      <c r="Q110" s="186" t="str">
        <f t="shared" si="167"/>
        <v/>
      </c>
      <c r="R110" s="195" t="str">
        <f t="shared" si="143"/>
        <v/>
      </c>
      <c r="S110" s="195" t="str">
        <f t="shared" si="144"/>
        <v/>
      </c>
      <c r="T110" s="195" t="str">
        <f t="shared" si="168"/>
        <v/>
      </c>
      <c r="U110" s="622" t="str">
        <f t="shared" si="169"/>
        <v/>
      </c>
      <c r="V110" s="623">
        <f t="shared" si="145"/>
        <v>0</v>
      </c>
      <c r="W110" s="190"/>
      <c r="X110" s="190"/>
      <c r="Y110" s="190"/>
      <c r="Z110" s="190"/>
      <c r="AA110" s="190"/>
      <c r="AB110" s="190"/>
      <c r="AC110" s="239"/>
      <c r="AD110" s="239"/>
      <c r="AE110" s="239"/>
      <c r="AF110" s="239"/>
      <c r="AG110" s="239"/>
      <c r="AH110" s="242"/>
      <c r="AI110" s="261">
        <f t="shared" si="212"/>
        <v>0</v>
      </c>
      <c r="AJ110"/>
      <c r="AK110"/>
      <c r="AL110" s="258"/>
      <c r="AM110" s="259" t="str">
        <f t="shared" ca="1" si="146"/>
        <v/>
      </c>
      <c r="AN110" s="258"/>
      <c r="AO110" s="259" t="str">
        <f t="shared" si="170"/>
        <v/>
      </c>
      <c r="AP110" s="119"/>
      <c r="AQ110" s="280" t="str">
        <f t="shared" si="147"/>
        <v/>
      </c>
      <c r="AR110" s="280" t="str">
        <f t="shared" si="148"/>
        <v/>
      </c>
      <c r="AS110" s="280" t="str">
        <f t="shared" si="149"/>
        <v/>
      </c>
      <c r="AT110" s="280" t="str">
        <f t="shared" ca="1" si="150"/>
        <v/>
      </c>
      <c r="AU110" s="637">
        <f t="shared" si="171"/>
        <v>0</v>
      </c>
      <c r="AV110" s="281" t="str">
        <f t="shared" si="151"/>
        <v/>
      </c>
      <c r="AW110" s="312">
        <f t="shared" si="231"/>
        <v>0</v>
      </c>
      <c r="AX110" s="312">
        <f t="shared" si="231"/>
        <v>0</v>
      </c>
      <c r="AY110" s="312">
        <f t="shared" si="231"/>
        <v>0</v>
      </c>
      <c r="AZ110" s="312">
        <f t="shared" si="231"/>
        <v>0</v>
      </c>
      <c r="BA110" s="312">
        <f t="shared" si="231"/>
        <v>0</v>
      </c>
      <c r="BB110" s="312">
        <f t="shared" si="231"/>
        <v>0</v>
      </c>
      <c r="BC110" s="313">
        <f t="shared" si="213"/>
        <v>0</v>
      </c>
      <c r="BD110" s="313">
        <f t="shared" si="214"/>
        <v>0</v>
      </c>
      <c r="BE110" s="340">
        <f t="shared" si="172"/>
        <v>0</v>
      </c>
      <c r="BF110" s="643">
        <f t="shared" si="172"/>
        <v>0</v>
      </c>
      <c r="BG110" s="643">
        <f t="shared" si="172"/>
        <v>0</v>
      </c>
      <c r="BH110" s="643">
        <f t="shared" si="172"/>
        <v>0</v>
      </c>
      <c r="BI110" s="643">
        <f t="shared" si="172"/>
        <v>0</v>
      </c>
      <c r="BJ110" s="348">
        <f t="shared" si="223"/>
        <v>0</v>
      </c>
      <c r="BK110" s="348">
        <f t="shared" si="223"/>
        <v>0</v>
      </c>
      <c r="BL110" s="348">
        <f t="shared" si="223"/>
        <v>0</v>
      </c>
      <c r="BM110" s="348">
        <f t="shared" si="223"/>
        <v>0</v>
      </c>
      <c r="BN110" s="348">
        <f t="shared" si="223"/>
        <v>0</v>
      </c>
      <c r="BO110" s="348">
        <f t="shared" si="224"/>
        <v>0</v>
      </c>
      <c r="BP110" s="348">
        <f t="shared" si="224"/>
        <v>0</v>
      </c>
      <c r="BQ110" s="348">
        <f t="shared" si="224"/>
        <v>0</v>
      </c>
      <c r="BR110" s="348">
        <f t="shared" si="224"/>
        <v>0</v>
      </c>
      <c r="BS110" s="348">
        <f t="shared" si="224"/>
        <v>0</v>
      </c>
      <c r="BT110" s="348">
        <f t="shared" si="173"/>
        <v>0</v>
      </c>
      <c r="BU110" s="348">
        <f t="shared" si="173"/>
        <v>0</v>
      </c>
      <c r="BV110" s="348">
        <f t="shared" si="173"/>
        <v>0</v>
      </c>
      <c r="BW110" s="348">
        <f t="shared" si="173"/>
        <v>0</v>
      </c>
      <c r="BX110" s="348">
        <f t="shared" si="174"/>
        <v>0</v>
      </c>
      <c r="BY110" s="348">
        <f t="shared" si="225"/>
        <v>0</v>
      </c>
      <c r="BZ110" s="348">
        <f t="shared" si="225"/>
        <v>0</v>
      </c>
      <c r="CA110" s="348">
        <f t="shared" si="225"/>
        <v>0</v>
      </c>
      <c r="CB110" s="350">
        <f t="shared" si="225"/>
        <v>0</v>
      </c>
      <c r="CC110" s="648">
        <f t="shared" si="225"/>
        <v>0</v>
      </c>
      <c r="CD110" s="191">
        <f t="shared" si="215"/>
        <v>0</v>
      </c>
      <c r="CE110" s="191">
        <f t="shared" si="215"/>
        <v>0</v>
      </c>
      <c r="CF110" s="191">
        <f t="shared" si="215"/>
        <v>0</v>
      </c>
      <c r="CG110" s="381">
        <f t="shared" si="226"/>
        <v>0</v>
      </c>
      <c r="CH110" s="191">
        <f t="shared" si="226"/>
        <v>0</v>
      </c>
      <c r="CI110" s="382">
        <f t="shared" si="226"/>
        <v>0</v>
      </c>
      <c r="CJ110" s="379">
        <f t="shared" si="216"/>
        <v>0</v>
      </c>
      <c r="CK110" s="391">
        <f t="shared" si="229"/>
        <v>0</v>
      </c>
      <c r="CL110" s="391">
        <f t="shared" si="227"/>
        <v>0</v>
      </c>
      <c r="CM110" s="391">
        <f t="shared" si="227"/>
        <v>0</v>
      </c>
      <c r="CN110" s="391">
        <f t="shared" si="227"/>
        <v>0</v>
      </c>
      <c r="CO110" s="392">
        <f t="shared" si="230"/>
        <v>0</v>
      </c>
      <c r="CP110" s="190">
        <f t="shared" si="228"/>
        <v>0</v>
      </c>
      <c r="CQ110" s="190">
        <f t="shared" si="228"/>
        <v>0</v>
      </c>
      <c r="CR110" s="394">
        <f t="shared" si="228"/>
        <v>0</v>
      </c>
      <c r="CS110" s="191">
        <f t="shared" si="217"/>
        <v>0</v>
      </c>
      <c r="CT110" s="190">
        <f t="shared" si="217"/>
        <v>0</v>
      </c>
      <c r="CU110" s="190">
        <f t="shared" si="217"/>
        <v>0</v>
      </c>
      <c r="CV110" s="394">
        <f t="shared" si="217"/>
        <v>0</v>
      </c>
      <c r="CW110" s="402">
        <f>$DC110+'申込用紙 Ｂ'!$CW110</f>
        <v>0</v>
      </c>
      <c r="CX110" s="403"/>
      <c r="CY110" s="403">
        <f t="shared" si="175"/>
        <v>0</v>
      </c>
      <c r="CZ110" s="404">
        <f t="shared" si="176"/>
        <v>0</v>
      </c>
      <c r="DA110" s="431">
        <f t="shared" si="177"/>
        <v>0</v>
      </c>
      <c r="DB110" s="432">
        <f t="shared" si="178"/>
        <v>0</v>
      </c>
      <c r="DC110" s="433">
        <f t="shared" si="179"/>
        <v>0</v>
      </c>
      <c r="DD110" s="239">
        <f t="shared" si="180"/>
        <v>1</v>
      </c>
      <c r="DE110" s="239">
        <f t="shared" ca="1" si="152"/>
        <v>0</v>
      </c>
      <c r="DF110" s="239">
        <f t="shared" ca="1" si="181"/>
        <v>1</v>
      </c>
      <c r="DG110" s="434" t="str">
        <f t="shared" si="182"/>
        <v/>
      </c>
      <c r="DH110" s="239">
        <f t="shared" ca="1" si="183"/>
        <v>0</v>
      </c>
      <c r="DI110" s="239">
        <f t="shared" ca="1" si="221"/>
        <v>0</v>
      </c>
      <c r="DJ110" s="118" t="str">
        <f t="shared" si="184"/>
        <v/>
      </c>
      <c r="DK110" s="451">
        <f t="shared" si="153"/>
        <v>0</v>
      </c>
      <c r="DL110" s="451">
        <f t="shared" si="154"/>
        <v>0</v>
      </c>
      <c r="DM110" s="452">
        <f t="shared" si="155"/>
        <v>0</v>
      </c>
      <c r="DN110" s="453">
        <f t="shared" si="219"/>
        <v>-1</v>
      </c>
      <c r="DO110" s="454">
        <f t="shared" si="156"/>
        <v>1</v>
      </c>
      <c r="DP110" s="455" t="str">
        <f t="shared" si="185"/>
        <v>NO</v>
      </c>
      <c r="DQ110" s="455" t="str">
        <f t="shared" si="186"/>
        <v>Not!</v>
      </c>
      <c r="DR110" s="455" t="str">
        <f t="shared" si="187"/>
        <v>Not!</v>
      </c>
      <c r="DS110" s="478" t="str">
        <f t="shared" si="157"/>
        <v/>
      </c>
      <c r="DT110" s="451">
        <f t="shared" si="188"/>
        <v>0</v>
      </c>
      <c r="DU110" s="239">
        <f t="shared" si="218"/>
        <v>0</v>
      </c>
      <c r="DV110" s="480">
        <v>95</v>
      </c>
      <c r="DW110" s="281" t="str">
        <f t="shared" si="158"/>
        <v/>
      </c>
      <c r="DX110" s="239" t="str">
        <f t="shared" si="189"/>
        <v>Not!</v>
      </c>
      <c r="DY110" s="499">
        <f t="shared" si="190"/>
        <v>0</v>
      </c>
      <c r="DZ110" s="239" t="str">
        <f t="shared" si="191"/>
        <v>NO</v>
      </c>
      <c r="EA110" s="499">
        <f t="shared" si="159"/>
        <v>0</v>
      </c>
      <c r="EB110" s="239" t="str">
        <f t="shared" si="160"/>
        <v>女子Jr</v>
      </c>
      <c r="EC110" s="499">
        <f t="shared" si="161"/>
        <v>0</v>
      </c>
      <c r="ED110" s="500">
        <f t="shared" si="192"/>
        <v>0</v>
      </c>
      <c r="EE110" s="499">
        <f t="shared" si="193"/>
        <v>0</v>
      </c>
      <c r="EF110" s="239" t="str">
        <f t="shared" si="194"/>
        <v>N</v>
      </c>
      <c r="EG110" s="434" t="str">
        <f t="shared" si="195"/>
        <v/>
      </c>
      <c r="EH110" s="239" t="str">
        <f t="shared" si="196"/>
        <v/>
      </c>
      <c r="EI110" s="239" t="str">
        <f t="shared" ca="1" si="162"/>
        <v/>
      </c>
      <c r="EJ110" s="239" t="str">
        <f t="shared" si="197"/>
        <v/>
      </c>
      <c r="EK110" s="239">
        <f t="shared" si="198"/>
        <v>0</v>
      </c>
      <c r="EL110" s="239">
        <f t="shared" si="163"/>
        <v>0</v>
      </c>
      <c r="EM110" s="499">
        <f t="shared" si="199"/>
        <v>0</v>
      </c>
      <c r="EN110" s="239" t="str">
        <f t="shared" si="200"/>
        <v>N</v>
      </c>
      <c r="EO110" s="434" t="str">
        <f t="shared" si="201"/>
        <v/>
      </c>
      <c r="EP110" s="239" t="str">
        <f t="shared" si="164"/>
        <v/>
      </c>
      <c r="EQ110" s="239" t="str">
        <f t="shared" ca="1" si="202"/>
        <v/>
      </c>
      <c r="ER110" s="239" t="str">
        <f t="shared" si="203"/>
        <v/>
      </c>
      <c r="ES110" s="239">
        <f t="shared" si="165"/>
        <v>0</v>
      </c>
      <c r="ET110" s="239">
        <f t="shared" si="204"/>
        <v>0</v>
      </c>
      <c r="EU110" s="499">
        <f t="shared" si="205"/>
        <v>0</v>
      </c>
      <c r="EV110" s="434" t="str">
        <f t="shared" si="206"/>
        <v/>
      </c>
      <c r="EW110" s="512">
        <f t="shared" si="207"/>
        <v>0</v>
      </c>
      <c r="EX110" s="512">
        <f t="shared" si="208"/>
        <v>0</v>
      </c>
      <c r="EY110" s="512">
        <f t="shared" si="209"/>
        <v>0</v>
      </c>
      <c r="EZ110" s="119"/>
      <c r="FA110" s="258"/>
      <c r="FB110" s="259" t="str">
        <f t="shared" ca="1" si="210"/>
        <v/>
      </c>
      <c r="FC110" s="258"/>
      <c r="FD110" s="259" t="str">
        <f t="shared" si="211"/>
        <v/>
      </c>
      <c r="FE110" s="119"/>
      <c r="FF110" s="119"/>
      <c r="FG110" s="119"/>
      <c r="FH110" s="119"/>
      <c r="FI110" s="119"/>
      <c r="FJ110" s="119"/>
      <c r="FK110" s="119"/>
      <c r="FL110" s="119"/>
      <c r="FM110" s="119"/>
      <c r="FN110" s="119"/>
      <c r="FO110" s="119"/>
    </row>
    <row r="111" spans="1:171" s="99" customFormat="1" x14ac:dyDescent="0.2">
      <c r="A111" s="141">
        <v>96</v>
      </c>
      <c r="B111" s="564"/>
      <c r="C111" s="557"/>
      <c r="D111" s="566"/>
      <c r="E111" s="241"/>
      <c r="F111" s="554"/>
      <c r="G111" s="557"/>
      <c r="H111" s="555"/>
      <c r="I111" s="190"/>
      <c r="J111" s="596"/>
      <c r="K111" s="597"/>
      <c r="L111" s="597"/>
      <c r="M111" s="599"/>
      <c r="N111" s="590" t="str">
        <f t="shared" si="166"/>
        <v/>
      </c>
      <c r="O111" s="557"/>
      <c r="P111" s="566"/>
      <c r="Q111" s="186" t="str">
        <f t="shared" si="167"/>
        <v/>
      </c>
      <c r="R111" s="195" t="str">
        <f t="shared" si="143"/>
        <v/>
      </c>
      <c r="S111" s="195" t="str">
        <f t="shared" si="144"/>
        <v/>
      </c>
      <c r="T111" s="195" t="str">
        <f t="shared" si="168"/>
        <v/>
      </c>
      <c r="U111" s="622" t="str">
        <f t="shared" si="169"/>
        <v/>
      </c>
      <c r="V111" s="623">
        <f t="shared" si="145"/>
        <v>0</v>
      </c>
      <c r="W111" s="190"/>
      <c r="X111" s="190"/>
      <c r="Y111" s="190"/>
      <c r="Z111" s="190"/>
      <c r="AA111" s="190"/>
      <c r="AB111" s="190"/>
      <c r="AC111" s="239"/>
      <c r="AD111" s="239"/>
      <c r="AE111" s="239"/>
      <c r="AF111" s="239"/>
      <c r="AG111" s="239"/>
      <c r="AH111" s="242"/>
      <c r="AI111" s="261">
        <f t="shared" si="212"/>
        <v>0</v>
      </c>
      <c r="AJ111"/>
      <c r="AK111"/>
      <c r="AL111" s="258"/>
      <c r="AM111" s="259" t="str">
        <f t="shared" ca="1" si="146"/>
        <v/>
      </c>
      <c r="AN111" s="258"/>
      <c r="AO111" s="259" t="str">
        <f t="shared" si="170"/>
        <v/>
      </c>
      <c r="AP111" s="119"/>
      <c r="AQ111" s="280" t="str">
        <f t="shared" si="147"/>
        <v/>
      </c>
      <c r="AR111" s="280" t="str">
        <f t="shared" si="148"/>
        <v/>
      </c>
      <c r="AS111" s="280" t="str">
        <f t="shared" si="149"/>
        <v/>
      </c>
      <c r="AT111" s="280" t="str">
        <f t="shared" ca="1" si="150"/>
        <v/>
      </c>
      <c r="AU111" s="637">
        <f t="shared" si="171"/>
        <v>0</v>
      </c>
      <c r="AV111" s="281" t="str">
        <f t="shared" si="151"/>
        <v/>
      </c>
      <c r="AW111" s="312">
        <f t="shared" si="231"/>
        <v>0</v>
      </c>
      <c r="AX111" s="312">
        <f t="shared" si="231"/>
        <v>0</v>
      </c>
      <c r="AY111" s="312">
        <f t="shared" si="231"/>
        <v>0</v>
      </c>
      <c r="AZ111" s="312">
        <f t="shared" si="231"/>
        <v>0</v>
      </c>
      <c r="BA111" s="312">
        <f t="shared" si="231"/>
        <v>0</v>
      </c>
      <c r="BB111" s="312">
        <f t="shared" si="231"/>
        <v>0</v>
      </c>
      <c r="BC111" s="313">
        <f t="shared" si="213"/>
        <v>0</v>
      </c>
      <c r="BD111" s="313">
        <f t="shared" si="214"/>
        <v>0</v>
      </c>
      <c r="BE111" s="340">
        <f t="shared" si="172"/>
        <v>0</v>
      </c>
      <c r="BF111" s="643">
        <f t="shared" si="172"/>
        <v>0</v>
      </c>
      <c r="BG111" s="643">
        <f t="shared" si="172"/>
        <v>0</v>
      </c>
      <c r="BH111" s="643">
        <f t="shared" si="172"/>
        <v>0</v>
      </c>
      <c r="BI111" s="643">
        <f t="shared" si="172"/>
        <v>0</v>
      </c>
      <c r="BJ111" s="348">
        <f t="shared" si="223"/>
        <v>0</v>
      </c>
      <c r="BK111" s="348">
        <f t="shared" si="223"/>
        <v>0</v>
      </c>
      <c r="BL111" s="348">
        <f t="shared" si="223"/>
        <v>0</v>
      </c>
      <c r="BM111" s="348">
        <f t="shared" si="223"/>
        <v>0</v>
      </c>
      <c r="BN111" s="348">
        <f t="shared" si="223"/>
        <v>0</v>
      </c>
      <c r="BO111" s="348">
        <f t="shared" si="224"/>
        <v>0</v>
      </c>
      <c r="BP111" s="348">
        <f t="shared" si="224"/>
        <v>0</v>
      </c>
      <c r="BQ111" s="348">
        <f t="shared" si="224"/>
        <v>0</v>
      </c>
      <c r="BR111" s="348">
        <f t="shared" si="224"/>
        <v>0</v>
      </c>
      <c r="BS111" s="348">
        <f t="shared" si="224"/>
        <v>0</v>
      </c>
      <c r="BT111" s="348">
        <f t="shared" si="173"/>
        <v>0</v>
      </c>
      <c r="BU111" s="348">
        <f t="shared" si="173"/>
        <v>0</v>
      </c>
      <c r="BV111" s="348">
        <f t="shared" si="173"/>
        <v>0</v>
      </c>
      <c r="BW111" s="348">
        <f t="shared" si="173"/>
        <v>0</v>
      </c>
      <c r="BX111" s="348">
        <f t="shared" si="174"/>
        <v>0</v>
      </c>
      <c r="BY111" s="348">
        <f t="shared" si="225"/>
        <v>0</v>
      </c>
      <c r="BZ111" s="348">
        <f t="shared" si="225"/>
        <v>0</v>
      </c>
      <c r="CA111" s="348">
        <f t="shared" si="225"/>
        <v>0</v>
      </c>
      <c r="CB111" s="350">
        <f t="shared" si="225"/>
        <v>0</v>
      </c>
      <c r="CC111" s="648">
        <f t="shared" si="225"/>
        <v>0</v>
      </c>
      <c r="CD111" s="191">
        <f t="shared" si="215"/>
        <v>0</v>
      </c>
      <c r="CE111" s="191">
        <f t="shared" si="215"/>
        <v>0</v>
      </c>
      <c r="CF111" s="191">
        <f t="shared" si="215"/>
        <v>0</v>
      </c>
      <c r="CG111" s="381">
        <f t="shared" si="226"/>
        <v>0</v>
      </c>
      <c r="CH111" s="191">
        <f t="shared" si="226"/>
        <v>0</v>
      </c>
      <c r="CI111" s="382">
        <f t="shared" si="226"/>
        <v>0</v>
      </c>
      <c r="CJ111" s="379">
        <f t="shared" si="216"/>
        <v>0</v>
      </c>
      <c r="CK111" s="391">
        <f t="shared" si="229"/>
        <v>0</v>
      </c>
      <c r="CL111" s="391">
        <f t="shared" si="227"/>
        <v>0</v>
      </c>
      <c r="CM111" s="391">
        <f t="shared" si="227"/>
        <v>0</v>
      </c>
      <c r="CN111" s="391">
        <f t="shared" si="227"/>
        <v>0</v>
      </c>
      <c r="CO111" s="392">
        <f t="shared" si="230"/>
        <v>0</v>
      </c>
      <c r="CP111" s="190">
        <f t="shared" si="228"/>
        <v>0</v>
      </c>
      <c r="CQ111" s="190">
        <f t="shared" si="228"/>
        <v>0</v>
      </c>
      <c r="CR111" s="394">
        <f t="shared" si="228"/>
        <v>0</v>
      </c>
      <c r="CS111" s="191">
        <f t="shared" si="217"/>
        <v>0</v>
      </c>
      <c r="CT111" s="190">
        <f t="shared" si="217"/>
        <v>0</v>
      </c>
      <c r="CU111" s="190">
        <f t="shared" si="217"/>
        <v>0</v>
      </c>
      <c r="CV111" s="394">
        <f t="shared" si="217"/>
        <v>0</v>
      </c>
      <c r="CW111" s="402">
        <f>$DC111+'申込用紙 Ｂ'!$CW111</f>
        <v>0</v>
      </c>
      <c r="CX111" s="403"/>
      <c r="CY111" s="403">
        <f t="shared" si="175"/>
        <v>0</v>
      </c>
      <c r="CZ111" s="404">
        <f t="shared" si="176"/>
        <v>0</v>
      </c>
      <c r="DA111" s="431">
        <f t="shared" si="177"/>
        <v>0</v>
      </c>
      <c r="DB111" s="432">
        <f t="shared" si="178"/>
        <v>0</v>
      </c>
      <c r="DC111" s="433">
        <f t="shared" si="179"/>
        <v>0</v>
      </c>
      <c r="DD111" s="239">
        <f t="shared" si="180"/>
        <v>1</v>
      </c>
      <c r="DE111" s="239">
        <f t="shared" ca="1" si="152"/>
        <v>0</v>
      </c>
      <c r="DF111" s="239">
        <f t="shared" ca="1" si="181"/>
        <v>1</v>
      </c>
      <c r="DG111" s="434" t="str">
        <f t="shared" si="182"/>
        <v/>
      </c>
      <c r="DH111" s="239">
        <f t="shared" ca="1" si="183"/>
        <v>0</v>
      </c>
      <c r="DI111" s="239">
        <f t="shared" ca="1" si="221"/>
        <v>0</v>
      </c>
      <c r="DJ111" s="118" t="str">
        <f t="shared" si="184"/>
        <v/>
      </c>
      <c r="DK111" s="451">
        <f t="shared" si="153"/>
        <v>0</v>
      </c>
      <c r="DL111" s="451">
        <f t="shared" si="154"/>
        <v>0</v>
      </c>
      <c r="DM111" s="452">
        <f t="shared" si="155"/>
        <v>0</v>
      </c>
      <c r="DN111" s="453">
        <f t="shared" si="219"/>
        <v>-1</v>
      </c>
      <c r="DO111" s="454">
        <f t="shared" si="156"/>
        <v>1</v>
      </c>
      <c r="DP111" s="455" t="str">
        <f t="shared" si="185"/>
        <v>NO</v>
      </c>
      <c r="DQ111" s="455" t="str">
        <f t="shared" si="186"/>
        <v>Not!</v>
      </c>
      <c r="DR111" s="455" t="str">
        <f t="shared" si="187"/>
        <v>Not!</v>
      </c>
      <c r="DS111" s="478" t="str">
        <f t="shared" si="157"/>
        <v/>
      </c>
      <c r="DT111" s="451">
        <f t="shared" si="188"/>
        <v>0</v>
      </c>
      <c r="DU111" s="239">
        <f t="shared" si="218"/>
        <v>0</v>
      </c>
      <c r="DV111" s="480">
        <v>96</v>
      </c>
      <c r="DW111" s="281" t="str">
        <f t="shared" si="158"/>
        <v/>
      </c>
      <c r="DX111" s="239" t="str">
        <f t="shared" si="189"/>
        <v>Not!</v>
      </c>
      <c r="DY111" s="499">
        <f t="shared" si="190"/>
        <v>0</v>
      </c>
      <c r="DZ111" s="239" t="str">
        <f t="shared" si="191"/>
        <v>NO</v>
      </c>
      <c r="EA111" s="499">
        <f t="shared" si="159"/>
        <v>0</v>
      </c>
      <c r="EB111" s="239" t="str">
        <f t="shared" si="160"/>
        <v>女子Jr</v>
      </c>
      <c r="EC111" s="499">
        <f t="shared" si="161"/>
        <v>0</v>
      </c>
      <c r="ED111" s="500">
        <f t="shared" si="192"/>
        <v>0</v>
      </c>
      <c r="EE111" s="499">
        <f t="shared" si="193"/>
        <v>0</v>
      </c>
      <c r="EF111" s="239" t="str">
        <f t="shared" si="194"/>
        <v>N</v>
      </c>
      <c r="EG111" s="434" t="str">
        <f t="shared" si="195"/>
        <v/>
      </c>
      <c r="EH111" s="239" t="str">
        <f t="shared" si="196"/>
        <v/>
      </c>
      <c r="EI111" s="239" t="str">
        <f t="shared" ca="1" si="162"/>
        <v/>
      </c>
      <c r="EJ111" s="239" t="str">
        <f t="shared" si="197"/>
        <v/>
      </c>
      <c r="EK111" s="239">
        <f t="shared" si="198"/>
        <v>0</v>
      </c>
      <c r="EL111" s="239">
        <f t="shared" si="163"/>
        <v>0</v>
      </c>
      <c r="EM111" s="499">
        <f t="shared" si="199"/>
        <v>0</v>
      </c>
      <c r="EN111" s="239" t="str">
        <f t="shared" si="200"/>
        <v>N</v>
      </c>
      <c r="EO111" s="434" t="str">
        <f t="shared" si="201"/>
        <v/>
      </c>
      <c r="EP111" s="239" t="str">
        <f t="shared" si="164"/>
        <v/>
      </c>
      <c r="EQ111" s="239" t="str">
        <f t="shared" ca="1" si="202"/>
        <v/>
      </c>
      <c r="ER111" s="239" t="str">
        <f t="shared" si="203"/>
        <v/>
      </c>
      <c r="ES111" s="239">
        <f t="shared" si="165"/>
        <v>0</v>
      </c>
      <c r="ET111" s="239">
        <f t="shared" si="204"/>
        <v>0</v>
      </c>
      <c r="EU111" s="499">
        <f t="shared" si="205"/>
        <v>0</v>
      </c>
      <c r="EV111" s="434" t="str">
        <f t="shared" si="206"/>
        <v/>
      </c>
      <c r="EW111" s="512">
        <f t="shared" si="207"/>
        <v>0</v>
      </c>
      <c r="EX111" s="512">
        <f t="shared" si="208"/>
        <v>0</v>
      </c>
      <c r="EY111" s="512">
        <f t="shared" si="209"/>
        <v>0</v>
      </c>
      <c r="EZ111" s="119"/>
      <c r="FA111" s="258"/>
      <c r="FB111" s="259" t="str">
        <f t="shared" ca="1" si="210"/>
        <v/>
      </c>
      <c r="FC111" s="258"/>
      <c r="FD111" s="259" t="str">
        <f t="shared" si="211"/>
        <v/>
      </c>
      <c r="FE111" s="119"/>
      <c r="FF111" s="119"/>
      <c r="FG111" s="119"/>
      <c r="FH111" s="119"/>
      <c r="FI111" s="119"/>
      <c r="FJ111" s="119"/>
      <c r="FK111" s="119"/>
      <c r="FL111" s="119"/>
      <c r="FM111" s="119"/>
      <c r="FN111" s="119"/>
      <c r="FO111" s="119"/>
    </row>
    <row r="112" spans="1:171" s="99" customFormat="1" x14ac:dyDescent="0.2">
      <c r="A112" s="141">
        <v>97</v>
      </c>
      <c r="B112" s="564"/>
      <c r="C112" s="557"/>
      <c r="D112" s="566"/>
      <c r="E112" s="241"/>
      <c r="F112" s="554"/>
      <c r="G112" s="557"/>
      <c r="H112" s="555"/>
      <c r="I112" s="190"/>
      <c r="J112" s="596"/>
      <c r="K112" s="597"/>
      <c r="L112" s="597"/>
      <c r="M112" s="599"/>
      <c r="N112" s="590" t="str">
        <f t="shared" si="166"/>
        <v/>
      </c>
      <c r="O112" s="557"/>
      <c r="P112" s="566"/>
      <c r="Q112" s="186" t="str">
        <f t="shared" si="167"/>
        <v/>
      </c>
      <c r="R112" s="195" t="str">
        <f t="shared" si="143"/>
        <v/>
      </c>
      <c r="S112" s="195" t="str">
        <f t="shared" si="144"/>
        <v/>
      </c>
      <c r="T112" s="195" t="str">
        <f t="shared" si="168"/>
        <v/>
      </c>
      <c r="U112" s="622" t="str">
        <f t="shared" si="169"/>
        <v/>
      </c>
      <c r="V112" s="623">
        <f t="shared" si="145"/>
        <v>0</v>
      </c>
      <c r="W112" s="190"/>
      <c r="X112" s="190"/>
      <c r="Y112" s="190"/>
      <c r="Z112" s="190"/>
      <c r="AA112" s="190"/>
      <c r="AB112" s="190"/>
      <c r="AC112" s="239"/>
      <c r="AD112" s="239"/>
      <c r="AE112" s="239"/>
      <c r="AF112" s="239"/>
      <c r="AG112" s="239"/>
      <c r="AH112" s="242"/>
      <c r="AI112" s="261">
        <f t="shared" si="212"/>
        <v>0</v>
      </c>
      <c r="AJ112"/>
      <c r="AK112"/>
      <c r="AL112" s="258"/>
      <c r="AM112" s="259" t="str">
        <f t="shared" ref="AM112:AM143" ca="1" si="232">IF(AL112="","",VLOOKUP($AL112,OFFSET($A$16,0,0,COUNTA($A:$A)-15,8),3,FALSE))</f>
        <v/>
      </c>
      <c r="AN112" s="258"/>
      <c r="AO112" s="259" t="str">
        <f t="shared" si="170"/>
        <v/>
      </c>
      <c r="AP112" s="119"/>
      <c r="AQ112" s="280" t="str">
        <f t="shared" ref="AQ112:AQ143" si="233">IF($EX112=0,"",$C112)</f>
        <v/>
      </c>
      <c r="AR112" s="280" t="str">
        <f t="shared" ref="AR112:AR143" si="234">IF($EX112=0,"",$D112)</f>
        <v/>
      </c>
      <c r="AS112" s="280" t="str">
        <f t="shared" ref="AS112:AS143" si="235">IF($EX112=0,"",$AM112)</f>
        <v/>
      </c>
      <c r="AT112" s="280" t="str">
        <f t="shared" ref="AT112:AT143" ca="1" si="236">IF($EX112=0,"",VLOOKUP($AL112,OFFSET($A$16,0,0,COUNTA($A:$A)-15,8),4,FALSE))</f>
        <v/>
      </c>
      <c r="AU112" s="637">
        <f t="shared" si="171"/>
        <v>0</v>
      </c>
      <c r="AV112" s="281" t="str">
        <f t="shared" ref="AV112:AV143" si="237">IF($AL112="","",$AL112-$A112)</f>
        <v/>
      </c>
      <c r="AW112" s="312">
        <f t="shared" si="231"/>
        <v>0</v>
      </c>
      <c r="AX112" s="312">
        <f t="shared" si="231"/>
        <v>0</v>
      </c>
      <c r="AY112" s="312">
        <f t="shared" si="231"/>
        <v>0</v>
      </c>
      <c r="AZ112" s="312">
        <f t="shared" si="231"/>
        <v>0</v>
      </c>
      <c r="BA112" s="312">
        <f t="shared" si="231"/>
        <v>0</v>
      </c>
      <c r="BB112" s="312">
        <f t="shared" si="231"/>
        <v>0</v>
      </c>
      <c r="BC112" s="313">
        <f t="shared" si="213"/>
        <v>0</v>
      </c>
      <c r="BD112" s="313">
        <f t="shared" si="214"/>
        <v>0</v>
      </c>
      <c r="BE112" s="340">
        <f t="shared" si="172"/>
        <v>0</v>
      </c>
      <c r="BF112" s="643">
        <f t="shared" si="172"/>
        <v>0</v>
      </c>
      <c r="BG112" s="643">
        <f t="shared" si="172"/>
        <v>0</v>
      </c>
      <c r="BH112" s="643">
        <f t="shared" si="172"/>
        <v>0</v>
      </c>
      <c r="BI112" s="643">
        <f t="shared" si="172"/>
        <v>0</v>
      </c>
      <c r="BJ112" s="348">
        <f t="shared" si="223"/>
        <v>0</v>
      </c>
      <c r="BK112" s="348">
        <f t="shared" si="223"/>
        <v>0</v>
      </c>
      <c r="BL112" s="348">
        <f t="shared" si="223"/>
        <v>0</v>
      </c>
      <c r="BM112" s="348">
        <f t="shared" si="223"/>
        <v>0</v>
      </c>
      <c r="BN112" s="348">
        <f t="shared" si="223"/>
        <v>0</v>
      </c>
      <c r="BO112" s="348">
        <f t="shared" si="224"/>
        <v>0</v>
      </c>
      <c r="BP112" s="348">
        <f t="shared" si="224"/>
        <v>0</v>
      </c>
      <c r="BQ112" s="348">
        <f t="shared" si="224"/>
        <v>0</v>
      </c>
      <c r="BR112" s="348">
        <f t="shared" si="224"/>
        <v>0</v>
      </c>
      <c r="BS112" s="348">
        <f t="shared" si="224"/>
        <v>0</v>
      </c>
      <c r="BT112" s="348">
        <f t="shared" si="173"/>
        <v>0</v>
      </c>
      <c r="BU112" s="348">
        <f t="shared" si="173"/>
        <v>0</v>
      </c>
      <c r="BV112" s="348">
        <f t="shared" si="173"/>
        <v>0</v>
      </c>
      <c r="BW112" s="348">
        <f t="shared" si="173"/>
        <v>0</v>
      </c>
      <c r="BX112" s="348">
        <f t="shared" si="174"/>
        <v>0</v>
      </c>
      <c r="BY112" s="348">
        <f t="shared" si="225"/>
        <v>0</v>
      </c>
      <c r="BZ112" s="348">
        <f t="shared" si="225"/>
        <v>0</v>
      </c>
      <c r="CA112" s="348">
        <f t="shared" si="225"/>
        <v>0</v>
      </c>
      <c r="CB112" s="350">
        <f t="shared" si="225"/>
        <v>0</v>
      </c>
      <c r="CC112" s="648">
        <f t="shared" si="225"/>
        <v>0</v>
      </c>
      <c r="CD112" s="191">
        <f t="shared" si="215"/>
        <v>0</v>
      </c>
      <c r="CE112" s="191">
        <f t="shared" si="215"/>
        <v>0</v>
      </c>
      <c r="CF112" s="191">
        <f t="shared" si="215"/>
        <v>0</v>
      </c>
      <c r="CG112" s="381">
        <f t="shared" si="226"/>
        <v>0</v>
      </c>
      <c r="CH112" s="191">
        <f t="shared" si="226"/>
        <v>0</v>
      </c>
      <c r="CI112" s="382">
        <f t="shared" si="226"/>
        <v>0</v>
      </c>
      <c r="CJ112" s="379">
        <f t="shared" si="216"/>
        <v>0</v>
      </c>
      <c r="CK112" s="391">
        <f t="shared" si="229"/>
        <v>0</v>
      </c>
      <c r="CL112" s="391">
        <f t="shared" si="227"/>
        <v>0</v>
      </c>
      <c r="CM112" s="391">
        <f t="shared" si="227"/>
        <v>0</v>
      </c>
      <c r="CN112" s="391">
        <f t="shared" si="227"/>
        <v>0</v>
      </c>
      <c r="CO112" s="392">
        <f t="shared" si="230"/>
        <v>0</v>
      </c>
      <c r="CP112" s="190">
        <f t="shared" si="228"/>
        <v>0</v>
      </c>
      <c r="CQ112" s="190">
        <f t="shared" si="228"/>
        <v>0</v>
      </c>
      <c r="CR112" s="394">
        <f t="shared" si="228"/>
        <v>0</v>
      </c>
      <c r="CS112" s="191">
        <f t="shared" si="217"/>
        <v>0</v>
      </c>
      <c r="CT112" s="190">
        <f t="shared" si="217"/>
        <v>0</v>
      </c>
      <c r="CU112" s="190">
        <f t="shared" si="217"/>
        <v>0</v>
      </c>
      <c r="CV112" s="394">
        <f t="shared" si="217"/>
        <v>0</v>
      </c>
      <c r="CW112" s="402">
        <f>$DC112+'申込用紙 Ｂ'!$CW112</f>
        <v>0</v>
      </c>
      <c r="CX112" s="403"/>
      <c r="CY112" s="403">
        <f t="shared" si="175"/>
        <v>0</v>
      </c>
      <c r="CZ112" s="404">
        <f t="shared" si="176"/>
        <v>0</v>
      </c>
      <c r="DA112" s="431">
        <f t="shared" si="177"/>
        <v>0</v>
      </c>
      <c r="DB112" s="432">
        <f t="shared" si="178"/>
        <v>0</v>
      </c>
      <c r="DC112" s="433">
        <f t="shared" si="179"/>
        <v>0</v>
      </c>
      <c r="DD112" s="239">
        <f t="shared" si="180"/>
        <v>1</v>
      </c>
      <c r="DE112" s="239">
        <f t="shared" ref="DE112:DE143" ca="1" si="238">IF($AL112=0,0,OFFSET($DD$15,$AL112,0))</f>
        <v>0</v>
      </c>
      <c r="DF112" s="239">
        <f t="shared" ca="1" si="181"/>
        <v>1</v>
      </c>
      <c r="DG112" s="434" t="str">
        <f t="shared" si="182"/>
        <v/>
      </c>
      <c r="DH112" s="239">
        <f t="shared" ca="1" si="183"/>
        <v>0</v>
      </c>
      <c r="DI112" s="239">
        <f t="shared" ca="1" si="221"/>
        <v>0</v>
      </c>
      <c r="DJ112" s="118" t="str">
        <f t="shared" si="184"/>
        <v/>
      </c>
      <c r="DK112" s="451">
        <f t="shared" ref="DK112:DK143" si="239">IF($N112="",0,YEAR($DK$13-$N112)-1900)</f>
        <v>0</v>
      </c>
      <c r="DL112" s="451">
        <f t="shared" ref="DL112:DL143" si="240">IF($N112="",0,MONTH($DK$13-$N112)-1)</f>
        <v>0</v>
      </c>
      <c r="DM112" s="452">
        <f t="shared" ref="DM112:DM143" si="241">IF($N112="",0,YEAR($DM$13-$N112)-1900)</f>
        <v>0</v>
      </c>
      <c r="DN112" s="453">
        <f t="shared" si="219"/>
        <v>-1</v>
      </c>
      <c r="DO112" s="454">
        <f t="shared" si="156"/>
        <v>1</v>
      </c>
      <c r="DP112" s="455" t="str">
        <f t="shared" si="185"/>
        <v>NO</v>
      </c>
      <c r="DQ112" s="455" t="str">
        <f t="shared" si="186"/>
        <v>Not!</v>
      </c>
      <c r="DR112" s="455" t="str">
        <f t="shared" si="187"/>
        <v>Not!</v>
      </c>
      <c r="DS112" s="478" t="str">
        <f t="shared" ref="DS112:DS143" si="242">IF($DP112=4,IF(OR($I112&lt;1,$I112&gt;3),"間違い",""),IF($DP112=3,IF(OR($I112&lt;1,$I112&gt;3),"間違い",""),IF($DP112=2,IF(OR($I112&lt;1,$I112&gt;6),"間違い",""),"")))</f>
        <v/>
      </c>
      <c r="DT112" s="451">
        <f t="shared" si="188"/>
        <v>0</v>
      </c>
      <c r="DU112" s="239">
        <f t="shared" si="218"/>
        <v>0</v>
      </c>
      <c r="DV112" s="480">
        <v>97</v>
      </c>
      <c r="DW112" s="281" t="str">
        <f t="shared" ref="DW112:DW143" si="243">IF($AL112="","",$AL112-$A112)</f>
        <v/>
      </c>
      <c r="DX112" s="239" t="str">
        <f t="shared" si="189"/>
        <v>Not!</v>
      </c>
      <c r="DY112" s="499">
        <f t="shared" si="190"/>
        <v>0</v>
      </c>
      <c r="DZ112" s="239" t="str">
        <f t="shared" si="191"/>
        <v>NO</v>
      </c>
      <c r="EA112" s="499">
        <f t="shared" ref="EA112:EA143" si="244">IF($DA112=0,0,VLOOKUP($DZ112,$DO$3:$DP$7,2,FALSE))</f>
        <v>0</v>
      </c>
      <c r="EB112" s="239" t="str">
        <f t="shared" ref="EB112:EB143" si="245">IF($DS112&lt;&gt;"",$DS112,IF($E112=2,"男子"&amp;CHOOSE($DD112,"Jr","Sr"),"女子"&amp;CHOOSE($DD112,"Jr","Sr")))</f>
        <v>女子Jr</v>
      </c>
      <c r="EC112" s="499">
        <f t="shared" ref="EC112:EC143" si="246">IF($DA112=0,0,VLOOKUP(EB112,$EB$3:$EC$12,2,FALSE))</f>
        <v>0</v>
      </c>
      <c r="ED112" s="500">
        <f t="shared" si="192"/>
        <v>0</v>
      </c>
      <c r="EE112" s="499">
        <f t="shared" si="193"/>
        <v>0</v>
      </c>
      <c r="EF112" s="239" t="str">
        <f t="shared" si="194"/>
        <v>N</v>
      </c>
      <c r="EG112" s="434" t="str">
        <f t="shared" si="195"/>
        <v/>
      </c>
      <c r="EH112" s="239" t="str">
        <f t="shared" si="196"/>
        <v/>
      </c>
      <c r="EI112" s="239" t="str">
        <f t="shared" ref="EI112:EI143" ca="1" si="247">IF($EF112="N","",IF(ISNA(VLOOKUP($AL112,OFFSET($DV$16,0,0,COUNTA($A:$A)-15,10),6,FALSE)),"",VLOOKUP($AL112,OFFSET($DV$16,0,0,COUNTA($A:$A)-15,10),6,FALSE)))</f>
        <v/>
      </c>
      <c r="EJ112" s="239" t="str">
        <f t="shared" si="197"/>
        <v/>
      </c>
      <c r="EK112" s="239">
        <f t="shared" si="198"/>
        <v>0</v>
      </c>
      <c r="EL112" s="239">
        <f t="shared" ref="EL112:EL143" si="248">IF(OR($DA112=0,$AB112=0),0,1-($EJ112&lt;0))-EK112</f>
        <v>0</v>
      </c>
      <c r="EM112" s="499">
        <f t="shared" si="199"/>
        <v>0</v>
      </c>
      <c r="EN112" s="239" t="str">
        <f t="shared" si="200"/>
        <v>N</v>
      </c>
      <c r="EO112" s="434" t="str">
        <f t="shared" si="201"/>
        <v/>
      </c>
      <c r="EP112" s="239" t="str">
        <f t="shared" ref="EP112:EP143" si="249">IF($EN112="N","",$EE112)</f>
        <v/>
      </c>
      <c r="EQ112" s="239" t="str">
        <f t="shared" ca="1" si="202"/>
        <v/>
      </c>
      <c r="ER112" s="239" t="str">
        <f t="shared" si="203"/>
        <v/>
      </c>
      <c r="ES112" s="239">
        <f t="shared" si="165"/>
        <v>0</v>
      </c>
      <c r="ET112" s="239">
        <f t="shared" si="204"/>
        <v>0</v>
      </c>
      <c r="EU112" s="499">
        <f t="shared" si="205"/>
        <v>0</v>
      </c>
      <c r="EV112" s="434" t="str">
        <f t="shared" si="206"/>
        <v/>
      </c>
      <c r="EW112" s="512">
        <f t="shared" si="207"/>
        <v>0</v>
      </c>
      <c r="EX112" s="512">
        <f t="shared" si="208"/>
        <v>0</v>
      </c>
      <c r="EY112" s="512">
        <f t="shared" si="209"/>
        <v>0</v>
      </c>
      <c r="EZ112" s="119"/>
      <c r="FA112" s="258"/>
      <c r="FB112" s="259" t="str">
        <f t="shared" ca="1" si="210"/>
        <v/>
      </c>
      <c r="FC112" s="258"/>
      <c r="FD112" s="259" t="str">
        <f t="shared" si="211"/>
        <v/>
      </c>
      <c r="FE112" s="119"/>
      <c r="FF112" s="119"/>
      <c r="FG112" s="119"/>
      <c r="FH112" s="119"/>
      <c r="FI112" s="119"/>
      <c r="FJ112" s="119"/>
      <c r="FK112" s="119"/>
      <c r="FL112" s="119"/>
      <c r="FM112" s="119"/>
      <c r="FN112" s="119"/>
      <c r="FO112" s="119"/>
    </row>
    <row r="113" spans="1:171" s="99" customFormat="1" x14ac:dyDescent="0.2">
      <c r="A113" s="141">
        <v>98</v>
      </c>
      <c r="B113" s="564"/>
      <c r="C113" s="557"/>
      <c r="D113" s="566"/>
      <c r="E113" s="241"/>
      <c r="F113" s="554"/>
      <c r="G113" s="557"/>
      <c r="H113" s="555"/>
      <c r="I113" s="190"/>
      <c r="J113" s="596"/>
      <c r="K113" s="597"/>
      <c r="L113" s="597"/>
      <c r="M113" s="599"/>
      <c r="N113" s="590" t="str">
        <f t="shared" si="166"/>
        <v/>
      </c>
      <c r="O113" s="557"/>
      <c r="P113" s="566"/>
      <c r="Q113" s="186" t="str">
        <f t="shared" si="167"/>
        <v/>
      </c>
      <c r="R113" s="195" t="str">
        <f t="shared" si="143"/>
        <v/>
      </c>
      <c r="S113" s="195" t="str">
        <f t="shared" si="144"/>
        <v/>
      </c>
      <c r="T113" s="195" t="str">
        <f t="shared" si="168"/>
        <v/>
      </c>
      <c r="U113" s="622" t="str">
        <f t="shared" ref="U113:U144" si="250">IF(E113=2,$DR113,"")</f>
        <v/>
      </c>
      <c r="V113" s="623">
        <f t="shared" si="145"/>
        <v>0</v>
      </c>
      <c r="W113" s="190"/>
      <c r="X113" s="190"/>
      <c r="Y113" s="190"/>
      <c r="Z113" s="190"/>
      <c r="AA113" s="190"/>
      <c r="AB113" s="190"/>
      <c r="AC113" s="239"/>
      <c r="AD113" s="239"/>
      <c r="AE113" s="239"/>
      <c r="AF113" s="239"/>
      <c r="AG113" s="239"/>
      <c r="AH113" s="242"/>
      <c r="AI113" s="261">
        <f t="shared" si="212"/>
        <v>0</v>
      </c>
      <c r="AJ113"/>
      <c r="AK113"/>
      <c r="AL113" s="258"/>
      <c r="AM113" s="259" t="str">
        <f t="shared" ca="1" si="232"/>
        <v/>
      </c>
      <c r="AN113" s="258"/>
      <c r="AO113" s="259" t="str">
        <f t="shared" si="170"/>
        <v/>
      </c>
      <c r="AP113" s="119"/>
      <c r="AQ113" s="280" t="str">
        <f t="shared" si="233"/>
        <v/>
      </c>
      <c r="AR113" s="280" t="str">
        <f t="shared" si="234"/>
        <v/>
      </c>
      <c r="AS113" s="280" t="str">
        <f t="shared" si="235"/>
        <v/>
      </c>
      <c r="AT113" s="280" t="str">
        <f t="shared" ca="1" si="236"/>
        <v/>
      </c>
      <c r="AU113" s="637">
        <f t="shared" si="171"/>
        <v>0</v>
      </c>
      <c r="AV113" s="281" t="str">
        <f t="shared" si="237"/>
        <v/>
      </c>
      <c r="AW113" s="312">
        <f t="shared" si="231"/>
        <v>0</v>
      </c>
      <c r="AX113" s="312">
        <f t="shared" si="231"/>
        <v>0</v>
      </c>
      <c r="AY113" s="312">
        <f t="shared" si="231"/>
        <v>0</v>
      </c>
      <c r="AZ113" s="312">
        <f t="shared" si="231"/>
        <v>0</v>
      </c>
      <c r="BA113" s="312">
        <f t="shared" si="231"/>
        <v>0</v>
      </c>
      <c r="BB113" s="312">
        <f t="shared" si="231"/>
        <v>0</v>
      </c>
      <c r="BC113" s="313">
        <f t="shared" si="213"/>
        <v>0</v>
      </c>
      <c r="BD113" s="313">
        <f t="shared" si="214"/>
        <v>0</v>
      </c>
      <c r="BE113" s="340">
        <f t="shared" ref="BE113:BI144" si="251">IF(AND($DY113=BE$12,$X113&gt;0,$E113=1),1,0)</f>
        <v>0</v>
      </c>
      <c r="BF113" s="643">
        <f t="shared" si="251"/>
        <v>0</v>
      </c>
      <c r="BG113" s="643">
        <f t="shared" si="251"/>
        <v>0</v>
      </c>
      <c r="BH113" s="643">
        <f t="shared" si="251"/>
        <v>0</v>
      </c>
      <c r="BI113" s="643">
        <f t="shared" si="251"/>
        <v>0</v>
      </c>
      <c r="BJ113" s="348">
        <f t="shared" si="223"/>
        <v>0</v>
      </c>
      <c r="BK113" s="348">
        <f t="shared" si="223"/>
        <v>0</v>
      </c>
      <c r="BL113" s="348">
        <f t="shared" si="223"/>
        <v>0</v>
      </c>
      <c r="BM113" s="348">
        <f t="shared" si="223"/>
        <v>0</v>
      </c>
      <c r="BN113" s="348">
        <f t="shared" si="223"/>
        <v>0</v>
      </c>
      <c r="BO113" s="348">
        <f t="shared" si="224"/>
        <v>0</v>
      </c>
      <c r="BP113" s="348">
        <f t="shared" si="224"/>
        <v>0</v>
      </c>
      <c r="BQ113" s="348">
        <f t="shared" si="224"/>
        <v>0</v>
      </c>
      <c r="BR113" s="348">
        <f t="shared" si="224"/>
        <v>0</v>
      </c>
      <c r="BS113" s="348">
        <f t="shared" si="224"/>
        <v>0</v>
      </c>
      <c r="BT113" s="348">
        <f t="shared" ref="BT113:BW144" si="252">IF(AND($DY113=BT$12,$AA113&gt;0,$E113=1),1,0)</f>
        <v>0</v>
      </c>
      <c r="BU113" s="348">
        <f t="shared" si="252"/>
        <v>0</v>
      </c>
      <c r="BV113" s="348">
        <f t="shared" si="252"/>
        <v>0</v>
      </c>
      <c r="BW113" s="348">
        <f t="shared" si="252"/>
        <v>0</v>
      </c>
      <c r="BX113" s="348">
        <f t="shared" si="174"/>
        <v>0</v>
      </c>
      <c r="BY113" s="348">
        <f t="shared" si="225"/>
        <v>0</v>
      </c>
      <c r="BZ113" s="348">
        <f t="shared" si="225"/>
        <v>0</v>
      </c>
      <c r="CA113" s="348">
        <f t="shared" si="225"/>
        <v>0</v>
      </c>
      <c r="CB113" s="350">
        <f t="shared" si="225"/>
        <v>0</v>
      </c>
      <c r="CC113" s="648">
        <f t="shared" si="225"/>
        <v>0</v>
      </c>
      <c r="CD113" s="191">
        <f t="shared" si="215"/>
        <v>0</v>
      </c>
      <c r="CE113" s="191">
        <f t="shared" si="215"/>
        <v>0</v>
      </c>
      <c r="CF113" s="191">
        <f t="shared" si="215"/>
        <v>0</v>
      </c>
      <c r="CG113" s="381">
        <f t="shared" si="226"/>
        <v>0</v>
      </c>
      <c r="CH113" s="191">
        <f t="shared" si="226"/>
        <v>0</v>
      </c>
      <c r="CI113" s="382">
        <f t="shared" si="226"/>
        <v>0</v>
      </c>
      <c r="CJ113" s="379">
        <f t="shared" si="216"/>
        <v>0</v>
      </c>
      <c r="CK113" s="391">
        <f t="shared" si="229"/>
        <v>0</v>
      </c>
      <c r="CL113" s="391">
        <f t="shared" si="227"/>
        <v>0</v>
      </c>
      <c r="CM113" s="391">
        <f t="shared" si="227"/>
        <v>0</v>
      </c>
      <c r="CN113" s="391">
        <f t="shared" si="227"/>
        <v>0</v>
      </c>
      <c r="CO113" s="392">
        <f t="shared" si="230"/>
        <v>0</v>
      </c>
      <c r="CP113" s="190">
        <f t="shared" si="228"/>
        <v>0</v>
      </c>
      <c r="CQ113" s="190">
        <f t="shared" si="228"/>
        <v>0</v>
      </c>
      <c r="CR113" s="394">
        <f t="shared" si="228"/>
        <v>0</v>
      </c>
      <c r="CS113" s="191">
        <f t="shared" si="217"/>
        <v>0</v>
      </c>
      <c r="CT113" s="190">
        <f t="shared" si="217"/>
        <v>0</v>
      </c>
      <c r="CU113" s="190">
        <f t="shared" si="217"/>
        <v>0</v>
      </c>
      <c r="CV113" s="394">
        <f t="shared" si="217"/>
        <v>0</v>
      </c>
      <c r="CW113" s="402">
        <f>$DC113+'申込用紙 Ｂ'!$CW113</f>
        <v>0</v>
      </c>
      <c r="CX113" s="403"/>
      <c r="CY113" s="403">
        <f t="shared" si="175"/>
        <v>0</v>
      </c>
      <c r="CZ113" s="404">
        <f t="shared" si="176"/>
        <v>0</v>
      </c>
      <c r="DA113" s="431">
        <f t="shared" si="177"/>
        <v>0</v>
      </c>
      <c r="DB113" s="432">
        <f t="shared" si="178"/>
        <v>0</v>
      </c>
      <c r="DC113" s="433">
        <f t="shared" si="179"/>
        <v>0</v>
      </c>
      <c r="DD113" s="239">
        <f t="shared" si="180"/>
        <v>1</v>
      </c>
      <c r="DE113" s="239">
        <f t="shared" ca="1" si="238"/>
        <v>0</v>
      </c>
      <c r="DF113" s="239">
        <f t="shared" ca="1" si="181"/>
        <v>1</v>
      </c>
      <c r="DG113" s="434" t="str">
        <f t="shared" si="182"/>
        <v/>
      </c>
      <c r="DH113" s="239">
        <f t="shared" ca="1" si="183"/>
        <v>0</v>
      </c>
      <c r="DI113" s="239">
        <f t="shared" ca="1" si="221"/>
        <v>0</v>
      </c>
      <c r="DJ113" s="118" t="str">
        <f t="shared" si="184"/>
        <v/>
      </c>
      <c r="DK113" s="451">
        <f t="shared" si="239"/>
        <v>0</v>
      </c>
      <c r="DL113" s="451">
        <f t="shared" si="240"/>
        <v>0</v>
      </c>
      <c r="DM113" s="452">
        <f t="shared" si="241"/>
        <v>0</v>
      </c>
      <c r="DN113" s="453">
        <f t="shared" si="219"/>
        <v>-1</v>
      </c>
      <c r="DO113" s="454">
        <f t="shared" si="156"/>
        <v>1</v>
      </c>
      <c r="DP113" s="455" t="str">
        <f t="shared" si="185"/>
        <v>NO</v>
      </c>
      <c r="DQ113" s="455" t="str">
        <f t="shared" si="186"/>
        <v>Not!</v>
      </c>
      <c r="DR113" s="455" t="str">
        <f t="shared" si="187"/>
        <v>Not!</v>
      </c>
      <c r="DS113" s="478" t="str">
        <f t="shared" si="242"/>
        <v/>
      </c>
      <c r="DT113" s="451">
        <f t="shared" si="188"/>
        <v>0</v>
      </c>
      <c r="DU113" s="239">
        <f t="shared" si="218"/>
        <v>0</v>
      </c>
      <c r="DV113" s="480">
        <v>98</v>
      </c>
      <c r="DW113" s="281" t="str">
        <f t="shared" si="243"/>
        <v/>
      </c>
      <c r="DX113" s="239" t="str">
        <f t="shared" si="189"/>
        <v>Not!</v>
      </c>
      <c r="DY113" s="499">
        <f t="shared" si="190"/>
        <v>0</v>
      </c>
      <c r="DZ113" s="239" t="str">
        <f t="shared" si="191"/>
        <v>NO</v>
      </c>
      <c r="EA113" s="499">
        <f t="shared" si="244"/>
        <v>0</v>
      </c>
      <c r="EB113" s="239" t="str">
        <f t="shared" si="245"/>
        <v>女子Jr</v>
      </c>
      <c r="EC113" s="499">
        <f t="shared" si="246"/>
        <v>0</v>
      </c>
      <c r="ED113" s="500">
        <f t="shared" si="192"/>
        <v>0</v>
      </c>
      <c r="EE113" s="499">
        <f t="shared" si="193"/>
        <v>0</v>
      </c>
      <c r="EF113" s="239" t="str">
        <f t="shared" si="194"/>
        <v>N</v>
      </c>
      <c r="EG113" s="434" t="str">
        <f t="shared" si="195"/>
        <v/>
      </c>
      <c r="EH113" s="239" t="str">
        <f t="shared" si="196"/>
        <v/>
      </c>
      <c r="EI113" s="239" t="str">
        <f t="shared" ca="1" si="247"/>
        <v/>
      </c>
      <c r="EJ113" s="239" t="str">
        <f t="shared" si="197"/>
        <v/>
      </c>
      <c r="EK113" s="239">
        <f t="shared" si="198"/>
        <v>0</v>
      </c>
      <c r="EL113" s="239">
        <f t="shared" si="248"/>
        <v>0</v>
      </c>
      <c r="EM113" s="499">
        <f t="shared" si="199"/>
        <v>0</v>
      </c>
      <c r="EN113" s="239" t="str">
        <f t="shared" si="200"/>
        <v>N</v>
      </c>
      <c r="EO113" s="434" t="str">
        <f t="shared" si="201"/>
        <v/>
      </c>
      <c r="EP113" s="239" t="str">
        <f t="shared" si="249"/>
        <v/>
      </c>
      <c r="EQ113" s="239" t="str">
        <f t="shared" ca="1" si="202"/>
        <v/>
      </c>
      <c r="ER113" s="239" t="str">
        <f t="shared" si="203"/>
        <v/>
      </c>
      <c r="ES113" s="239">
        <f t="shared" si="165"/>
        <v>0</v>
      </c>
      <c r="ET113" s="239">
        <f t="shared" si="204"/>
        <v>0</v>
      </c>
      <c r="EU113" s="499">
        <f t="shared" si="205"/>
        <v>0</v>
      </c>
      <c r="EV113" s="434" t="str">
        <f t="shared" si="206"/>
        <v/>
      </c>
      <c r="EW113" s="512">
        <f t="shared" si="207"/>
        <v>0</v>
      </c>
      <c r="EX113" s="512">
        <f t="shared" si="208"/>
        <v>0</v>
      </c>
      <c r="EY113" s="512">
        <f t="shared" si="209"/>
        <v>0</v>
      </c>
      <c r="EZ113" s="119"/>
      <c r="FA113" s="258"/>
      <c r="FB113" s="259" t="str">
        <f t="shared" ca="1" si="210"/>
        <v/>
      </c>
      <c r="FC113" s="258"/>
      <c r="FD113" s="259" t="str">
        <f t="shared" si="211"/>
        <v/>
      </c>
      <c r="FE113" s="119"/>
      <c r="FF113" s="119"/>
      <c r="FG113" s="119"/>
      <c r="FH113" s="119"/>
      <c r="FI113" s="119"/>
      <c r="FJ113" s="119"/>
      <c r="FK113" s="119"/>
      <c r="FL113" s="119"/>
      <c r="FM113" s="119"/>
      <c r="FN113" s="119"/>
      <c r="FO113" s="119"/>
    </row>
    <row r="114" spans="1:171" s="99" customFormat="1" x14ac:dyDescent="0.2">
      <c r="A114" s="141">
        <v>99</v>
      </c>
      <c r="B114" s="564"/>
      <c r="C114" s="557"/>
      <c r="D114" s="566"/>
      <c r="E114" s="241"/>
      <c r="F114" s="554"/>
      <c r="G114" s="557"/>
      <c r="H114" s="555"/>
      <c r="I114" s="190"/>
      <c r="J114" s="596"/>
      <c r="K114" s="597"/>
      <c r="L114" s="597"/>
      <c r="M114" s="599"/>
      <c r="N114" s="590" t="str">
        <f t="shared" si="166"/>
        <v/>
      </c>
      <c r="O114" s="557"/>
      <c r="P114" s="566"/>
      <c r="Q114" s="186" t="str">
        <f t="shared" si="167"/>
        <v/>
      </c>
      <c r="R114" s="195" t="str">
        <f t="shared" si="143"/>
        <v/>
      </c>
      <c r="S114" s="195" t="str">
        <f t="shared" si="144"/>
        <v/>
      </c>
      <c r="T114" s="195" t="str">
        <f t="shared" si="168"/>
        <v/>
      </c>
      <c r="U114" s="622" t="str">
        <f t="shared" si="250"/>
        <v/>
      </c>
      <c r="V114" s="623">
        <f t="shared" si="145"/>
        <v>0</v>
      </c>
      <c r="W114" s="190"/>
      <c r="X114" s="190"/>
      <c r="Y114" s="190"/>
      <c r="Z114" s="190"/>
      <c r="AA114" s="190"/>
      <c r="AB114" s="190"/>
      <c r="AC114" s="239"/>
      <c r="AD114" s="239"/>
      <c r="AE114" s="239"/>
      <c r="AF114" s="239"/>
      <c r="AG114" s="239"/>
      <c r="AH114" s="242"/>
      <c r="AI114" s="261">
        <f t="shared" si="212"/>
        <v>0</v>
      </c>
      <c r="AJ114"/>
      <c r="AK114"/>
      <c r="AL114" s="258"/>
      <c r="AM114" s="259" t="str">
        <f t="shared" ca="1" si="232"/>
        <v/>
      </c>
      <c r="AN114" s="258"/>
      <c r="AO114" s="259" t="str">
        <f t="shared" si="170"/>
        <v/>
      </c>
      <c r="AP114" s="119"/>
      <c r="AQ114" s="280" t="str">
        <f t="shared" si="233"/>
        <v/>
      </c>
      <c r="AR114" s="280" t="str">
        <f t="shared" si="234"/>
        <v/>
      </c>
      <c r="AS114" s="280" t="str">
        <f t="shared" si="235"/>
        <v/>
      </c>
      <c r="AT114" s="280" t="str">
        <f t="shared" ca="1" si="236"/>
        <v/>
      </c>
      <c r="AU114" s="637">
        <f t="shared" si="171"/>
        <v>0</v>
      </c>
      <c r="AV114" s="281" t="str">
        <f t="shared" si="237"/>
        <v/>
      </c>
      <c r="AW114" s="312">
        <f t="shared" si="231"/>
        <v>0</v>
      </c>
      <c r="AX114" s="312">
        <f t="shared" si="231"/>
        <v>0</v>
      </c>
      <c r="AY114" s="312">
        <f t="shared" si="231"/>
        <v>0</v>
      </c>
      <c r="AZ114" s="312">
        <f t="shared" si="231"/>
        <v>0</v>
      </c>
      <c r="BA114" s="312">
        <f t="shared" si="231"/>
        <v>0</v>
      </c>
      <c r="BB114" s="312">
        <f t="shared" si="231"/>
        <v>0</v>
      </c>
      <c r="BC114" s="313">
        <f t="shared" si="213"/>
        <v>0</v>
      </c>
      <c r="BD114" s="313">
        <f t="shared" si="214"/>
        <v>0</v>
      </c>
      <c r="BE114" s="340">
        <f t="shared" si="251"/>
        <v>0</v>
      </c>
      <c r="BF114" s="643">
        <f t="shared" si="251"/>
        <v>0</v>
      </c>
      <c r="BG114" s="643">
        <f t="shared" si="251"/>
        <v>0</v>
      </c>
      <c r="BH114" s="643">
        <f t="shared" si="251"/>
        <v>0</v>
      </c>
      <c r="BI114" s="643">
        <f t="shared" si="251"/>
        <v>0</v>
      </c>
      <c r="BJ114" s="348">
        <f t="shared" si="223"/>
        <v>0</v>
      </c>
      <c r="BK114" s="348">
        <f t="shared" si="223"/>
        <v>0</v>
      </c>
      <c r="BL114" s="348">
        <f t="shared" si="223"/>
        <v>0</v>
      </c>
      <c r="BM114" s="348">
        <f t="shared" si="223"/>
        <v>0</v>
      </c>
      <c r="BN114" s="348">
        <f t="shared" si="223"/>
        <v>0</v>
      </c>
      <c r="BO114" s="348">
        <f t="shared" si="224"/>
        <v>0</v>
      </c>
      <c r="BP114" s="348">
        <f t="shared" si="224"/>
        <v>0</v>
      </c>
      <c r="BQ114" s="348">
        <f t="shared" si="224"/>
        <v>0</v>
      </c>
      <c r="BR114" s="348">
        <f t="shared" si="224"/>
        <v>0</v>
      </c>
      <c r="BS114" s="348">
        <f t="shared" si="224"/>
        <v>0</v>
      </c>
      <c r="BT114" s="348">
        <f t="shared" si="252"/>
        <v>0</v>
      </c>
      <c r="BU114" s="348">
        <f t="shared" si="252"/>
        <v>0</v>
      </c>
      <c r="BV114" s="348">
        <f t="shared" si="252"/>
        <v>0</v>
      </c>
      <c r="BW114" s="348">
        <f t="shared" si="252"/>
        <v>0</v>
      </c>
      <c r="BX114" s="348">
        <f t="shared" si="174"/>
        <v>0</v>
      </c>
      <c r="BY114" s="348">
        <f t="shared" si="225"/>
        <v>0</v>
      </c>
      <c r="BZ114" s="348">
        <f t="shared" si="225"/>
        <v>0</v>
      </c>
      <c r="CA114" s="348">
        <f t="shared" si="225"/>
        <v>0</v>
      </c>
      <c r="CB114" s="350">
        <f t="shared" si="225"/>
        <v>0</v>
      </c>
      <c r="CC114" s="648">
        <f t="shared" si="225"/>
        <v>0</v>
      </c>
      <c r="CD114" s="191">
        <f t="shared" ref="CD114:CF145" si="253">IF(AND($DT114=CD$12,$AC114&gt;0,$E114=2),1,0)</f>
        <v>0</v>
      </c>
      <c r="CE114" s="191">
        <f t="shared" si="253"/>
        <v>0</v>
      </c>
      <c r="CF114" s="191">
        <f t="shared" si="253"/>
        <v>0</v>
      </c>
      <c r="CG114" s="381">
        <f t="shared" si="226"/>
        <v>0</v>
      </c>
      <c r="CH114" s="191">
        <f t="shared" si="226"/>
        <v>0</v>
      </c>
      <c r="CI114" s="382">
        <f t="shared" si="226"/>
        <v>0</v>
      </c>
      <c r="CJ114" s="379">
        <f t="shared" si="216"/>
        <v>0</v>
      </c>
      <c r="CK114" s="391">
        <f t="shared" si="229"/>
        <v>0</v>
      </c>
      <c r="CL114" s="391">
        <f t="shared" si="227"/>
        <v>0</v>
      </c>
      <c r="CM114" s="391">
        <f t="shared" si="227"/>
        <v>0</v>
      </c>
      <c r="CN114" s="391">
        <f t="shared" si="227"/>
        <v>0</v>
      </c>
      <c r="CO114" s="392">
        <f t="shared" si="230"/>
        <v>0</v>
      </c>
      <c r="CP114" s="190">
        <f t="shared" si="228"/>
        <v>0</v>
      </c>
      <c r="CQ114" s="190">
        <f t="shared" si="228"/>
        <v>0</v>
      </c>
      <c r="CR114" s="394">
        <f t="shared" si="228"/>
        <v>0</v>
      </c>
      <c r="CS114" s="191">
        <f t="shared" ref="CS114:CV145" si="254">IF(AND($DY114=CS$12,$AA114&gt;0,$E114=2),1,0)</f>
        <v>0</v>
      </c>
      <c r="CT114" s="190">
        <f t="shared" si="254"/>
        <v>0</v>
      </c>
      <c r="CU114" s="190">
        <f t="shared" si="254"/>
        <v>0</v>
      </c>
      <c r="CV114" s="394">
        <f t="shared" si="254"/>
        <v>0</v>
      </c>
      <c r="CW114" s="402">
        <f>$DC114+'申込用紙 Ｂ'!$CW114</f>
        <v>0</v>
      </c>
      <c r="CX114" s="403"/>
      <c r="CY114" s="403">
        <f t="shared" si="175"/>
        <v>0</v>
      </c>
      <c r="CZ114" s="404">
        <f t="shared" si="176"/>
        <v>0</v>
      </c>
      <c r="DA114" s="431">
        <f t="shared" si="177"/>
        <v>0</v>
      </c>
      <c r="DB114" s="432">
        <f t="shared" si="178"/>
        <v>0</v>
      </c>
      <c r="DC114" s="433">
        <f t="shared" si="179"/>
        <v>0</v>
      </c>
      <c r="DD114" s="239">
        <f t="shared" si="180"/>
        <v>1</v>
      </c>
      <c r="DE114" s="239">
        <f t="shared" ca="1" si="238"/>
        <v>0</v>
      </c>
      <c r="DF114" s="239">
        <f t="shared" ca="1" si="181"/>
        <v>1</v>
      </c>
      <c r="DG114" s="434" t="str">
        <f t="shared" si="182"/>
        <v/>
      </c>
      <c r="DH114" s="239">
        <f t="shared" ca="1" si="183"/>
        <v>0</v>
      </c>
      <c r="DI114" s="239">
        <f t="shared" ca="1" si="221"/>
        <v>0</v>
      </c>
      <c r="DJ114" s="118" t="str">
        <f t="shared" si="184"/>
        <v/>
      </c>
      <c r="DK114" s="451">
        <f t="shared" si="239"/>
        <v>0</v>
      </c>
      <c r="DL114" s="451">
        <f t="shared" si="240"/>
        <v>0</v>
      </c>
      <c r="DM114" s="452">
        <f t="shared" si="241"/>
        <v>0</v>
      </c>
      <c r="DN114" s="453">
        <f t="shared" si="219"/>
        <v>-1</v>
      </c>
      <c r="DO114" s="454">
        <f t="shared" si="156"/>
        <v>1</v>
      </c>
      <c r="DP114" s="455" t="str">
        <f t="shared" si="185"/>
        <v>NO</v>
      </c>
      <c r="DQ114" s="455" t="str">
        <f t="shared" si="186"/>
        <v>Not!</v>
      </c>
      <c r="DR114" s="455" t="str">
        <f t="shared" si="187"/>
        <v>Not!</v>
      </c>
      <c r="DS114" s="478" t="str">
        <f t="shared" si="242"/>
        <v/>
      </c>
      <c r="DT114" s="451">
        <f t="shared" si="188"/>
        <v>0</v>
      </c>
      <c r="DU114" s="239">
        <f t="shared" si="218"/>
        <v>0</v>
      </c>
      <c r="DV114" s="480">
        <v>99</v>
      </c>
      <c r="DW114" s="281" t="str">
        <f t="shared" si="243"/>
        <v/>
      </c>
      <c r="DX114" s="239" t="str">
        <f t="shared" si="189"/>
        <v>Not!</v>
      </c>
      <c r="DY114" s="499">
        <f t="shared" si="190"/>
        <v>0</v>
      </c>
      <c r="DZ114" s="239" t="str">
        <f t="shared" si="191"/>
        <v>NO</v>
      </c>
      <c r="EA114" s="499">
        <f t="shared" si="244"/>
        <v>0</v>
      </c>
      <c r="EB114" s="239" t="str">
        <f t="shared" si="245"/>
        <v>女子Jr</v>
      </c>
      <c r="EC114" s="499">
        <f t="shared" si="246"/>
        <v>0</v>
      </c>
      <c r="ED114" s="500">
        <f t="shared" si="192"/>
        <v>0</v>
      </c>
      <c r="EE114" s="499">
        <f t="shared" si="193"/>
        <v>0</v>
      </c>
      <c r="EF114" s="239" t="str">
        <f t="shared" si="194"/>
        <v>N</v>
      </c>
      <c r="EG114" s="434" t="str">
        <f t="shared" si="195"/>
        <v/>
      </c>
      <c r="EH114" s="239" t="str">
        <f t="shared" si="196"/>
        <v/>
      </c>
      <c r="EI114" s="239" t="str">
        <f t="shared" ca="1" si="247"/>
        <v/>
      </c>
      <c r="EJ114" s="239" t="str">
        <f t="shared" si="197"/>
        <v/>
      </c>
      <c r="EK114" s="239">
        <f t="shared" si="198"/>
        <v>0</v>
      </c>
      <c r="EL114" s="239">
        <f t="shared" si="248"/>
        <v>0</v>
      </c>
      <c r="EM114" s="499">
        <f t="shared" si="199"/>
        <v>0</v>
      </c>
      <c r="EN114" s="239" t="str">
        <f t="shared" si="200"/>
        <v>N</v>
      </c>
      <c r="EO114" s="434" t="str">
        <f t="shared" si="201"/>
        <v/>
      </c>
      <c r="EP114" s="239" t="str">
        <f t="shared" si="249"/>
        <v/>
      </c>
      <c r="EQ114" s="239" t="str">
        <f t="shared" ca="1" si="202"/>
        <v/>
      </c>
      <c r="ER114" s="239" t="str">
        <f t="shared" si="203"/>
        <v/>
      </c>
      <c r="ES114" s="239">
        <f t="shared" si="165"/>
        <v>0</v>
      </c>
      <c r="ET114" s="239">
        <f t="shared" si="204"/>
        <v>0</v>
      </c>
      <c r="EU114" s="499">
        <f t="shared" si="205"/>
        <v>0</v>
      </c>
      <c r="EV114" s="434" t="str">
        <f t="shared" si="206"/>
        <v/>
      </c>
      <c r="EW114" s="512">
        <f t="shared" si="207"/>
        <v>0</v>
      </c>
      <c r="EX114" s="512">
        <f t="shared" si="208"/>
        <v>0</v>
      </c>
      <c r="EY114" s="512">
        <f t="shared" si="209"/>
        <v>0</v>
      </c>
      <c r="EZ114" s="119"/>
      <c r="FA114" s="258"/>
      <c r="FB114" s="259" t="str">
        <f t="shared" ca="1" si="210"/>
        <v/>
      </c>
      <c r="FC114" s="258"/>
      <c r="FD114" s="259" t="str">
        <f t="shared" si="211"/>
        <v/>
      </c>
      <c r="FE114" s="119"/>
      <c r="FF114" s="119"/>
      <c r="FG114" s="119"/>
      <c r="FH114" s="119"/>
      <c r="FI114" s="119"/>
      <c r="FJ114" s="119"/>
      <c r="FK114" s="119"/>
      <c r="FL114" s="119"/>
      <c r="FM114" s="119"/>
      <c r="FN114" s="119"/>
      <c r="FO114" s="119"/>
    </row>
    <row r="115" spans="1:171" s="99" customFormat="1" x14ac:dyDescent="0.2">
      <c r="A115" s="669">
        <v>100</v>
      </c>
      <c r="B115" s="564"/>
      <c r="C115" s="557"/>
      <c r="D115" s="566"/>
      <c r="E115" s="241"/>
      <c r="F115" s="554"/>
      <c r="G115" s="557"/>
      <c r="H115" s="555"/>
      <c r="I115" s="190"/>
      <c r="J115" s="596"/>
      <c r="K115" s="597"/>
      <c r="L115" s="597"/>
      <c r="M115" s="599"/>
      <c r="N115" s="590" t="str">
        <f t="shared" si="166"/>
        <v/>
      </c>
      <c r="O115" s="557"/>
      <c r="P115" s="566"/>
      <c r="Q115" s="186" t="str">
        <f t="shared" si="167"/>
        <v/>
      </c>
      <c r="R115" s="195" t="str">
        <f t="shared" si="143"/>
        <v/>
      </c>
      <c r="S115" s="195" t="str">
        <f t="shared" si="144"/>
        <v/>
      </c>
      <c r="T115" s="195" t="str">
        <f t="shared" si="168"/>
        <v/>
      </c>
      <c r="U115" s="622" t="str">
        <f t="shared" si="250"/>
        <v/>
      </c>
      <c r="V115" s="623">
        <f t="shared" si="145"/>
        <v>0</v>
      </c>
      <c r="W115" s="190"/>
      <c r="X115" s="190"/>
      <c r="Y115" s="190"/>
      <c r="Z115" s="190"/>
      <c r="AA115" s="190"/>
      <c r="AB115" s="190"/>
      <c r="AC115" s="239"/>
      <c r="AD115" s="239"/>
      <c r="AE115" s="239"/>
      <c r="AF115" s="239"/>
      <c r="AG115" s="239"/>
      <c r="AH115" s="242"/>
      <c r="AI115" s="261">
        <f t="shared" si="212"/>
        <v>0</v>
      </c>
      <c r="AJ115"/>
      <c r="AK115"/>
      <c r="AL115" s="258"/>
      <c r="AM115" s="259" t="str">
        <f t="shared" ca="1" si="232"/>
        <v/>
      </c>
      <c r="AN115" s="258"/>
      <c r="AO115" s="259" t="str">
        <f t="shared" si="170"/>
        <v/>
      </c>
      <c r="AP115" s="119"/>
      <c r="AQ115" s="280" t="str">
        <f t="shared" si="233"/>
        <v/>
      </c>
      <c r="AR115" s="280" t="str">
        <f t="shared" si="234"/>
        <v/>
      </c>
      <c r="AS115" s="280" t="str">
        <f t="shared" si="235"/>
        <v/>
      </c>
      <c r="AT115" s="280" t="str">
        <f t="shared" ca="1" si="236"/>
        <v/>
      </c>
      <c r="AU115" s="637">
        <f t="shared" si="171"/>
        <v>0</v>
      </c>
      <c r="AV115" s="281" t="str">
        <f t="shared" si="237"/>
        <v/>
      </c>
      <c r="AW115" s="312">
        <f t="shared" si="231"/>
        <v>0</v>
      </c>
      <c r="AX115" s="312">
        <f t="shared" si="231"/>
        <v>0</v>
      </c>
      <c r="AY115" s="312">
        <f t="shared" si="231"/>
        <v>0</v>
      </c>
      <c r="AZ115" s="312">
        <f t="shared" si="231"/>
        <v>0</v>
      </c>
      <c r="BA115" s="312">
        <f t="shared" si="231"/>
        <v>0</v>
      </c>
      <c r="BB115" s="312">
        <f t="shared" si="231"/>
        <v>0</v>
      </c>
      <c r="BC115" s="313">
        <f t="shared" si="213"/>
        <v>0</v>
      </c>
      <c r="BD115" s="313">
        <f t="shared" si="214"/>
        <v>0</v>
      </c>
      <c r="BE115" s="340">
        <f t="shared" si="251"/>
        <v>0</v>
      </c>
      <c r="BF115" s="643">
        <f t="shared" si="251"/>
        <v>0</v>
      </c>
      <c r="BG115" s="643">
        <f t="shared" si="251"/>
        <v>0</v>
      </c>
      <c r="BH115" s="643">
        <f t="shared" si="251"/>
        <v>0</v>
      </c>
      <c r="BI115" s="643">
        <f t="shared" si="251"/>
        <v>0</v>
      </c>
      <c r="BJ115" s="348">
        <f t="shared" si="223"/>
        <v>0</v>
      </c>
      <c r="BK115" s="348">
        <f t="shared" si="223"/>
        <v>0</v>
      </c>
      <c r="BL115" s="348">
        <f t="shared" si="223"/>
        <v>0</v>
      </c>
      <c r="BM115" s="348">
        <f t="shared" si="223"/>
        <v>0</v>
      </c>
      <c r="BN115" s="348">
        <f t="shared" si="223"/>
        <v>0</v>
      </c>
      <c r="BO115" s="348">
        <f t="shared" si="224"/>
        <v>0</v>
      </c>
      <c r="BP115" s="348">
        <f t="shared" si="224"/>
        <v>0</v>
      </c>
      <c r="BQ115" s="348">
        <f t="shared" si="224"/>
        <v>0</v>
      </c>
      <c r="BR115" s="348">
        <f t="shared" si="224"/>
        <v>0</v>
      </c>
      <c r="BS115" s="348">
        <f t="shared" si="224"/>
        <v>0</v>
      </c>
      <c r="BT115" s="348">
        <f t="shared" si="252"/>
        <v>0</v>
      </c>
      <c r="BU115" s="348">
        <f t="shared" si="252"/>
        <v>0</v>
      </c>
      <c r="BV115" s="348">
        <f t="shared" si="252"/>
        <v>0</v>
      </c>
      <c r="BW115" s="348">
        <f t="shared" si="252"/>
        <v>0</v>
      </c>
      <c r="BX115" s="348">
        <f t="shared" si="174"/>
        <v>0</v>
      </c>
      <c r="BY115" s="348">
        <f t="shared" si="225"/>
        <v>0</v>
      </c>
      <c r="BZ115" s="348">
        <f t="shared" si="225"/>
        <v>0</v>
      </c>
      <c r="CA115" s="348">
        <f t="shared" si="225"/>
        <v>0</v>
      </c>
      <c r="CB115" s="350">
        <f t="shared" si="225"/>
        <v>0</v>
      </c>
      <c r="CC115" s="648">
        <f t="shared" si="225"/>
        <v>0</v>
      </c>
      <c r="CD115" s="191">
        <f t="shared" si="253"/>
        <v>0</v>
      </c>
      <c r="CE115" s="191">
        <f t="shared" si="253"/>
        <v>0</v>
      </c>
      <c r="CF115" s="191">
        <f t="shared" si="253"/>
        <v>0</v>
      </c>
      <c r="CG115" s="381">
        <f t="shared" si="226"/>
        <v>0</v>
      </c>
      <c r="CH115" s="191">
        <f t="shared" si="226"/>
        <v>0</v>
      </c>
      <c r="CI115" s="382">
        <f t="shared" si="226"/>
        <v>0</v>
      </c>
      <c r="CJ115" s="379">
        <f t="shared" si="216"/>
        <v>0</v>
      </c>
      <c r="CK115" s="391">
        <f t="shared" si="229"/>
        <v>0</v>
      </c>
      <c r="CL115" s="391">
        <f t="shared" si="227"/>
        <v>0</v>
      </c>
      <c r="CM115" s="391">
        <f t="shared" si="227"/>
        <v>0</v>
      </c>
      <c r="CN115" s="391">
        <f t="shared" si="227"/>
        <v>0</v>
      </c>
      <c r="CO115" s="392">
        <f t="shared" si="230"/>
        <v>0</v>
      </c>
      <c r="CP115" s="190">
        <f t="shared" si="228"/>
        <v>0</v>
      </c>
      <c r="CQ115" s="190">
        <f t="shared" si="228"/>
        <v>0</v>
      </c>
      <c r="CR115" s="394">
        <f t="shared" si="228"/>
        <v>0</v>
      </c>
      <c r="CS115" s="191">
        <f t="shared" si="254"/>
        <v>0</v>
      </c>
      <c r="CT115" s="190">
        <f t="shared" si="254"/>
        <v>0</v>
      </c>
      <c r="CU115" s="190">
        <f t="shared" si="254"/>
        <v>0</v>
      </c>
      <c r="CV115" s="394">
        <f t="shared" si="254"/>
        <v>0</v>
      </c>
      <c r="CW115" s="402">
        <f>$DC115+'申込用紙 Ｂ'!$CW115</f>
        <v>0</v>
      </c>
      <c r="CX115" s="403"/>
      <c r="CY115" s="403">
        <f t="shared" si="175"/>
        <v>0</v>
      </c>
      <c r="CZ115" s="404">
        <f t="shared" si="176"/>
        <v>0</v>
      </c>
      <c r="DA115" s="431">
        <f t="shared" si="177"/>
        <v>0</v>
      </c>
      <c r="DB115" s="432">
        <f t="shared" si="178"/>
        <v>0</v>
      </c>
      <c r="DC115" s="433">
        <f t="shared" si="179"/>
        <v>0</v>
      </c>
      <c r="DD115" s="239">
        <f t="shared" si="180"/>
        <v>1</v>
      </c>
      <c r="DE115" s="239">
        <f t="shared" ca="1" si="238"/>
        <v>0</v>
      </c>
      <c r="DF115" s="239">
        <f t="shared" ca="1" si="181"/>
        <v>1</v>
      </c>
      <c r="DG115" s="434" t="str">
        <f t="shared" si="182"/>
        <v/>
      </c>
      <c r="DH115" s="239">
        <f t="shared" ca="1" si="183"/>
        <v>0</v>
      </c>
      <c r="DI115" s="239">
        <f t="shared" ca="1" si="221"/>
        <v>0</v>
      </c>
      <c r="DJ115" s="118" t="str">
        <f t="shared" si="184"/>
        <v/>
      </c>
      <c r="DK115" s="451">
        <f t="shared" si="239"/>
        <v>0</v>
      </c>
      <c r="DL115" s="451">
        <f t="shared" si="240"/>
        <v>0</v>
      </c>
      <c r="DM115" s="452">
        <f t="shared" si="241"/>
        <v>0</v>
      </c>
      <c r="DN115" s="453">
        <f t="shared" si="219"/>
        <v>-1</v>
      </c>
      <c r="DO115" s="454">
        <f t="shared" si="156"/>
        <v>1</v>
      </c>
      <c r="DP115" s="455" t="str">
        <f t="shared" si="185"/>
        <v>NO</v>
      </c>
      <c r="DQ115" s="455" t="str">
        <f t="shared" si="186"/>
        <v>Not!</v>
      </c>
      <c r="DR115" s="455" t="str">
        <f t="shared" si="187"/>
        <v>Not!</v>
      </c>
      <c r="DS115" s="478" t="str">
        <f t="shared" si="242"/>
        <v/>
      </c>
      <c r="DT115" s="451">
        <f t="shared" si="188"/>
        <v>0</v>
      </c>
      <c r="DU115" s="239">
        <f t="shared" si="218"/>
        <v>0</v>
      </c>
      <c r="DV115" s="480">
        <v>100</v>
      </c>
      <c r="DW115" s="281" t="str">
        <f t="shared" si="243"/>
        <v/>
      </c>
      <c r="DX115" s="239" t="str">
        <f t="shared" si="189"/>
        <v>Not!</v>
      </c>
      <c r="DY115" s="499">
        <f t="shared" si="190"/>
        <v>0</v>
      </c>
      <c r="DZ115" s="239" t="str">
        <f t="shared" si="191"/>
        <v>NO</v>
      </c>
      <c r="EA115" s="499">
        <f t="shared" si="244"/>
        <v>0</v>
      </c>
      <c r="EB115" s="239" t="str">
        <f t="shared" si="245"/>
        <v>女子Jr</v>
      </c>
      <c r="EC115" s="499">
        <f t="shared" si="246"/>
        <v>0</v>
      </c>
      <c r="ED115" s="500">
        <f t="shared" si="192"/>
        <v>0</v>
      </c>
      <c r="EE115" s="499">
        <f t="shared" si="193"/>
        <v>0</v>
      </c>
      <c r="EF115" s="239" t="str">
        <f t="shared" si="194"/>
        <v>N</v>
      </c>
      <c r="EG115" s="434" t="str">
        <f t="shared" si="195"/>
        <v/>
      </c>
      <c r="EH115" s="239" t="str">
        <f t="shared" si="196"/>
        <v/>
      </c>
      <c r="EI115" s="239" t="str">
        <f t="shared" ca="1" si="247"/>
        <v/>
      </c>
      <c r="EJ115" s="239" t="str">
        <f t="shared" si="197"/>
        <v/>
      </c>
      <c r="EK115" s="239">
        <f t="shared" si="198"/>
        <v>0</v>
      </c>
      <c r="EL115" s="239">
        <f t="shared" si="248"/>
        <v>0</v>
      </c>
      <c r="EM115" s="499">
        <f t="shared" si="199"/>
        <v>0</v>
      </c>
      <c r="EN115" s="239" t="str">
        <f t="shared" si="200"/>
        <v>N</v>
      </c>
      <c r="EO115" s="434" t="str">
        <f t="shared" si="201"/>
        <v/>
      </c>
      <c r="EP115" s="239" t="str">
        <f t="shared" si="249"/>
        <v/>
      </c>
      <c r="EQ115" s="239" t="str">
        <f t="shared" ca="1" si="202"/>
        <v/>
      </c>
      <c r="ER115" s="239" t="str">
        <f t="shared" si="203"/>
        <v/>
      </c>
      <c r="ES115" s="239">
        <f t="shared" si="165"/>
        <v>0</v>
      </c>
      <c r="ET115" s="239">
        <f t="shared" si="204"/>
        <v>0</v>
      </c>
      <c r="EU115" s="499">
        <f t="shared" si="205"/>
        <v>0</v>
      </c>
      <c r="EV115" s="434" t="str">
        <f t="shared" si="206"/>
        <v/>
      </c>
      <c r="EW115" s="512">
        <f t="shared" si="207"/>
        <v>0</v>
      </c>
      <c r="EX115" s="512">
        <f t="shared" si="208"/>
        <v>0</v>
      </c>
      <c r="EY115" s="512">
        <f t="shared" si="209"/>
        <v>0</v>
      </c>
      <c r="EZ115" s="119"/>
      <c r="FA115" s="258"/>
      <c r="FB115" s="259" t="str">
        <f t="shared" ca="1" si="210"/>
        <v/>
      </c>
      <c r="FC115" s="258"/>
      <c r="FD115" s="259" t="str">
        <f t="shared" si="211"/>
        <v/>
      </c>
      <c r="FE115" s="119"/>
      <c r="FF115" s="119"/>
      <c r="FG115" s="119"/>
      <c r="FH115" s="119"/>
      <c r="FI115" s="119"/>
      <c r="FJ115" s="119"/>
      <c r="FK115" s="119"/>
      <c r="FL115" s="119"/>
      <c r="FM115" s="119"/>
      <c r="FN115" s="119"/>
      <c r="FO115" s="119"/>
    </row>
    <row r="116" spans="1:171" s="99" customFormat="1" x14ac:dyDescent="0.2">
      <c r="A116" s="669">
        <v>101</v>
      </c>
      <c r="B116" s="564"/>
      <c r="C116" s="557"/>
      <c r="D116" s="566"/>
      <c r="E116" s="241"/>
      <c r="F116" s="554"/>
      <c r="G116" s="557"/>
      <c r="H116" s="555"/>
      <c r="I116" s="190"/>
      <c r="J116" s="596"/>
      <c r="K116" s="597"/>
      <c r="L116" s="597"/>
      <c r="M116" s="599"/>
      <c r="N116" s="590" t="str">
        <f t="shared" si="166"/>
        <v/>
      </c>
      <c r="O116" s="557"/>
      <c r="P116" s="566"/>
      <c r="Q116" s="186" t="str">
        <f t="shared" si="167"/>
        <v/>
      </c>
      <c r="R116" s="195" t="str">
        <f t="shared" si="143"/>
        <v/>
      </c>
      <c r="S116" s="195" t="str">
        <f t="shared" si="144"/>
        <v/>
      </c>
      <c r="T116" s="195" t="str">
        <f t="shared" si="168"/>
        <v/>
      </c>
      <c r="U116" s="622" t="str">
        <f t="shared" si="250"/>
        <v/>
      </c>
      <c r="V116" s="623">
        <f t="shared" si="145"/>
        <v>0</v>
      </c>
      <c r="W116" s="190"/>
      <c r="X116" s="190"/>
      <c r="Y116" s="190"/>
      <c r="Z116" s="190"/>
      <c r="AA116" s="190"/>
      <c r="AB116" s="190"/>
      <c r="AC116" s="239"/>
      <c r="AD116" s="239"/>
      <c r="AE116" s="239"/>
      <c r="AF116" s="239"/>
      <c r="AG116" s="239"/>
      <c r="AH116" s="242"/>
      <c r="AI116" s="261">
        <f t="shared" si="212"/>
        <v>0</v>
      </c>
      <c r="AJ116"/>
      <c r="AK116"/>
      <c r="AL116" s="258"/>
      <c r="AM116" s="259" t="str">
        <f t="shared" ca="1" si="232"/>
        <v/>
      </c>
      <c r="AN116" s="258"/>
      <c r="AO116" s="259" t="str">
        <f t="shared" si="170"/>
        <v/>
      </c>
      <c r="AP116" s="119"/>
      <c r="AQ116" s="280" t="str">
        <f t="shared" si="233"/>
        <v/>
      </c>
      <c r="AR116" s="280" t="str">
        <f t="shared" si="234"/>
        <v/>
      </c>
      <c r="AS116" s="280" t="str">
        <f t="shared" si="235"/>
        <v/>
      </c>
      <c r="AT116" s="280" t="str">
        <f t="shared" ca="1" si="236"/>
        <v/>
      </c>
      <c r="AU116" s="637">
        <f t="shared" si="171"/>
        <v>0</v>
      </c>
      <c r="AV116" s="281" t="str">
        <f t="shared" si="237"/>
        <v/>
      </c>
      <c r="AW116" s="312">
        <f t="shared" ref="AW116:BB125" si="255">IF(AND($DY116=AW$12,$W116&gt;0),1,0)</f>
        <v>0</v>
      </c>
      <c r="AX116" s="312">
        <f t="shared" si="255"/>
        <v>0</v>
      </c>
      <c r="AY116" s="312">
        <f t="shared" si="255"/>
        <v>0</v>
      </c>
      <c r="AZ116" s="312">
        <f t="shared" si="255"/>
        <v>0</v>
      </c>
      <c r="BA116" s="312">
        <f t="shared" si="255"/>
        <v>0</v>
      </c>
      <c r="BB116" s="312">
        <f t="shared" si="255"/>
        <v>0</v>
      </c>
      <c r="BC116" s="313">
        <f t="shared" si="213"/>
        <v>0</v>
      </c>
      <c r="BD116" s="313">
        <f t="shared" si="214"/>
        <v>0</v>
      </c>
      <c r="BE116" s="340">
        <f t="shared" si="251"/>
        <v>0</v>
      </c>
      <c r="BF116" s="643">
        <f t="shared" si="251"/>
        <v>0</v>
      </c>
      <c r="BG116" s="643">
        <f t="shared" si="251"/>
        <v>0</v>
      </c>
      <c r="BH116" s="643">
        <f t="shared" si="251"/>
        <v>0</v>
      </c>
      <c r="BI116" s="643">
        <f t="shared" si="251"/>
        <v>0</v>
      </c>
      <c r="BJ116" s="348">
        <f t="shared" ref="BJ116:BN135" si="256">IF(AND($EA116=BJ$12,$Y116&gt;0),1,0)</f>
        <v>0</v>
      </c>
      <c r="BK116" s="348">
        <f t="shared" si="256"/>
        <v>0</v>
      </c>
      <c r="BL116" s="348">
        <f t="shared" si="256"/>
        <v>0</v>
      </c>
      <c r="BM116" s="348">
        <f t="shared" si="256"/>
        <v>0</v>
      </c>
      <c r="BN116" s="348">
        <f t="shared" si="256"/>
        <v>0</v>
      </c>
      <c r="BO116" s="348">
        <f t="shared" ref="BO116:BS135" si="257">IF(AND($EA116=BO$12,$Z116&gt;0),1,0)</f>
        <v>0</v>
      </c>
      <c r="BP116" s="348">
        <f t="shared" si="257"/>
        <v>0</v>
      </c>
      <c r="BQ116" s="348">
        <f t="shared" si="257"/>
        <v>0</v>
      </c>
      <c r="BR116" s="348">
        <f t="shared" si="257"/>
        <v>0</v>
      </c>
      <c r="BS116" s="348">
        <f t="shared" si="257"/>
        <v>0</v>
      </c>
      <c r="BT116" s="348">
        <f t="shared" si="252"/>
        <v>0</v>
      </c>
      <c r="BU116" s="348">
        <f t="shared" si="252"/>
        <v>0</v>
      </c>
      <c r="BV116" s="348">
        <f t="shared" si="252"/>
        <v>0</v>
      </c>
      <c r="BW116" s="348">
        <f t="shared" si="252"/>
        <v>0</v>
      </c>
      <c r="BX116" s="348">
        <f t="shared" si="174"/>
        <v>0</v>
      </c>
      <c r="BY116" s="348">
        <f t="shared" ref="BY116:CC135" si="258">IF(AND($EM116=BY$12,$AB116&gt;0),1,0)</f>
        <v>0</v>
      </c>
      <c r="BZ116" s="348">
        <f t="shared" si="258"/>
        <v>0</v>
      </c>
      <c r="CA116" s="348">
        <f t="shared" si="258"/>
        <v>0</v>
      </c>
      <c r="CB116" s="350">
        <f t="shared" si="258"/>
        <v>0</v>
      </c>
      <c r="CC116" s="648">
        <f t="shared" si="258"/>
        <v>0</v>
      </c>
      <c r="CD116" s="191">
        <f t="shared" si="253"/>
        <v>0</v>
      </c>
      <c r="CE116" s="191">
        <f t="shared" si="253"/>
        <v>0</v>
      </c>
      <c r="CF116" s="191">
        <f t="shared" si="253"/>
        <v>0</v>
      </c>
      <c r="CG116" s="381">
        <f t="shared" ref="CG116:CI135" si="259">IF(AND($EU116=CG$12,$AD116&gt;0),1,0)</f>
        <v>0</v>
      </c>
      <c r="CH116" s="191">
        <f t="shared" si="259"/>
        <v>0</v>
      </c>
      <c r="CI116" s="382">
        <f t="shared" si="259"/>
        <v>0</v>
      </c>
      <c r="CJ116" s="379">
        <f t="shared" si="216"/>
        <v>0</v>
      </c>
      <c r="CK116" s="391">
        <f t="shared" si="229"/>
        <v>0</v>
      </c>
      <c r="CL116" s="391">
        <f t="shared" si="227"/>
        <v>0</v>
      </c>
      <c r="CM116" s="391">
        <f t="shared" si="227"/>
        <v>0</v>
      </c>
      <c r="CN116" s="391">
        <f t="shared" si="227"/>
        <v>0</v>
      </c>
      <c r="CO116" s="392">
        <f t="shared" si="230"/>
        <v>0</v>
      </c>
      <c r="CP116" s="190">
        <f t="shared" si="228"/>
        <v>0</v>
      </c>
      <c r="CQ116" s="190">
        <f t="shared" si="228"/>
        <v>0</v>
      </c>
      <c r="CR116" s="394">
        <f t="shared" si="228"/>
        <v>0</v>
      </c>
      <c r="CS116" s="191">
        <f t="shared" si="254"/>
        <v>0</v>
      </c>
      <c r="CT116" s="190">
        <f t="shared" si="254"/>
        <v>0</v>
      </c>
      <c r="CU116" s="190">
        <f t="shared" si="254"/>
        <v>0</v>
      </c>
      <c r="CV116" s="394">
        <f t="shared" si="254"/>
        <v>0</v>
      </c>
      <c r="CW116" s="402">
        <f>$DC116+'申込用紙 Ｂ'!$CW116</f>
        <v>0</v>
      </c>
      <c r="CX116" s="403"/>
      <c r="CY116" s="403">
        <f t="shared" si="175"/>
        <v>0</v>
      </c>
      <c r="CZ116" s="404">
        <f t="shared" si="176"/>
        <v>0</v>
      </c>
      <c r="DA116" s="431">
        <f t="shared" si="177"/>
        <v>0</v>
      </c>
      <c r="DB116" s="432">
        <f t="shared" si="178"/>
        <v>0</v>
      </c>
      <c r="DC116" s="433">
        <f t="shared" si="179"/>
        <v>0</v>
      </c>
      <c r="DD116" s="239">
        <f t="shared" si="180"/>
        <v>1</v>
      </c>
      <c r="DE116" s="239">
        <f t="shared" ca="1" si="238"/>
        <v>0</v>
      </c>
      <c r="DF116" s="239">
        <f t="shared" ca="1" si="181"/>
        <v>1</v>
      </c>
      <c r="DG116" s="434" t="str">
        <f t="shared" si="182"/>
        <v/>
      </c>
      <c r="DH116" s="239">
        <f t="shared" ca="1" si="183"/>
        <v>0</v>
      </c>
      <c r="DI116" s="239">
        <f t="shared" ca="1" si="221"/>
        <v>0</v>
      </c>
      <c r="DJ116" s="118" t="str">
        <f t="shared" si="184"/>
        <v/>
      </c>
      <c r="DK116" s="451">
        <f t="shared" si="239"/>
        <v>0</v>
      </c>
      <c r="DL116" s="451">
        <f t="shared" si="240"/>
        <v>0</v>
      </c>
      <c r="DM116" s="452">
        <f t="shared" si="241"/>
        <v>0</v>
      </c>
      <c r="DN116" s="453">
        <f t="shared" si="219"/>
        <v>-1</v>
      </c>
      <c r="DO116" s="454">
        <f t="shared" si="156"/>
        <v>1</v>
      </c>
      <c r="DP116" s="455" t="str">
        <f t="shared" si="185"/>
        <v>NO</v>
      </c>
      <c r="DQ116" s="455" t="str">
        <f t="shared" si="186"/>
        <v>Not!</v>
      </c>
      <c r="DR116" s="455" t="str">
        <f t="shared" si="187"/>
        <v>Not!</v>
      </c>
      <c r="DS116" s="478" t="str">
        <f t="shared" si="242"/>
        <v/>
      </c>
      <c r="DT116" s="451">
        <f t="shared" si="188"/>
        <v>0</v>
      </c>
      <c r="DU116" s="239">
        <f t="shared" si="218"/>
        <v>0</v>
      </c>
      <c r="DV116" s="480">
        <v>101</v>
      </c>
      <c r="DW116" s="281" t="str">
        <f t="shared" si="243"/>
        <v/>
      </c>
      <c r="DX116" s="239" t="str">
        <f t="shared" si="189"/>
        <v>Not!</v>
      </c>
      <c r="DY116" s="499">
        <f t="shared" si="190"/>
        <v>0</v>
      </c>
      <c r="DZ116" s="239" t="str">
        <f t="shared" si="191"/>
        <v>NO</v>
      </c>
      <c r="EA116" s="499">
        <f t="shared" si="244"/>
        <v>0</v>
      </c>
      <c r="EB116" s="239" t="str">
        <f t="shared" si="245"/>
        <v>女子Jr</v>
      </c>
      <c r="EC116" s="499">
        <f t="shared" si="246"/>
        <v>0</v>
      </c>
      <c r="ED116" s="500">
        <f t="shared" si="192"/>
        <v>0</v>
      </c>
      <c r="EE116" s="499">
        <f t="shared" si="193"/>
        <v>0</v>
      </c>
      <c r="EF116" s="239" t="str">
        <f t="shared" si="194"/>
        <v>N</v>
      </c>
      <c r="EG116" s="434" t="str">
        <f t="shared" si="195"/>
        <v/>
      </c>
      <c r="EH116" s="239" t="str">
        <f t="shared" si="196"/>
        <v/>
      </c>
      <c r="EI116" s="239" t="str">
        <f t="shared" ca="1" si="247"/>
        <v/>
      </c>
      <c r="EJ116" s="239" t="str">
        <f t="shared" si="197"/>
        <v/>
      </c>
      <c r="EK116" s="239">
        <f t="shared" si="198"/>
        <v>0</v>
      </c>
      <c r="EL116" s="239">
        <f t="shared" si="248"/>
        <v>0</v>
      </c>
      <c r="EM116" s="499">
        <f t="shared" si="199"/>
        <v>0</v>
      </c>
      <c r="EN116" s="239" t="str">
        <f t="shared" si="200"/>
        <v>N</v>
      </c>
      <c r="EO116" s="434" t="str">
        <f t="shared" si="201"/>
        <v/>
      </c>
      <c r="EP116" s="239" t="str">
        <f t="shared" si="249"/>
        <v/>
      </c>
      <c r="EQ116" s="239" t="str">
        <f t="shared" ca="1" si="202"/>
        <v/>
      </c>
      <c r="ER116" s="239" t="str">
        <f t="shared" si="203"/>
        <v/>
      </c>
      <c r="ES116" s="239">
        <f t="shared" si="165"/>
        <v>0</v>
      </c>
      <c r="ET116" s="239">
        <f t="shared" si="204"/>
        <v>0</v>
      </c>
      <c r="EU116" s="499">
        <f t="shared" si="205"/>
        <v>0</v>
      </c>
      <c r="EV116" s="434" t="str">
        <f t="shared" si="206"/>
        <v/>
      </c>
      <c r="EW116" s="512">
        <f t="shared" si="207"/>
        <v>0</v>
      </c>
      <c r="EX116" s="512">
        <f t="shared" si="208"/>
        <v>0</v>
      </c>
      <c r="EY116" s="512">
        <f t="shared" si="209"/>
        <v>0</v>
      </c>
      <c r="EZ116" s="119"/>
      <c r="FA116" s="258"/>
      <c r="FB116" s="259" t="str">
        <f t="shared" ca="1" si="210"/>
        <v/>
      </c>
      <c r="FC116" s="258"/>
      <c r="FD116" s="259" t="str">
        <f t="shared" si="211"/>
        <v/>
      </c>
      <c r="FE116" s="119"/>
      <c r="FF116" s="119"/>
      <c r="FG116" s="119"/>
      <c r="FH116" s="119"/>
      <c r="FI116" s="119"/>
      <c r="FJ116" s="119"/>
      <c r="FK116" s="119"/>
      <c r="FL116" s="119"/>
      <c r="FM116" s="119"/>
      <c r="FN116" s="119"/>
      <c r="FO116" s="119"/>
    </row>
    <row r="117" spans="1:171" s="99" customFormat="1" x14ac:dyDescent="0.2">
      <c r="A117" s="669">
        <v>102</v>
      </c>
      <c r="B117" s="564"/>
      <c r="C117" s="557"/>
      <c r="D117" s="566"/>
      <c r="E117" s="241"/>
      <c r="F117" s="554"/>
      <c r="G117" s="557"/>
      <c r="H117" s="555"/>
      <c r="I117" s="190"/>
      <c r="J117" s="596"/>
      <c r="K117" s="597"/>
      <c r="L117" s="597"/>
      <c r="M117" s="599"/>
      <c r="N117" s="590" t="str">
        <f t="shared" si="166"/>
        <v/>
      </c>
      <c r="O117" s="557"/>
      <c r="P117" s="566"/>
      <c r="Q117" s="186" t="str">
        <f t="shared" si="167"/>
        <v/>
      </c>
      <c r="R117" s="195" t="str">
        <f t="shared" si="143"/>
        <v/>
      </c>
      <c r="S117" s="195" t="str">
        <f t="shared" si="144"/>
        <v/>
      </c>
      <c r="T117" s="195" t="str">
        <f t="shared" si="168"/>
        <v/>
      </c>
      <c r="U117" s="622" t="str">
        <f t="shared" si="250"/>
        <v/>
      </c>
      <c r="V117" s="623">
        <f t="shared" si="145"/>
        <v>0</v>
      </c>
      <c r="W117" s="190"/>
      <c r="X117" s="190"/>
      <c r="Y117" s="190"/>
      <c r="Z117" s="190"/>
      <c r="AA117" s="190"/>
      <c r="AB117" s="190"/>
      <c r="AC117" s="239"/>
      <c r="AD117" s="239"/>
      <c r="AE117" s="239"/>
      <c r="AF117" s="239"/>
      <c r="AG117" s="239"/>
      <c r="AH117" s="242"/>
      <c r="AI117" s="261">
        <f t="shared" si="212"/>
        <v>0</v>
      </c>
      <c r="AJ117"/>
      <c r="AK117"/>
      <c r="AL117" s="258"/>
      <c r="AM117" s="259" t="str">
        <f t="shared" ca="1" si="232"/>
        <v/>
      </c>
      <c r="AN117" s="258"/>
      <c r="AO117" s="259" t="str">
        <f t="shared" si="170"/>
        <v/>
      </c>
      <c r="AP117" s="119"/>
      <c r="AQ117" s="280" t="str">
        <f t="shared" si="233"/>
        <v/>
      </c>
      <c r="AR117" s="280" t="str">
        <f t="shared" si="234"/>
        <v/>
      </c>
      <c r="AS117" s="280" t="str">
        <f t="shared" si="235"/>
        <v/>
      </c>
      <c r="AT117" s="280" t="str">
        <f t="shared" ca="1" si="236"/>
        <v/>
      </c>
      <c r="AU117" s="637">
        <f t="shared" si="171"/>
        <v>0</v>
      </c>
      <c r="AV117" s="281" t="str">
        <f t="shared" si="237"/>
        <v/>
      </c>
      <c r="AW117" s="312">
        <f t="shared" si="255"/>
        <v>0</v>
      </c>
      <c r="AX117" s="312">
        <f t="shared" si="255"/>
        <v>0</v>
      </c>
      <c r="AY117" s="312">
        <f t="shared" si="255"/>
        <v>0</v>
      </c>
      <c r="AZ117" s="312">
        <f t="shared" si="255"/>
        <v>0</v>
      </c>
      <c r="BA117" s="312">
        <f t="shared" si="255"/>
        <v>0</v>
      </c>
      <c r="BB117" s="312">
        <f t="shared" si="255"/>
        <v>0</v>
      </c>
      <c r="BC117" s="313">
        <f t="shared" si="213"/>
        <v>0</v>
      </c>
      <c r="BD117" s="313">
        <f t="shared" si="214"/>
        <v>0</v>
      </c>
      <c r="BE117" s="340">
        <f t="shared" si="251"/>
        <v>0</v>
      </c>
      <c r="BF117" s="643">
        <f t="shared" si="251"/>
        <v>0</v>
      </c>
      <c r="BG117" s="643">
        <f t="shared" si="251"/>
        <v>0</v>
      </c>
      <c r="BH117" s="643">
        <f t="shared" si="251"/>
        <v>0</v>
      </c>
      <c r="BI117" s="643">
        <f t="shared" si="251"/>
        <v>0</v>
      </c>
      <c r="BJ117" s="348">
        <f t="shared" si="256"/>
        <v>0</v>
      </c>
      <c r="BK117" s="348">
        <f t="shared" si="256"/>
        <v>0</v>
      </c>
      <c r="BL117" s="348">
        <f t="shared" si="256"/>
        <v>0</v>
      </c>
      <c r="BM117" s="348">
        <f t="shared" si="256"/>
        <v>0</v>
      </c>
      <c r="BN117" s="348">
        <f t="shared" si="256"/>
        <v>0</v>
      </c>
      <c r="BO117" s="348">
        <f t="shared" si="257"/>
        <v>0</v>
      </c>
      <c r="BP117" s="348">
        <f t="shared" si="257"/>
        <v>0</v>
      </c>
      <c r="BQ117" s="348">
        <f t="shared" si="257"/>
        <v>0</v>
      </c>
      <c r="BR117" s="348">
        <f t="shared" si="257"/>
        <v>0</v>
      </c>
      <c r="BS117" s="348">
        <f t="shared" si="257"/>
        <v>0</v>
      </c>
      <c r="BT117" s="348">
        <f t="shared" si="252"/>
        <v>0</v>
      </c>
      <c r="BU117" s="348">
        <f t="shared" si="252"/>
        <v>0</v>
      </c>
      <c r="BV117" s="348">
        <f t="shared" si="252"/>
        <v>0</v>
      </c>
      <c r="BW117" s="348">
        <f t="shared" si="252"/>
        <v>0</v>
      </c>
      <c r="BX117" s="348">
        <f t="shared" si="174"/>
        <v>0</v>
      </c>
      <c r="BY117" s="348">
        <f t="shared" si="258"/>
        <v>0</v>
      </c>
      <c r="BZ117" s="348">
        <f t="shared" si="258"/>
        <v>0</v>
      </c>
      <c r="CA117" s="348">
        <f t="shared" si="258"/>
        <v>0</v>
      </c>
      <c r="CB117" s="350">
        <f t="shared" si="258"/>
        <v>0</v>
      </c>
      <c r="CC117" s="648">
        <f t="shared" si="258"/>
        <v>0</v>
      </c>
      <c r="CD117" s="191">
        <f t="shared" si="253"/>
        <v>0</v>
      </c>
      <c r="CE117" s="191">
        <f t="shared" si="253"/>
        <v>0</v>
      </c>
      <c r="CF117" s="191">
        <f t="shared" si="253"/>
        <v>0</v>
      </c>
      <c r="CG117" s="381">
        <f t="shared" si="259"/>
        <v>0</v>
      </c>
      <c r="CH117" s="191">
        <f t="shared" si="259"/>
        <v>0</v>
      </c>
      <c r="CI117" s="382">
        <f t="shared" si="259"/>
        <v>0</v>
      </c>
      <c r="CJ117" s="379">
        <f t="shared" si="216"/>
        <v>0</v>
      </c>
      <c r="CK117" s="391">
        <f t="shared" si="229"/>
        <v>0</v>
      </c>
      <c r="CL117" s="391">
        <f t="shared" si="227"/>
        <v>0</v>
      </c>
      <c r="CM117" s="391">
        <f t="shared" si="227"/>
        <v>0</v>
      </c>
      <c r="CN117" s="391">
        <f t="shared" si="227"/>
        <v>0</v>
      </c>
      <c r="CO117" s="392">
        <f t="shared" si="230"/>
        <v>0</v>
      </c>
      <c r="CP117" s="190">
        <f t="shared" si="228"/>
        <v>0</v>
      </c>
      <c r="CQ117" s="190">
        <f t="shared" si="228"/>
        <v>0</v>
      </c>
      <c r="CR117" s="394">
        <f t="shared" si="228"/>
        <v>0</v>
      </c>
      <c r="CS117" s="191">
        <f t="shared" si="254"/>
        <v>0</v>
      </c>
      <c r="CT117" s="190">
        <f t="shared" si="254"/>
        <v>0</v>
      </c>
      <c r="CU117" s="190">
        <f t="shared" si="254"/>
        <v>0</v>
      </c>
      <c r="CV117" s="394">
        <f t="shared" si="254"/>
        <v>0</v>
      </c>
      <c r="CW117" s="402">
        <f>$DC117+'申込用紙 Ｂ'!$CW117</f>
        <v>0</v>
      </c>
      <c r="CX117" s="403"/>
      <c r="CY117" s="403">
        <f t="shared" si="175"/>
        <v>0</v>
      </c>
      <c r="CZ117" s="404">
        <f t="shared" si="176"/>
        <v>0</v>
      </c>
      <c r="DA117" s="431">
        <f t="shared" si="177"/>
        <v>0</v>
      </c>
      <c r="DB117" s="432">
        <f t="shared" si="178"/>
        <v>0</v>
      </c>
      <c r="DC117" s="433">
        <f t="shared" si="179"/>
        <v>0</v>
      </c>
      <c r="DD117" s="239">
        <f t="shared" si="180"/>
        <v>1</v>
      </c>
      <c r="DE117" s="239">
        <f t="shared" ca="1" si="238"/>
        <v>0</v>
      </c>
      <c r="DF117" s="239">
        <f t="shared" ca="1" si="181"/>
        <v>1</v>
      </c>
      <c r="DG117" s="434" t="str">
        <f t="shared" si="182"/>
        <v/>
      </c>
      <c r="DH117" s="239">
        <f t="shared" ca="1" si="183"/>
        <v>0</v>
      </c>
      <c r="DI117" s="239">
        <f t="shared" ca="1" si="221"/>
        <v>0</v>
      </c>
      <c r="DJ117" s="118" t="str">
        <f t="shared" si="184"/>
        <v/>
      </c>
      <c r="DK117" s="451">
        <f t="shared" si="239"/>
        <v>0</v>
      </c>
      <c r="DL117" s="451">
        <f t="shared" si="240"/>
        <v>0</v>
      </c>
      <c r="DM117" s="452">
        <f t="shared" si="241"/>
        <v>0</v>
      </c>
      <c r="DN117" s="453">
        <f t="shared" si="219"/>
        <v>-1</v>
      </c>
      <c r="DO117" s="454">
        <f t="shared" si="156"/>
        <v>1</v>
      </c>
      <c r="DP117" s="455" t="str">
        <f t="shared" si="185"/>
        <v>NO</v>
      </c>
      <c r="DQ117" s="455" t="str">
        <f t="shared" si="186"/>
        <v>Not!</v>
      </c>
      <c r="DR117" s="455" t="str">
        <f t="shared" si="187"/>
        <v>Not!</v>
      </c>
      <c r="DS117" s="478" t="str">
        <f t="shared" si="242"/>
        <v/>
      </c>
      <c r="DT117" s="451">
        <f t="shared" si="188"/>
        <v>0</v>
      </c>
      <c r="DU117" s="239">
        <f t="shared" si="218"/>
        <v>0</v>
      </c>
      <c r="DV117" s="480">
        <v>102</v>
      </c>
      <c r="DW117" s="281" t="str">
        <f t="shared" si="243"/>
        <v/>
      </c>
      <c r="DX117" s="239" t="str">
        <f t="shared" si="189"/>
        <v>Not!</v>
      </c>
      <c r="DY117" s="499">
        <f t="shared" si="190"/>
        <v>0</v>
      </c>
      <c r="DZ117" s="239" t="str">
        <f t="shared" si="191"/>
        <v>NO</v>
      </c>
      <c r="EA117" s="499">
        <f t="shared" si="244"/>
        <v>0</v>
      </c>
      <c r="EB117" s="239" t="str">
        <f t="shared" si="245"/>
        <v>女子Jr</v>
      </c>
      <c r="EC117" s="499">
        <f t="shared" si="246"/>
        <v>0</v>
      </c>
      <c r="ED117" s="500">
        <f t="shared" si="192"/>
        <v>0</v>
      </c>
      <c r="EE117" s="499">
        <f t="shared" si="193"/>
        <v>0</v>
      </c>
      <c r="EF117" s="239" t="str">
        <f t="shared" si="194"/>
        <v>N</v>
      </c>
      <c r="EG117" s="434" t="str">
        <f t="shared" si="195"/>
        <v/>
      </c>
      <c r="EH117" s="239" t="str">
        <f t="shared" si="196"/>
        <v/>
      </c>
      <c r="EI117" s="239" t="str">
        <f t="shared" ca="1" si="247"/>
        <v/>
      </c>
      <c r="EJ117" s="239" t="str">
        <f t="shared" si="197"/>
        <v/>
      </c>
      <c r="EK117" s="239">
        <f t="shared" si="198"/>
        <v>0</v>
      </c>
      <c r="EL117" s="239">
        <f t="shared" si="248"/>
        <v>0</v>
      </c>
      <c r="EM117" s="499">
        <f t="shared" si="199"/>
        <v>0</v>
      </c>
      <c r="EN117" s="239" t="str">
        <f t="shared" si="200"/>
        <v>N</v>
      </c>
      <c r="EO117" s="434" t="str">
        <f t="shared" si="201"/>
        <v/>
      </c>
      <c r="EP117" s="239" t="str">
        <f t="shared" si="249"/>
        <v/>
      </c>
      <c r="EQ117" s="239" t="str">
        <f t="shared" ca="1" si="202"/>
        <v/>
      </c>
      <c r="ER117" s="239" t="str">
        <f t="shared" si="203"/>
        <v/>
      </c>
      <c r="ES117" s="239">
        <f t="shared" si="165"/>
        <v>0</v>
      </c>
      <c r="ET117" s="239">
        <f t="shared" si="204"/>
        <v>0</v>
      </c>
      <c r="EU117" s="499">
        <f t="shared" si="205"/>
        <v>0</v>
      </c>
      <c r="EV117" s="434" t="str">
        <f t="shared" si="206"/>
        <v/>
      </c>
      <c r="EW117" s="512">
        <f t="shared" si="207"/>
        <v>0</v>
      </c>
      <c r="EX117" s="512">
        <f t="shared" si="208"/>
        <v>0</v>
      </c>
      <c r="EY117" s="512">
        <f t="shared" si="209"/>
        <v>0</v>
      </c>
      <c r="EZ117" s="119"/>
      <c r="FA117" s="258"/>
      <c r="FB117" s="259" t="str">
        <f t="shared" ca="1" si="210"/>
        <v/>
      </c>
      <c r="FC117" s="258"/>
      <c r="FD117" s="259" t="str">
        <f t="shared" si="211"/>
        <v/>
      </c>
      <c r="FE117" s="119"/>
      <c r="FF117" s="119"/>
      <c r="FG117" s="119"/>
      <c r="FH117" s="119"/>
      <c r="FI117" s="119"/>
      <c r="FJ117" s="119"/>
      <c r="FK117" s="119"/>
      <c r="FL117" s="119"/>
      <c r="FM117" s="119"/>
      <c r="FN117" s="119"/>
      <c r="FO117" s="119"/>
    </row>
    <row r="118" spans="1:171" s="99" customFormat="1" x14ac:dyDescent="0.2">
      <c r="A118" s="669">
        <v>103</v>
      </c>
      <c r="B118" s="564"/>
      <c r="C118" s="557"/>
      <c r="D118" s="566"/>
      <c r="E118" s="241"/>
      <c r="F118" s="554"/>
      <c r="G118" s="557"/>
      <c r="H118" s="555"/>
      <c r="I118" s="190"/>
      <c r="J118" s="596"/>
      <c r="K118" s="597"/>
      <c r="L118" s="597"/>
      <c r="M118" s="599"/>
      <c r="N118" s="590" t="str">
        <f t="shared" si="166"/>
        <v/>
      </c>
      <c r="O118" s="557"/>
      <c r="P118" s="566"/>
      <c r="Q118" s="186" t="str">
        <f t="shared" si="167"/>
        <v/>
      </c>
      <c r="R118" s="195" t="str">
        <f t="shared" si="143"/>
        <v/>
      </c>
      <c r="S118" s="195" t="str">
        <f t="shared" si="144"/>
        <v/>
      </c>
      <c r="T118" s="195" t="str">
        <f t="shared" si="168"/>
        <v/>
      </c>
      <c r="U118" s="622" t="str">
        <f t="shared" si="250"/>
        <v/>
      </c>
      <c r="V118" s="623">
        <f t="shared" si="145"/>
        <v>0</v>
      </c>
      <c r="W118" s="190"/>
      <c r="X118" s="190"/>
      <c r="Y118" s="190"/>
      <c r="Z118" s="190"/>
      <c r="AA118" s="190"/>
      <c r="AB118" s="190"/>
      <c r="AC118" s="239"/>
      <c r="AD118" s="239"/>
      <c r="AE118" s="239"/>
      <c r="AF118" s="239"/>
      <c r="AG118" s="239"/>
      <c r="AH118" s="242"/>
      <c r="AI118" s="261">
        <f t="shared" si="212"/>
        <v>0</v>
      </c>
      <c r="AJ118"/>
      <c r="AK118"/>
      <c r="AL118" s="258"/>
      <c r="AM118" s="259" t="str">
        <f t="shared" ca="1" si="232"/>
        <v/>
      </c>
      <c r="AN118" s="258"/>
      <c r="AO118" s="259" t="str">
        <f t="shared" si="170"/>
        <v/>
      </c>
      <c r="AP118" s="119"/>
      <c r="AQ118" s="280" t="str">
        <f t="shared" si="233"/>
        <v/>
      </c>
      <c r="AR118" s="280" t="str">
        <f t="shared" si="234"/>
        <v/>
      </c>
      <c r="AS118" s="280" t="str">
        <f t="shared" si="235"/>
        <v/>
      </c>
      <c r="AT118" s="280" t="str">
        <f t="shared" ca="1" si="236"/>
        <v/>
      </c>
      <c r="AU118" s="637">
        <f t="shared" si="171"/>
        <v>0</v>
      </c>
      <c r="AV118" s="281" t="str">
        <f t="shared" si="237"/>
        <v/>
      </c>
      <c r="AW118" s="312">
        <f t="shared" si="255"/>
        <v>0</v>
      </c>
      <c r="AX118" s="312">
        <f t="shared" si="255"/>
        <v>0</v>
      </c>
      <c r="AY118" s="312">
        <f t="shared" si="255"/>
        <v>0</v>
      </c>
      <c r="AZ118" s="312">
        <f t="shared" si="255"/>
        <v>0</v>
      </c>
      <c r="BA118" s="312">
        <f t="shared" si="255"/>
        <v>0</v>
      </c>
      <c r="BB118" s="312">
        <f t="shared" si="255"/>
        <v>0</v>
      </c>
      <c r="BC118" s="313">
        <f t="shared" si="213"/>
        <v>0</v>
      </c>
      <c r="BD118" s="313">
        <f t="shared" si="214"/>
        <v>0</v>
      </c>
      <c r="BE118" s="340">
        <f t="shared" si="251"/>
        <v>0</v>
      </c>
      <c r="BF118" s="643">
        <f t="shared" si="251"/>
        <v>0</v>
      </c>
      <c r="BG118" s="643">
        <f t="shared" si="251"/>
        <v>0</v>
      </c>
      <c r="BH118" s="643">
        <f t="shared" si="251"/>
        <v>0</v>
      </c>
      <c r="BI118" s="643">
        <f t="shared" si="251"/>
        <v>0</v>
      </c>
      <c r="BJ118" s="348">
        <f t="shared" si="256"/>
        <v>0</v>
      </c>
      <c r="BK118" s="348">
        <f t="shared" si="256"/>
        <v>0</v>
      </c>
      <c r="BL118" s="348">
        <f t="shared" si="256"/>
        <v>0</v>
      </c>
      <c r="BM118" s="348">
        <f t="shared" si="256"/>
        <v>0</v>
      </c>
      <c r="BN118" s="348">
        <f t="shared" si="256"/>
        <v>0</v>
      </c>
      <c r="BO118" s="348">
        <f t="shared" si="257"/>
        <v>0</v>
      </c>
      <c r="BP118" s="348">
        <f t="shared" si="257"/>
        <v>0</v>
      </c>
      <c r="BQ118" s="348">
        <f t="shared" si="257"/>
        <v>0</v>
      </c>
      <c r="BR118" s="348">
        <f t="shared" si="257"/>
        <v>0</v>
      </c>
      <c r="BS118" s="348">
        <f t="shared" si="257"/>
        <v>0</v>
      </c>
      <c r="BT118" s="348">
        <f t="shared" si="252"/>
        <v>0</v>
      </c>
      <c r="BU118" s="348">
        <f t="shared" si="252"/>
        <v>0</v>
      </c>
      <c r="BV118" s="348">
        <f t="shared" si="252"/>
        <v>0</v>
      </c>
      <c r="BW118" s="348">
        <f t="shared" si="252"/>
        <v>0</v>
      </c>
      <c r="BX118" s="348">
        <f t="shared" si="174"/>
        <v>0</v>
      </c>
      <c r="BY118" s="348">
        <f t="shared" si="258"/>
        <v>0</v>
      </c>
      <c r="BZ118" s="348">
        <f t="shared" si="258"/>
        <v>0</v>
      </c>
      <c r="CA118" s="348">
        <f t="shared" si="258"/>
        <v>0</v>
      </c>
      <c r="CB118" s="350">
        <f t="shared" si="258"/>
        <v>0</v>
      </c>
      <c r="CC118" s="648">
        <f t="shared" si="258"/>
        <v>0</v>
      </c>
      <c r="CD118" s="191">
        <f t="shared" si="253"/>
        <v>0</v>
      </c>
      <c r="CE118" s="191">
        <f t="shared" si="253"/>
        <v>0</v>
      </c>
      <c r="CF118" s="191">
        <f t="shared" si="253"/>
        <v>0</v>
      </c>
      <c r="CG118" s="381">
        <f t="shared" si="259"/>
        <v>0</v>
      </c>
      <c r="CH118" s="191">
        <f t="shared" si="259"/>
        <v>0</v>
      </c>
      <c r="CI118" s="382">
        <f t="shared" si="259"/>
        <v>0</v>
      </c>
      <c r="CJ118" s="379">
        <f t="shared" si="216"/>
        <v>0</v>
      </c>
      <c r="CK118" s="391">
        <f t="shared" si="229"/>
        <v>0</v>
      </c>
      <c r="CL118" s="391">
        <f t="shared" si="227"/>
        <v>0</v>
      </c>
      <c r="CM118" s="391">
        <f t="shared" si="227"/>
        <v>0</v>
      </c>
      <c r="CN118" s="391">
        <f t="shared" si="227"/>
        <v>0</v>
      </c>
      <c r="CO118" s="392">
        <f t="shared" si="230"/>
        <v>0</v>
      </c>
      <c r="CP118" s="190">
        <f t="shared" si="228"/>
        <v>0</v>
      </c>
      <c r="CQ118" s="190">
        <f t="shared" si="228"/>
        <v>0</v>
      </c>
      <c r="CR118" s="394">
        <f t="shared" si="228"/>
        <v>0</v>
      </c>
      <c r="CS118" s="191">
        <f t="shared" si="254"/>
        <v>0</v>
      </c>
      <c r="CT118" s="190">
        <f t="shared" si="254"/>
        <v>0</v>
      </c>
      <c r="CU118" s="190">
        <f t="shared" si="254"/>
        <v>0</v>
      </c>
      <c r="CV118" s="394">
        <f t="shared" si="254"/>
        <v>0</v>
      </c>
      <c r="CW118" s="402">
        <f>$DC118+'申込用紙 Ｂ'!$CW118</f>
        <v>0</v>
      </c>
      <c r="CX118" s="403"/>
      <c r="CY118" s="403">
        <f t="shared" si="175"/>
        <v>0</v>
      </c>
      <c r="CZ118" s="404">
        <f t="shared" si="176"/>
        <v>0</v>
      </c>
      <c r="DA118" s="431">
        <f t="shared" si="177"/>
        <v>0</v>
      </c>
      <c r="DB118" s="432">
        <f t="shared" si="178"/>
        <v>0</v>
      </c>
      <c r="DC118" s="433">
        <f t="shared" si="179"/>
        <v>0</v>
      </c>
      <c r="DD118" s="239">
        <f t="shared" si="180"/>
        <v>1</v>
      </c>
      <c r="DE118" s="239">
        <f t="shared" ca="1" si="238"/>
        <v>0</v>
      </c>
      <c r="DF118" s="239">
        <f t="shared" ca="1" si="181"/>
        <v>1</v>
      </c>
      <c r="DG118" s="434" t="str">
        <f t="shared" si="182"/>
        <v/>
      </c>
      <c r="DH118" s="239">
        <f t="shared" ca="1" si="183"/>
        <v>0</v>
      </c>
      <c r="DI118" s="239">
        <f t="shared" ca="1" si="221"/>
        <v>0</v>
      </c>
      <c r="DJ118" s="118" t="str">
        <f t="shared" si="184"/>
        <v/>
      </c>
      <c r="DK118" s="451">
        <f t="shared" si="239"/>
        <v>0</v>
      </c>
      <c r="DL118" s="451">
        <f t="shared" si="240"/>
        <v>0</v>
      </c>
      <c r="DM118" s="452">
        <f t="shared" si="241"/>
        <v>0</v>
      </c>
      <c r="DN118" s="453">
        <f t="shared" si="219"/>
        <v>-1</v>
      </c>
      <c r="DO118" s="454">
        <f t="shared" si="156"/>
        <v>1</v>
      </c>
      <c r="DP118" s="455" t="str">
        <f t="shared" si="185"/>
        <v>NO</v>
      </c>
      <c r="DQ118" s="455" t="str">
        <f t="shared" si="186"/>
        <v>Not!</v>
      </c>
      <c r="DR118" s="455" t="str">
        <f t="shared" si="187"/>
        <v>Not!</v>
      </c>
      <c r="DS118" s="478" t="str">
        <f t="shared" si="242"/>
        <v/>
      </c>
      <c r="DT118" s="451">
        <f t="shared" si="188"/>
        <v>0</v>
      </c>
      <c r="DU118" s="239">
        <f t="shared" si="218"/>
        <v>0</v>
      </c>
      <c r="DV118" s="480">
        <v>103</v>
      </c>
      <c r="DW118" s="281" t="str">
        <f t="shared" si="243"/>
        <v/>
      </c>
      <c r="DX118" s="239" t="str">
        <f t="shared" si="189"/>
        <v>Not!</v>
      </c>
      <c r="DY118" s="499">
        <f t="shared" si="190"/>
        <v>0</v>
      </c>
      <c r="DZ118" s="239" t="str">
        <f t="shared" si="191"/>
        <v>NO</v>
      </c>
      <c r="EA118" s="499">
        <f t="shared" si="244"/>
        <v>0</v>
      </c>
      <c r="EB118" s="239" t="str">
        <f t="shared" si="245"/>
        <v>女子Jr</v>
      </c>
      <c r="EC118" s="499">
        <f t="shared" si="246"/>
        <v>0</v>
      </c>
      <c r="ED118" s="500">
        <f t="shared" si="192"/>
        <v>0</v>
      </c>
      <c r="EE118" s="499">
        <f t="shared" si="193"/>
        <v>0</v>
      </c>
      <c r="EF118" s="239" t="str">
        <f t="shared" si="194"/>
        <v>N</v>
      </c>
      <c r="EG118" s="434" t="str">
        <f t="shared" si="195"/>
        <v/>
      </c>
      <c r="EH118" s="239" t="str">
        <f t="shared" si="196"/>
        <v/>
      </c>
      <c r="EI118" s="239" t="str">
        <f t="shared" ca="1" si="247"/>
        <v/>
      </c>
      <c r="EJ118" s="239" t="str">
        <f t="shared" si="197"/>
        <v/>
      </c>
      <c r="EK118" s="239">
        <f t="shared" si="198"/>
        <v>0</v>
      </c>
      <c r="EL118" s="239">
        <f t="shared" si="248"/>
        <v>0</v>
      </c>
      <c r="EM118" s="499">
        <f t="shared" si="199"/>
        <v>0</v>
      </c>
      <c r="EN118" s="239" t="str">
        <f t="shared" si="200"/>
        <v>N</v>
      </c>
      <c r="EO118" s="434" t="str">
        <f t="shared" si="201"/>
        <v/>
      </c>
      <c r="EP118" s="239" t="str">
        <f t="shared" si="249"/>
        <v/>
      </c>
      <c r="EQ118" s="239" t="str">
        <f t="shared" ca="1" si="202"/>
        <v/>
      </c>
      <c r="ER118" s="239" t="str">
        <f t="shared" si="203"/>
        <v/>
      </c>
      <c r="ES118" s="239">
        <f t="shared" si="165"/>
        <v>0</v>
      </c>
      <c r="ET118" s="239">
        <f t="shared" si="204"/>
        <v>0</v>
      </c>
      <c r="EU118" s="499">
        <f t="shared" si="205"/>
        <v>0</v>
      </c>
      <c r="EV118" s="434" t="str">
        <f t="shared" si="206"/>
        <v/>
      </c>
      <c r="EW118" s="512">
        <f t="shared" si="207"/>
        <v>0</v>
      </c>
      <c r="EX118" s="512">
        <f t="shared" si="208"/>
        <v>0</v>
      </c>
      <c r="EY118" s="512">
        <f t="shared" si="209"/>
        <v>0</v>
      </c>
      <c r="EZ118" s="119"/>
      <c r="FA118" s="258"/>
      <c r="FB118" s="259" t="str">
        <f t="shared" ca="1" si="210"/>
        <v/>
      </c>
      <c r="FC118" s="258"/>
      <c r="FD118" s="259" t="str">
        <f t="shared" si="211"/>
        <v/>
      </c>
      <c r="FE118" s="119"/>
      <c r="FF118" s="119"/>
      <c r="FG118" s="119"/>
      <c r="FH118" s="119"/>
      <c r="FI118" s="119"/>
      <c r="FJ118" s="119"/>
      <c r="FK118" s="119"/>
      <c r="FL118" s="119"/>
      <c r="FM118" s="119"/>
      <c r="FN118" s="119"/>
      <c r="FO118" s="119"/>
    </row>
    <row r="119" spans="1:171" s="99" customFormat="1" x14ac:dyDescent="0.2">
      <c r="A119" s="669">
        <v>104</v>
      </c>
      <c r="B119" s="564"/>
      <c r="C119" s="557"/>
      <c r="D119" s="566"/>
      <c r="E119" s="241"/>
      <c r="F119" s="554"/>
      <c r="G119" s="557"/>
      <c r="H119" s="555"/>
      <c r="I119" s="190"/>
      <c r="J119" s="596"/>
      <c r="K119" s="597"/>
      <c r="L119" s="597"/>
      <c r="M119" s="599"/>
      <c r="N119" s="590" t="str">
        <f t="shared" si="166"/>
        <v/>
      </c>
      <c r="O119" s="557"/>
      <c r="P119" s="566"/>
      <c r="Q119" s="186" t="str">
        <f t="shared" si="167"/>
        <v/>
      </c>
      <c r="R119" s="195" t="str">
        <f t="shared" si="143"/>
        <v/>
      </c>
      <c r="S119" s="195" t="str">
        <f t="shared" si="144"/>
        <v/>
      </c>
      <c r="T119" s="195" t="str">
        <f t="shared" si="168"/>
        <v/>
      </c>
      <c r="U119" s="622" t="str">
        <f t="shared" si="250"/>
        <v/>
      </c>
      <c r="V119" s="623">
        <f t="shared" si="145"/>
        <v>0</v>
      </c>
      <c r="W119" s="190"/>
      <c r="X119" s="190"/>
      <c r="Y119" s="190"/>
      <c r="Z119" s="190"/>
      <c r="AA119" s="190"/>
      <c r="AB119" s="190"/>
      <c r="AC119" s="239"/>
      <c r="AD119" s="239"/>
      <c r="AE119" s="239"/>
      <c r="AF119" s="239"/>
      <c r="AG119" s="239"/>
      <c r="AH119" s="242"/>
      <c r="AI119" s="261">
        <f t="shared" si="212"/>
        <v>0</v>
      </c>
      <c r="AJ119"/>
      <c r="AK119"/>
      <c r="AL119" s="258"/>
      <c r="AM119" s="259" t="str">
        <f t="shared" ca="1" si="232"/>
        <v/>
      </c>
      <c r="AN119" s="258"/>
      <c r="AO119" s="259" t="str">
        <f t="shared" si="170"/>
        <v/>
      </c>
      <c r="AP119" s="119"/>
      <c r="AQ119" s="280" t="str">
        <f t="shared" si="233"/>
        <v/>
      </c>
      <c r="AR119" s="280" t="str">
        <f t="shared" si="234"/>
        <v/>
      </c>
      <c r="AS119" s="280" t="str">
        <f t="shared" si="235"/>
        <v/>
      </c>
      <c r="AT119" s="280" t="str">
        <f t="shared" ca="1" si="236"/>
        <v/>
      </c>
      <c r="AU119" s="637">
        <f t="shared" si="171"/>
        <v>0</v>
      </c>
      <c r="AV119" s="281" t="str">
        <f t="shared" si="237"/>
        <v/>
      </c>
      <c r="AW119" s="312">
        <f t="shared" si="255"/>
        <v>0</v>
      </c>
      <c r="AX119" s="312">
        <f t="shared" si="255"/>
        <v>0</v>
      </c>
      <c r="AY119" s="312">
        <f t="shared" si="255"/>
        <v>0</v>
      </c>
      <c r="AZ119" s="312">
        <f t="shared" si="255"/>
        <v>0</v>
      </c>
      <c r="BA119" s="312">
        <f t="shared" si="255"/>
        <v>0</v>
      </c>
      <c r="BB119" s="312">
        <f t="shared" si="255"/>
        <v>0</v>
      </c>
      <c r="BC119" s="313">
        <f t="shared" si="213"/>
        <v>0</v>
      </c>
      <c r="BD119" s="313">
        <f t="shared" si="214"/>
        <v>0</v>
      </c>
      <c r="BE119" s="340">
        <f t="shared" si="251"/>
        <v>0</v>
      </c>
      <c r="BF119" s="643">
        <f t="shared" si="251"/>
        <v>0</v>
      </c>
      <c r="BG119" s="643">
        <f t="shared" si="251"/>
        <v>0</v>
      </c>
      <c r="BH119" s="643">
        <f t="shared" si="251"/>
        <v>0</v>
      </c>
      <c r="BI119" s="643">
        <f t="shared" si="251"/>
        <v>0</v>
      </c>
      <c r="BJ119" s="348">
        <f t="shared" si="256"/>
        <v>0</v>
      </c>
      <c r="BK119" s="348">
        <f t="shared" si="256"/>
        <v>0</v>
      </c>
      <c r="BL119" s="348">
        <f t="shared" si="256"/>
        <v>0</v>
      </c>
      <c r="BM119" s="348">
        <f t="shared" si="256"/>
        <v>0</v>
      </c>
      <c r="BN119" s="348">
        <f t="shared" si="256"/>
        <v>0</v>
      </c>
      <c r="BO119" s="348">
        <f t="shared" si="257"/>
        <v>0</v>
      </c>
      <c r="BP119" s="348">
        <f t="shared" si="257"/>
        <v>0</v>
      </c>
      <c r="BQ119" s="348">
        <f t="shared" si="257"/>
        <v>0</v>
      </c>
      <c r="BR119" s="348">
        <f t="shared" si="257"/>
        <v>0</v>
      </c>
      <c r="BS119" s="348">
        <f t="shared" si="257"/>
        <v>0</v>
      </c>
      <c r="BT119" s="348">
        <f t="shared" si="252"/>
        <v>0</v>
      </c>
      <c r="BU119" s="348">
        <f t="shared" si="252"/>
        <v>0</v>
      </c>
      <c r="BV119" s="348">
        <f t="shared" si="252"/>
        <v>0</v>
      </c>
      <c r="BW119" s="348">
        <f t="shared" si="252"/>
        <v>0</v>
      </c>
      <c r="BX119" s="348">
        <f t="shared" si="174"/>
        <v>0</v>
      </c>
      <c r="BY119" s="348">
        <f t="shared" si="258"/>
        <v>0</v>
      </c>
      <c r="BZ119" s="348">
        <f t="shared" si="258"/>
        <v>0</v>
      </c>
      <c r="CA119" s="348">
        <f t="shared" si="258"/>
        <v>0</v>
      </c>
      <c r="CB119" s="350">
        <f t="shared" si="258"/>
        <v>0</v>
      </c>
      <c r="CC119" s="648">
        <f t="shared" si="258"/>
        <v>0</v>
      </c>
      <c r="CD119" s="191">
        <f t="shared" si="253"/>
        <v>0</v>
      </c>
      <c r="CE119" s="191">
        <f t="shared" si="253"/>
        <v>0</v>
      </c>
      <c r="CF119" s="191">
        <f t="shared" si="253"/>
        <v>0</v>
      </c>
      <c r="CG119" s="381">
        <f t="shared" si="259"/>
        <v>0</v>
      </c>
      <c r="CH119" s="191">
        <f t="shared" si="259"/>
        <v>0</v>
      </c>
      <c r="CI119" s="382">
        <f t="shared" si="259"/>
        <v>0</v>
      </c>
      <c r="CJ119" s="379">
        <f t="shared" si="216"/>
        <v>0</v>
      </c>
      <c r="CK119" s="391">
        <f t="shared" si="229"/>
        <v>0</v>
      </c>
      <c r="CL119" s="391">
        <f t="shared" si="227"/>
        <v>0</v>
      </c>
      <c r="CM119" s="391">
        <f t="shared" si="227"/>
        <v>0</v>
      </c>
      <c r="CN119" s="391">
        <f t="shared" si="227"/>
        <v>0</v>
      </c>
      <c r="CO119" s="392">
        <f t="shared" si="230"/>
        <v>0</v>
      </c>
      <c r="CP119" s="190">
        <f t="shared" si="228"/>
        <v>0</v>
      </c>
      <c r="CQ119" s="190">
        <f t="shared" si="228"/>
        <v>0</v>
      </c>
      <c r="CR119" s="394">
        <f t="shared" si="228"/>
        <v>0</v>
      </c>
      <c r="CS119" s="191">
        <f t="shared" si="254"/>
        <v>0</v>
      </c>
      <c r="CT119" s="190">
        <f t="shared" si="254"/>
        <v>0</v>
      </c>
      <c r="CU119" s="190">
        <f t="shared" si="254"/>
        <v>0</v>
      </c>
      <c r="CV119" s="394">
        <f t="shared" si="254"/>
        <v>0</v>
      </c>
      <c r="CW119" s="402">
        <f>$DC119+'申込用紙 Ｂ'!$CW119</f>
        <v>0</v>
      </c>
      <c r="CX119" s="403"/>
      <c r="CY119" s="403">
        <f t="shared" si="175"/>
        <v>0</v>
      </c>
      <c r="CZ119" s="404">
        <f t="shared" si="176"/>
        <v>0</v>
      </c>
      <c r="DA119" s="431">
        <f t="shared" si="177"/>
        <v>0</v>
      </c>
      <c r="DB119" s="432">
        <f t="shared" si="178"/>
        <v>0</v>
      </c>
      <c r="DC119" s="433">
        <f t="shared" si="179"/>
        <v>0</v>
      </c>
      <c r="DD119" s="239">
        <f t="shared" si="180"/>
        <v>1</v>
      </c>
      <c r="DE119" s="239">
        <f t="shared" ca="1" si="238"/>
        <v>0</v>
      </c>
      <c r="DF119" s="239">
        <f t="shared" ca="1" si="181"/>
        <v>1</v>
      </c>
      <c r="DG119" s="434" t="str">
        <f t="shared" si="182"/>
        <v/>
      </c>
      <c r="DH119" s="239">
        <f t="shared" ca="1" si="183"/>
        <v>0</v>
      </c>
      <c r="DI119" s="239">
        <f t="shared" ca="1" si="221"/>
        <v>0</v>
      </c>
      <c r="DJ119" s="118" t="str">
        <f t="shared" si="184"/>
        <v/>
      </c>
      <c r="DK119" s="451">
        <f t="shared" si="239"/>
        <v>0</v>
      </c>
      <c r="DL119" s="451">
        <f t="shared" si="240"/>
        <v>0</v>
      </c>
      <c r="DM119" s="452">
        <f t="shared" si="241"/>
        <v>0</v>
      </c>
      <c r="DN119" s="453">
        <f t="shared" si="219"/>
        <v>-1</v>
      </c>
      <c r="DO119" s="454">
        <f t="shared" si="156"/>
        <v>1</v>
      </c>
      <c r="DP119" s="455" t="str">
        <f t="shared" si="185"/>
        <v>NO</v>
      </c>
      <c r="DQ119" s="455" t="str">
        <f t="shared" si="186"/>
        <v>Not!</v>
      </c>
      <c r="DR119" s="455" t="str">
        <f t="shared" si="187"/>
        <v>Not!</v>
      </c>
      <c r="DS119" s="478" t="str">
        <f t="shared" si="242"/>
        <v/>
      </c>
      <c r="DT119" s="451">
        <f t="shared" si="188"/>
        <v>0</v>
      </c>
      <c r="DU119" s="239">
        <f t="shared" si="218"/>
        <v>0</v>
      </c>
      <c r="DV119" s="480">
        <v>104</v>
      </c>
      <c r="DW119" s="281" t="str">
        <f t="shared" si="243"/>
        <v/>
      </c>
      <c r="DX119" s="239" t="str">
        <f t="shared" si="189"/>
        <v>Not!</v>
      </c>
      <c r="DY119" s="499">
        <f t="shared" si="190"/>
        <v>0</v>
      </c>
      <c r="DZ119" s="239" t="str">
        <f t="shared" si="191"/>
        <v>NO</v>
      </c>
      <c r="EA119" s="499">
        <f t="shared" si="244"/>
        <v>0</v>
      </c>
      <c r="EB119" s="239" t="str">
        <f t="shared" si="245"/>
        <v>女子Jr</v>
      </c>
      <c r="EC119" s="499">
        <f t="shared" si="246"/>
        <v>0</v>
      </c>
      <c r="ED119" s="500">
        <f t="shared" si="192"/>
        <v>0</v>
      </c>
      <c r="EE119" s="499">
        <f t="shared" si="193"/>
        <v>0</v>
      </c>
      <c r="EF119" s="239" t="str">
        <f t="shared" si="194"/>
        <v>N</v>
      </c>
      <c r="EG119" s="434" t="str">
        <f t="shared" si="195"/>
        <v/>
      </c>
      <c r="EH119" s="239" t="str">
        <f t="shared" si="196"/>
        <v/>
      </c>
      <c r="EI119" s="239" t="str">
        <f t="shared" ca="1" si="247"/>
        <v/>
      </c>
      <c r="EJ119" s="239" t="str">
        <f t="shared" si="197"/>
        <v/>
      </c>
      <c r="EK119" s="239">
        <f t="shared" si="198"/>
        <v>0</v>
      </c>
      <c r="EL119" s="239">
        <f t="shared" si="248"/>
        <v>0</v>
      </c>
      <c r="EM119" s="499">
        <f t="shared" si="199"/>
        <v>0</v>
      </c>
      <c r="EN119" s="239" t="str">
        <f t="shared" si="200"/>
        <v>N</v>
      </c>
      <c r="EO119" s="434" t="str">
        <f t="shared" si="201"/>
        <v/>
      </c>
      <c r="EP119" s="239" t="str">
        <f t="shared" si="249"/>
        <v/>
      </c>
      <c r="EQ119" s="239" t="str">
        <f t="shared" ca="1" si="202"/>
        <v/>
      </c>
      <c r="ER119" s="239" t="str">
        <f t="shared" si="203"/>
        <v/>
      </c>
      <c r="ES119" s="239">
        <f t="shared" si="165"/>
        <v>0</v>
      </c>
      <c r="ET119" s="239">
        <f t="shared" si="204"/>
        <v>0</v>
      </c>
      <c r="EU119" s="499">
        <f t="shared" si="205"/>
        <v>0</v>
      </c>
      <c r="EV119" s="434" t="str">
        <f t="shared" si="206"/>
        <v/>
      </c>
      <c r="EW119" s="512">
        <f t="shared" si="207"/>
        <v>0</v>
      </c>
      <c r="EX119" s="512">
        <f t="shared" si="208"/>
        <v>0</v>
      </c>
      <c r="EY119" s="512">
        <f t="shared" si="209"/>
        <v>0</v>
      </c>
      <c r="EZ119" s="119"/>
      <c r="FA119" s="258"/>
      <c r="FB119" s="259" t="str">
        <f t="shared" ca="1" si="210"/>
        <v/>
      </c>
      <c r="FC119" s="258"/>
      <c r="FD119" s="259" t="str">
        <f t="shared" si="211"/>
        <v/>
      </c>
      <c r="FE119" s="119"/>
      <c r="FF119" s="119"/>
      <c r="FG119" s="119"/>
      <c r="FH119" s="119"/>
      <c r="FI119" s="119"/>
      <c r="FJ119" s="119"/>
      <c r="FK119" s="119"/>
      <c r="FL119" s="119"/>
      <c r="FM119" s="119"/>
      <c r="FN119" s="119"/>
      <c r="FO119" s="119"/>
    </row>
    <row r="120" spans="1:171" s="99" customFormat="1" x14ac:dyDescent="0.2">
      <c r="A120" s="669">
        <v>105</v>
      </c>
      <c r="B120" s="564"/>
      <c r="C120" s="557"/>
      <c r="D120" s="566"/>
      <c r="E120" s="241"/>
      <c r="F120" s="554"/>
      <c r="G120" s="557"/>
      <c r="H120" s="555"/>
      <c r="I120" s="190"/>
      <c r="J120" s="596"/>
      <c r="K120" s="597"/>
      <c r="L120" s="597"/>
      <c r="M120" s="599"/>
      <c r="N120" s="590" t="str">
        <f t="shared" si="166"/>
        <v/>
      </c>
      <c r="O120" s="557"/>
      <c r="P120" s="566"/>
      <c r="Q120" s="186" t="str">
        <f t="shared" si="167"/>
        <v/>
      </c>
      <c r="R120" s="195" t="str">
        <f t="shared" si="143"/>
        <v/>
      </c>
      <c r="S120" s="195" t="str">
        <f t="shared" si="144"/>
        <v/>
      </c>
      <c r="T120" s="195" t="str">
        <f t="shared" si="168"/>
        <v/>
      </c>
      <c r="U120" s="622" t="str">
        <f t="shared" si="250"/>
        <v/>
      </c>
      <c r="V120" s="623">
        <f t="shared" si="145"/>
        <v>0</v>
      </c>
      <c r="W120" s="190"/>
      <c r="X120" s="190"/>
      <c r="Y120" s="190"/>
      <c r="Z120" s="190"/>
      <c r="AA120" s="190"/>
      <c r="AB120" s="190"/>
      <c r="AC120" s="239"/>
      <c r="AD120" s="239"/>
      <c r="AE120" s="239"/>
      <c r="AF120" s="239"/>
      <c r="AG120" s="239"/>
      <c r="AH120" s="242"/>
      <c r="AI120" s="261">
        <f t="shared" si="212"/>
        <v>0</v>
      </c>
      <c r="AJ120"/>
      <c r="AK120"/>
      <c r="AL120" s="258"/>
      <c r="AM120" s="259" t="str">
        <f t="shared" ca="1" si="232"/>
        <v/>
      </c>
      <c r="AN120" s="258"/>
      <c r="AO120" s="259" t="str">
        <f t="shared" si="170"/>
        <v/>
      </c>
      <c r="AP120" s="119"/>
      <c r="AQ120" s="280" t="str">
        <f t="shared" si="233"/>
        <v/>
      </c>
      <c r="AR120" s="280" t="str">
        <f t="shared" si="234"/>
        <v/>
      </c>
      <c r="AS120" s="280" t="str">
        <f t="shared" si="235"/>
        <v/>
      </c>
      <c r="AT120" s="280" t="str">
        <f t="shared" ca="1" si="236"/>
        <v/>
      </c>
      <c r="AU120" s="637">
        <f t="shared" si="171"/>
        <v>0</v>
      </c>
      <c r="AV120" s="281" t="str">
        <f t="shared" si="237"/>
        <v/>
      </c>
      <c r="AW120" s="312">
        <f t="shared" si="255"/>
        <v>0</v>
      </c>
      <c r="AX120" s="312">
        <f t="shared" si="255"/>
        <v>0</v>
      </c>
      <c r="AY120" s="312">
        <f t="shared" si="255"/>
        <v>0</v>
      </c>
      <c r="AZ120" s="312">
        <f t="shared" si="255"/>
        <v>0</v>
      </c>
      <c r="BA120" s="312">
        <f t="shared" si="255"/>
        <v>0</v>
      </c>
      <c r="BB120" s="312">
        <f t="shared" si="255"/>
        <v>0</v>
      </c>
      <c r="BC120" s="313">
        <f t="shared" si="213"/>
        <v>0</v>
      </c>
      <c r="BD120" s="313">
        <f t="shared" si="214"/>
        <v>0</v>
      </c>
      <c r="BE120" s="340">
        <f t="shared" si="251"/>
        <v>0</v>
      </c>
      <c r="BF120" s="643">
        <f t="shared" si="251"/>
        <v>0</v>
      </c>
      <c r="BG120" s="643">
        <f t="shared" si="251"/>
        <v>0</v>
      </c>
      <c r="BH120" s="643">
        <f t="shared" si="251"/>
        <v>0</v>
      </c>
      <c r="BI120" s="643">
        <f t="shared" si="251"/>
        <v>0</v>
      </c>
      <c r="BJ120" s="348">
        <f t="shared" si="256"/>
        <v>0</v>
      </c>
      <c r="BK120" s="348">
        <f t="shared" si="256"/>
        <v>0</v>
      </c>
      <c r="BL120" s="348">
        <f t="shared" si="256"/>
        <v>0</v>
      </c>
      <c r="BM120" s="348">
        <f t="shared" si="256"/>
        <v>0</v>
      </c>
      <c r="BN120" s="348">
        <f t="shared" si="256"/>
        <v>0</v>
      </c>
      <c r="BO120" s="348">
        <f t="shared" si="257"/>
        <v>0</v>
      </c>
      <c r="BP120" s="348">
        <f t="shared" si="257"/>
        <v>0</v>
      </c>
      <c r="BQ120" s="348">
        <f t="shared" si="257"/>
        <v>0</v>
      </c>
      <c r="BR120" s="348">
        <f t="shared" si="257"/>
        <v>0</v>
      </c>
      <c r="BS120" s="348">
        <f t="shared" si="257"/>
        <v>0</v>
      </c>
      <c r="BT120" s="348">
        <f t="shared" si="252"/>
        <v>0</v>
      </c>
      <c r="BU120" s="348">
        <f t="shared" si="252"/>
        <v>0</v>
      </c>
      <c r="BV120" s="348">
        <f t="shared" si="252"/>
        <v>0</v>
      </c>
      <c r="BW120" s="348">
        <f t="shared" si="252"/>
        <v>0</v>
      </c>
      <c r="BX120" s="348">
        <f t="shared" si="174"/>
        <v>0</v>
      </c>
      <c r="BY120" s="348">
        <f t="shared" si="258"/>
        <v>0</v>
      </c>
      <c r="BZ120" s="348">
        <f t="shared" si="258"/>
        <v>0</v>
      </c>
      <c r="CA120" s="348">
        <f t="shared" si="258"/>
        <v>0</v>
      </c>
      <c r="CB120" s="350">
        <f t="shared" si="258"/>
        <v>0</v>
      </c>
      <c r="CC120" s="648">
        <f t="shared" si="258"/>
        <v>0</v>
      </c>
      <c r="CD120" s="191">
        <f t="shared" si="253"/>
        <v>0</v>
      </c>
      <c r="CE120" s="191">
        <f t="shared" si="253"/>
        <v>0</v>
      </c>
      <c r="CF120" s="191">
        <f t="shared" si="253"/>
        <v>0</v>
      </c>
      <c r="CG120" s="381">
        <f t="shared" si="259"/>
        <v>0</v>
      </c>
      <c r="CH120" s="191">
        <f t="shared" si="259"/>
        <v>0</v>
      </c>
      <c r="CI120" s="382">
        <f t="shared" si="259"/>
        <v>0</v>
      </c>
      <c r="CJ120" s="379">
        <f t="shared" si="216"/>
        <v>0</v>
      </c>
      <c r="CK120" s="391">
        <f t="shared" si="229"/>
        <v>0</v>
      </c>
      <c r="CL120" s="391">
        <f t="shared" si="227"/>
        <v>0</v>
      </c>
      <c r="CM120" s="391">
        <f t="shared" si="227"/>
        <v>0</v>
      </c>
      <c r="CN120" s="391">
        <f t="shared" si="227"/>
        <v>0</v>
      </c>
      <c r="CO120" s="392">
        <f t="shared" si="230"/>
        <v>0</v>
      </c>
      <c r="CP120" s="190">
        <f t="shared" si="228"/>
        <v>0</v>
      </c>
      <c r="CQ120" s="190">
        <f t="shared" si="228"/>
        <v>0</v>
      </c>
      <c r="CR120" s="394">
        <f t="shared" si="228"/>
        <v>0</v>
      </c>
      <c r="CS120" s="191">
        <f t="shared" si="254"/>
        <v>0</v>
      </c>
      <c r="CT120" s="190">
        <f t="shared" si="254"/>
        <v>0</v>
      </c>
      <c r="CU120" s="190">
        <f t="shared" si="254"/>
        <v>0</v>
      </c>
      <c r="CV120" s="394">
        <f t="shared" si="254"/>
        <v>0</v>
      </c>
      <c r="CW120" s="402">
        <f>$DC120+'申込用紙 Ｂ'!$CW120</f>
        <v>0</v>
      </c>
      <c r="CX120" s="403"/>
      <c r="CY120" s="403">
        <f t="shared" si="175"/>
        <v>0</v>
      </c>
      <c r="CZ120" s="404">
        <f t="shared" si="176"/>
        <v>0</v>
      </c>
      <c r="DA120" s="431">
        <f t="shared" si="177"/>
        <v>0</v>
      </c>
      <c r="DB120" s="432">
        <f t="shared" si="178"/>
        <v>0</v>
      </c>
      <c r="DC120" s="433">
        <f t="shared" si="179"/>
        <v>0</v>
      </c>
      <c r="DD120" s="239">
        <f t="shared" si="180"/>
        <v>1</v>
      </c>
      <c r="DE120" s="239">
        <f t="shared" ca="1" si="238"/>
        <v>0</v>
      </c>
      <c r="DF120" s="239">
        <f t="shared" ca="1" si="181"/>
        <v>1</v>
      </c>
      <c r="DG120" s="434" t="str">
        <f t="shared" si="182"/>
        <v/>
      </c>
      <c r="DH120" s="239">
        <f t="shared" ca="1" si="183"/>
        <v>0</v>
      </c>
      <c r="DI120" s="239">
        <f t="shared" ca="1" si="221"/>
        <v>0</v>
      </c>
      <c r="DJ120" s="118" t="str">
        <f t="shared" si="184"/>
        <v/>
      </c>
      <c r="DK120" s="451">
        <f t="shared" si="239"/>
        <v>0</v>
      </c>
      <c r="DL120" s="451">
        <f t="shared" si="240"/>
        <v>0</v>
      </c>
      <c r="DM120" s="452">
        <f t="shared" si="241"/>
        <v>0</v>
      </c>
      <c r="DN120" s="453">
        <f t="shared" si="219"/>
        <v>-1</v>
      </c>
      <c r="DO120" s="454">
        <f t="shared" si="156"/>
        <v>1</v>
      </c>
      <c r="DP120" s="455" t="str">
        <f t="shared" si="185"/>
        <v>NO</v>
      </c>
      <c r="DQ120" s="455" t="str">
        <f t="shared" si="186"/>
        <v>Not!</v>
      </c>
      <c r="DR120" s="455" t="str">
        <f t="shared" si="187"/>
        <v>Not!</v>
      </c>
      <c r="DS120" s="478" t="str">
        <f t="shared" si="242"/>
        <v/>
      </c>
      <c r="DT120" s="451">
        <f t="shared" si="188"/>
        <v>0</v>
      </c>
      <c r="DU120" s="239">
        <f t="shared" si="218"/>
        <v>0</v>
      </c>
      <c r="DV120" s="480">
        <v>105</v>
      </c>
      <c r="DW120" s="281" t="str">
        <f t="shared" si="243"/>
        <v/>
      </c>
      <c r="DX120" s="239" t="str">
        <f t="shared" si="189"/>
        <v>Not!</v>
      </c>
      <c r="DY120" s="499">
        <f t="shared" si="190"/>
        <v>0</v>
      </c>
      <c r="DZ120" s="239" t="str">
        <f t="shared" si="191"/>
        <v>NO</v>
      </c>
      <c r="EA120" s="499">
        <f t="shared" si="244"/>
        <v>0</v>
      </c>
      <c r="EB120" s="239" t="str">
        <f t="shared" si="245"/>
        <v>女子Jr</v>
      </c>
      <c r="EC120" s="499">
        <f t="shared" si="246"/>
        <v>0</v>
      </c>
      <c r="ED120" s="500">
        <f t="shared" si="192"/>
        <v>0</v>
      </c>
      <c r="EE120" s="499">
        <f t="shared" si="193"/>
        <v>0</v>
      </c>
      <c r="EF120" s="239" t="str">
        <f t="shared" si="194"/>
        <v>N</v>
      </c>
      <c r="EG120" s="434" t="str">
        <f t="shared" si="195"/>
        <v/>
      </c>
      <c r="EH120" s="239" t="str">
        <f t="shared" si="196"/>
        <v/>
      </c>
      <c r="EI120" s="239" t="str">
        <f t="shared" ca="1" si="247"/>
        <v/>
      </c>
      <c r="EJ120" s="239" t="str">
        <f t="shared" si="197"/>
        <v/>
      </c>
      <c r="EK120" s="239">
        <f t="shared" si="198"/>
        <v>0</v>
      </c>
      <c r="EL120" s="239">
        <f t="shared" si="248"/>
        <v>0</v>
      </c>
      <c r="EM120" s="499">
        <f t="shared" si="199"/>
        <v>0</v>
      </c>
      <c r="EN120" s="239" t="str">
        <f t="shared" si="200"/>
        <v>N</v>
      </c>
      <c r="EO120" s="434" t="str">
        <f t="shared" si="201"/>
        <v/>
      </c>
      <c r="EP120" s="239" t="str">
        <f t="shared" si="249"/>
        <v/>
      </c>
      <c r="EQ120" s="239" t="str">
        <f t="shared" ca="1" si="202"/>
        <v/>
      </c>
      <c r="ER120" s="239" t="str">
        <f t="shared" si="203"/>
        <v/>
      </c>
      <c r="ES120" s="239">
        <f t="shared" si="165"/>
        <v>0</v>
      </c>
      <c r="ET120" s="239">
        <f t="shared" si="204"/>
        <v>0</v>
      </c>
      <c r="EU120" s="499">
        <f t="shared" si="205"/>
        <v>0</v>
      </c>
      <c r="EV120" s="434" t="str">
        <f t="shared" si="206"/>
        <v/>
      </c>
      <c r="EW120" s="512">
        <f t="shared" si="207"/>
        <v>0</v>
      </c>
      <c r="EX120" s="512">
        <f t="shared" si="208"/>
        <v>0</v>
      </c>
      <c r="EY120" s="512">
        <f t="shared" si="209"/>
        <v>0</v>
      </c>
      <c r="EZ120" s="119"/>
      <c r="FA120" s="258"/>
      <c r="FB120" s="259" t="str">
        <f t="shared" ca="1" si="210"/>
        <v/>
      </c>
      <c r="FC120" s="258"/>
      <c r="FD120" s="259" t="str">
        <f t="shared" si="211"/>
        <v/>
      </c>
      <c r="FE120" s="119"/>
      <c r="FF120" s="119"/>
      <c r="FG120" s="119"/>
      <c r="FH120" s="119"/>
      <c r="FI120" s="119"/>
      <c r="FJ120" s="119"/>
      <c r="FK120" s="119"/>
      <c r="FL120" s="119"/>
      <c r="FM120" s="119"/>
      <c r="FN120" s="119"/>
      <c r="FO120" s="119"/>
    </row>
    <row r="121" spans="1:171" s="99" customFormat="1" x14ac:dyDescent="0.2">
      <c r="A121" s="669">
        <v>106</v>
      </c>
      <c r="B121" s="564"/>
      <c r="C121" s="557"/>
      <c r="D121" s="566"/>
      <c r="E121" s="241"/>
      <c r="F121" s="554"/>
      <c r="G121" s="557"/>
      <c r="H121" s="555"/>
      <c r="I121" s="190"/>
      <c r="J121" s="596"/>
      <c r="K121" s="597"/>
      <c r="L121" s="597"/>
      <c r="M121" s="599"/>
      <c r="N121" s="590" t="str">
        <f t="shared" si="166"/>
        <v/>
      </c>
      <c r="O121" s="557"/>
      <c r="P121" s="566"/>
      <c r="Q121" s="186" t="str">
        <f t="shared" si="167"/>
        <v/>
      </c>
      <c r="R121" s="195" t="str">
        <f t="shared" si="143"/>
        <v/>
      </c>
      <c r="S121" s="195" t="str">
        <f t="shared" si="144"/>
        <v/>
      </c>
      <c r="T121" s="195" t="str">
        <f t="shared" si="168"/>
        <v/>
      </c>
      <c r="U121" s="622" t="str">
        <f t="shared" si="250"/>
        <v/>
      </c>
      <c r="V121" s="623">
        <f t="shared" si="145"/>
        <v>0</v>
      </c>
      <c r="W121" s="190"/>
      <c r="X121" s="190"/>
      <c r="Y121" s="190"/>
      <c r="Z121" s="190"/>
      <c r="AA121" s="190"/>
      <c r="AB121" s="190"/>
      <c r="AC121" s="239"/>
      <c r="AD121" s="239"/>
      <c r="AE121" s="239"/>
      <c r="AF121" s="239"/>
      <c r="AG121" s="239"/>
      <c r="AH121" s="242"/>
      <c r="AI121" s="261">
        <f t="shared" si="212"/>
        <v>0</v>
      </c>
      <c r="AJ121"/>
      <c r="AK121"/>
      <c r="AL121" s="258"/>
      <c r="AM121" s="259" t="str">
        <f t="shared" ca="1" si="232"/>
        <v/>
      </c>
      <c r="AN121" s="258"/>
      <c r="AO121" s="259" t="str">
        <f t="shared" si="170"/>
        <v/>
      </c>
      <c r="AP121" s="119"/>
      <c r="AQ121" s="280" t="str">
        <f t="shared" si="233"/>
        <v/>
      </c>
      <c r="AR121" s="280" t="str">
        <f t="shared" si="234"/>
        <v/>
      </c>
      <c r="AS121" s="280" t="str">
        <f t="shared" si="235"/>
        <v/>
      </c>
      <c r="AT121" s="280" t="str">
        <f t="shared" ca="1" si="236"/>
        <v/>
      </c>
      <c r="AU121" s="637">
        <f t="shared" si="171"/>
        <v>0</v>
      </c>
      <c r="AV121" s="281" t="str">
        <f t="shared" si="237"/>
        <v/>
      </c>
      <c r="AW121" s="312">
        <f t="shared" si="255"/>
        <v>0</v>
      </c>
      <c r="AX121" s="312">
        <f t="shared" si="255"/>
        <v>0</v>
      </c>
      <c r="AY121" s="312">
        <f t="shared" si="255"/>
        <v>0</v>
      </c>
      <c r="AZ121" s="312">
        <f t="shared" si="255"/>
        <v>0</v>
      </c>
      <c r="BA121" s="312">
        <f t="shared" si="255"/>
        <v>0</v>
      </c>
      <c r="BB121" s="312">
        <f t="shared" si="255"/>
        <v>0</v>
      </c>
      <c r="BC121" s="313">
        <f t="shared" si="213"/>
        <v>0</v>
      </c>
      <c r="BD121" s="313">
        <f t="shared" si="214"/>
        <v>0</v>
      </c>
      <c r="BE121" s="340">
        <f t="shared" si="251"/>
        <v>0</v>
      </c>
      <c r="BF121" s="643">
        <f t="shared" si="251"/>
        <v>0</v>
      </c>
      <c r="BG121" s="643">
        <f t="shared" si="251"/>
        <v>0</v>
      </c>
      <c r="BH121" s="643">
        <f t="shared" si="251"/>
        <v>0</v>
      </c>
      <c r="BI121" s="643">
        <f t="shared" si="251"/>
        <v>0</v>
      </c>
      <c r="BJ121" s="348">
        <f t="shared" si="256"/>
        <v>0</v>
      </c>
      <c r="BK121" s="348">
        <f t="shared" si="256"/>
        <v>0</v>
      </c>
      <c r="BL121" s="348">
        <f t="shared" si="256"/>
        <v>0</v>
      </c>
      <c r="BM121" s="348">
        <f t="shared" si="256"/>
        <v>0</v>
      </c>
      <c r="BN121" s="348">
        <f t="shared" si="256"/>
        <v>0</v>
      </c>
      <c r="BO121" s="348">
        <f t="shared" si="257"/>
        <v>0</v>
      </c>
      <c r="BP121" s="348">
        <f t="shared" si="257"/>
        <v>0</v>
      </c>
      <c r="BQ121" s="348">
        <f t="shared" si="257"/>
        <v>0</v>
      </c>
      <c r="BR121" s="348">
        <f t="shared" si="257"/>
        <v>0</v>
      </c>
      <c r="BS121" s="348">
        <f t="shared" si="257"/>
        <v>0</v>
      </c>
      <c r="BT121" s="348">
        <f t="shared" si="252"/>
        <v>0</v>
      </c>
      <c r="BU121" s="348">
        <f t="shared" si="252"/>
        <v>0</v>
      </c>
      <c r="BV121" s="348">
        <f t="shared" si="252"/>
        <v>0</v>
      </c>
      <c r="BW121" s="348">
        <f t="shared" si="252"/>
        <v>0</v>
      </c>
      <c r="BX121" s="348">
        <f t="shared" si="174"/>
        <v>0</v>
      </c>
      <c r="BY121" s="348">
        <f t="shared" si="258"/>
        <v>0</v>
      </c>
      <c r="BZ121" s="348">
        <f t="shared" si="258"/>
        <v>0</v>
      </c>
      <c r="CA121" s="348">
        <f t="shared" si="258"/>
        <v>0</v>
      </c>
      <c r="CB121" s="350">
        <f t="shared" si="258"/>
        <v>0</v>
      </c>
      <c r="CC121" s="648">
        <f t="shared" si="258"/>
        <v>0</v>
      </c>
      <c r="CD121" s="191">
        <f t="shared" si="253"/>
        <v>0</v>
      </c>
      <c r="CE121" s="191">
        <f t="shared" si="253"/>
        <v>0</v>
      </c>
      <c r="CF121" s="191">
        <f t="shared" si="253"/>
        <v>0</v>
      </c>
      <c r="CG121" s="381">
        <f t="shared" si="259"/>
        <v>0</v>
      </c>
      <c r="CH121" s="191">
        <f t="shared" si="259"/>
        <v>0</v>
      </c>
      <c r="CI121" s="382">
        <f t="shared" si="259"/>
        <v>0</v>
      </c>
      <c r="CJ121" s="379">
        <f t="shared" si="216"/>
        <v>0</v>
      </c>
      <c r="CK121" s="391">
        <f t="shared" si="229"/>
        <v>0</v>
      </c>
      <c r="CL121" s="391">
        <f t="shared" si="227"/>
        <v>0</v>
      </c>
      <c r="CM121" s="391">
        <f t="shared" si="227"/>
        <v>0</v>
      </c>
      <c r="CN121" s="391">
        <f t="shared" si="227"/>
        <v>0</v>
      </c>
      <c r="CO121" s="392">
        <f t="shared" si="230"/>
        <v>0</v>
      </c>
      <c r="CP121" s="190">
        <f t="shared" si="228"/>
        <v>0</v>
      </c>
      <c r="CQ121" s="190">
        <f t="shared" si="228"/>
        <v>0</v>
      </c>
      <c r="CR121" s="394">
        <f t="shared" si="228"/>
        <v>0</v>
      </c>
      <c r="CS121" s="191">
        <f t="shared" si="254"/>
        <v>0</v>
      </c>
      <c r="CT121" s="190">
        <f t="shared" si="254"/>
        <v>0</v>
      </c>
      <c r="CU121" s="190">
        <f t="shared" si="254"/>
        <v>0</v>
      </c>
      <c r="CV121" s="394">
        <f t="shared" si="254"/>
        <v>0</v>
      </c>
      <c r="CW121" s="402">
        <f>$DC121+'申込用紙 Ｂ'!$CW121</f>
        <v>0</v>
      </c>
      <c r="CX121" s="403"/>
      <c r="CY121" s="403">
        <f t="shared" si="175"/>
        <v>0</v>
      </c>
      <c r="CZ121" s="404">
        <f t="shared" si="176"/>
        <v>0</v>
      </c>
      <c r="DA121" s="431">
        <f t="shared" si="177"/>
        <v>0</v>
      </c>
      <c r="DB121" s="432">
        <f t="shared" si="178"/>
        <v>0</v>
      </c>
      <c r="DC121" s="433">
        <f t="shared" si="179"/>
        <v>0</v>
      </c>
      <c r="DD121" s="239">
        <f t="shared" si="180"/>
        <v>1</v>
      </c>
      <c r="DE121" s="239">
        <f t="shared" ca="1" si="238"/>
        <v>0</v>
      </c>
      <c r="DF121" s="239">
        <f t="shared" ca="1" si="181"/>
        <v>1</v>
      </c>
      <c r="DG121" s="434" t="str">
        <f t="shared" si="182"/>
        <v/>
      </c>
      <c r="DH121" s="239">
        <f t="shared" ca="1" si="183"/>
        <v>0</v>
      </c>
      <c r="DI121" s="239">
        <f t="shared" ca="1" si="221"/>
        <v>0</v>
      </c>
      <c r="DJ121" s="118" t="str">
        <f t="shared" si="184"/>
        <v/>
      </c>
      <c r="DK121" s="451">
        <f t="shared" si="239"/>
        <v>0</v>
      </c>
      <c r="DL121" s="451">
        <f t="shared" si="240"/>
        <v>0</v>
      </c>
      <c r="DM121" s="452">
        <f t="shared" si="241"/>
        <v>0</v>
      </c>
      <c r="DN121" s="453">
        <f t="shared" si="219"/>
        <v>-1</v>
      </c>
      <c r="DO121" s="454">
        <f t="shared" si="156"/>
        <v>1</v>
      </c>
      <c r="DP121" s="455" t="str">
        <f t="shared" si="185"/>
        <v>NO</v>
      </c>
      <c r="DQ121" s="455" t="str">
        <f t="shared" si="186"/>
        <v>Not!</v>
      </c>
      <c r="DR121" s="455" t="str">
        <f t="shared" si="187"/>
        <v>Not!</v>
      </c>
      <c r="DS121" s="478" t="str">
        <f t="shared" si="242"/>
        <v/>
      </c>
      <c r="DT121" s="451">
        <f t="shared" si="188"/>
        <v>0</v>
      </c>
      <c r="DU121" s="239">
        <f t="shared" si="218"/>
        <v>0</v>
      </c>
      <c r="DV121" s="480">
        <v>106</v>
      </c>
      <c r="DW121" s="281" t="str">
        <f t="shared" si="243"/>
        <v/>
      </c>
      <c r="DX121" s="239" t="str">
        <f t="shared" si="189"/>
        <v>Not!</v>
      </c>
      <c r="DY121" s="499">
        <f t="shared" si="190"/>
        <v>0</v>
      </c>
      <c r="DZ121" s="239" t="str">
        <f t="shared" si="191"/>
        <v>NO</v>
      </c>
      <c r="EA121" s="499">
        <f t="shared" si="244"/>
        <v>0</v>
      </c>
      <c r="EB121" s="239" t="str">
        <f t="shared" si="245"/>
        <v>女子Jr</v>
      </c>
      <c r="EC121" s="499">
        <f t="shared" si="246"/>
        <v>0</v>
      </c>
      <c r="ED121" s="500">
        <f t="shared" si="192"/>
        <v>0</v>
      </c>
      <c r="EE121" s="499">
        <f t="shared" si="193"/>
        <v>0</v>
      </c>
      <c r="EF121" s="239" t="str">
        <f t="shared" si="194"/>
        <v>N</v>
      </c>
      <c r="EG121" s="434" t="str">
        <f t="shared" si="195"/>
        <v/>
      </c>
      <c r="EH121" s="239" t="str">
        <f t="shared" si="196"/>
        <v/>
      </c>
      <c r="EI121" s="239" t="str">
        <f t="shared" ca="1" si="247"/>
        <v/>
      </c>
      <c r="EJ121" s="239" t="str">
        <f t="shared" si="197"/>
        <v/>
      </c>
      <c r="EK121" s="239">
        <f t="shared" si="198"/>
        <v>0</v>
      </c>
      <c r="EL121" s="239">
        <f t="shared" si="248"/>
        <v>0</v>
      </c>
      <c r="EM121" s="499">
        <f t="shared" si="199"/>
        <v>0</v>
      </c>
      <c r="EN121" s="239" t="str">
        <f t="shared" si="200"/>
        <v>N</v>
      </c>
      <c r="EO121" s="434" t="str">
        <f t="shared" si="201"/>
        <v/>
      </c>
      <c r="EP121" s="239" t="str">
        <f t="shared" si="249"/>
        <v/>
      </c>
      <c r="EQ121" s="239" t="str">
        <f t="shared" ca="1" si="202"/>
        <v/>
      </c>
      <c r="ER121" s="239" t="str">
        <f t="shared" si="203"/>
        <v/>
      </c>
      <c r="ES121" s="239">
        <f t="shared" si="165"/>
        <v>0</v>
      </c>
      <c r="ET121" s="239">
        <f t="shared" si="204"/>
        <v>0</v>
      </c>
      <c r="EU121" s="499">
        <f t="shared" si="205"/>
        <v>0</v>
      </c>
      <c r="EV121" s="434" t="str">
        <f t="shared" si="206"/>
        <v/>
      </c>
      <c r="EW121" s="512">
        <f t="shared" si="207"/>
        <v>0</v>
      </c>
      <c r="EX121" s="512">
        <f t="shared" si="208"/>
        <v>0</v>
      </c>
      <c r="EY121" s="512">
        <f t="shared" si="209"/>
        <v>0</v>
      </c>
      <c r="EZ121" s="119"/>
      <c r="FA121" s="258"/>
      <c r="FB121" s="259" t="str">
        <f t="shared" ca="1" si="210"/>
        <v/>
      </c>
      <c r="FC121" s="258"/>
      <c r="FD121" s="259" t="str">
        <f t="shared" si="211"/>
        <v/>
      </c>
      <c r="FE121" s="119"/>
      <c r="FF121" s="119"/>
      <c r="FG121" s="119"/>
      <c r="FH121" s="119"/>
      <c r="FI121" s="119"/>
      <c r="FJ121" s="119"/>
      <c r="FK121" s="119"/>
      <c r="FL121" s="119"/>
      <c r="FM121" s="119"/>
      <c r="FN121" s="119"/>
      <c r="FO121" s="119"/>
    </row>
    <row r="122" spans="1:171" s="99" customFormat="1" x14ac:dyDescent="0.2">
      <c r="A122" s="669">
        <v>107</v>
      </c>
      <c r="B122" s="564"/>
      <c r="C122" s="557"/>
      <c r="D122" s="566"/>
      <c r="E122" s="241"/>
      <c r="F122" s="554"/>
      <c r="G122" s="557"/>
      <c r="H122" s="555"/>
      <c r="I122" s="190"/>
      <c r="J122" s="596"/>
      <c r="K122" s="597"/>
      <c r="L122" s="597"/>
      <c r="M122" s="599"/>
      <c r="N122" s="590" t="str">
        <f t="shared" si="166"/>
        <v/>
      </c>
      <c r="O122" s="557"/>
      <c r="P122" s="566"/>
      <c r="Q122" s="186" t="str">
        <f t="shared" si="167"/>
        <v/>
      </c>
      <c r="R122" s="195" t="str">
        <f t="shared" si="143"/>
        <v/>
      </c>
      <c r="S122" s="195" t="str">
        <f t="shared" si="144"/>
        <v/>
      </c>
      <c r="T122" s="195" t="str">
        <f t="shared" si="168"/>
        <v/>
      </c>
      <c r="U122" s="622" t="str">
        <f t="shared" si="250"/>
        <v/>
      </c>
      <c r="V122" s="623">
        <f t="shared" si="145"/>
        <v>0</v>
      </c>
      <c r="W122" s="190"/>
      <c r="X122" s="190"/>
      <c r="Y122" s="190"/>
      <c r="Z122" s="190"/>
      <c r="AA122" s="190"/>
      <c r="AB122" s="190"/>
      <c r="AC122" s="239"/>
      <c r="AD122" s="239"/>
      <c r="AE122" s="239"/>
      <c r="AF122" s="239"/>
      <c r="AG122" s="239"/>
      <c r="AH122" s="242"/>
      <c r="AI122" s="261">
        <f t="shared" si="212"/>
        <v>0</v>
      </c>
      <c r="AJ122"/>
      <c r="AK122"/>
      <c r="AL122" s="258"/>
      <c r="AM122" s="259" t="str">
        <f t="shared" ca="1" si="232"/>
        <v/>
      </c>
      <c r="AN122" s="258"/>
      <c r="AO122" s="259" t="str">
        <f t="shared" si="170"/>
        <v/>
      </c>
      <c r="AP122" s="119"/>
      <c r="AQ122" s="280" t="str">
        <f t="shared" si="233"/>
        <v/>
      </c>
      <c r="AR122" s="280" t="str">
        <f t="shared" si="234"/>
        <v/>
      </c>
      <c r="AS122" s="280" t="str">
        <f t="shared" si="235"/>
        <v/>
      </c>
      <c r="AT122" s="280" t="str">
        <f t="shared" ca="1" si="236"/>
        <v/>
      </c>
      <c r="AU122" s="637">
        <f t="shared" si="171"/>
        <v>0</v>
      </c>
      <c r="AV122" s="281" t="str">
        <f t="shared" si="237"/>
        <v/>
      </c>
      <c r="AW122" s="312">
        <f t="shared" si="255"/>
        <v>0</v>
      </c>
      <c r="AX122" s="312">
        <f t="shared" si="255"/>
        <v>0</v>
      </c>
      <c r="AY122" s="312">
        <f t="shared" si="255"/>
        <v>0</v>
      </c>
      <c r="AZ122" s="312">
        <f t="shared" si="255"/>
        <v>0</v>
      </c>
      <c r="BA122" s="312">
        <f t="shared" si="255"/>
        <v>0</v>
      </c>
      <c r="BB122" s="312">
        <f t="shared" si="255"/>
        <v>0</v>
      </c>
      <c r="BC122" s="313">
        <f t="shared" si="213"/>
        <v>0</v>
      </c>
      <c r="BD122" s="313">
        <f t="shared" si="214"/>
        <v>0</v>
      </c>
      <c r="BE122" s="340">
        <f t="shared" si="251"/>
        <v>0</v>
      </c>
      <c r="BF122" s="643">
        <f t="shared" si="251"/>
        <v>0</v>
      </c>
      <c r="BG122" s="643">
        <f t="shared" si="251"/>
        <v>0</v>
      </c>
      <c r="BH122" s="643">
        <f t="shared" si="251"/>
        <v>0</v>
      </c>
      <c r="BI122" s="643">
        <f t="shared" si="251"/>
        <v>0</v>
      </c>
      <c r="BJ122" s="348">
        <f t="shared" si="256"/>
        <v>0</v>
      </c>
      <c r="BK122" s="348">
        <f t="shared" si="256"/>
        <v>0</v>
      </c>
      <c r="BL122" s="348">
        <f t="shared" si="256"/>
        <v>0</v>
      </c>
      <c r="BM122" s="348">
        <f t="shared" si="256"/>
        <v>0</v>
      </c>
      <c r="BN122" s="348">
        <f t="shared" si="256"/>
        <v>0</v>
      </c>
      <c r="BO122" s="348">
        <f t="shared" si="257"/>
        <v>0</v>
      </c>
      <c r="BP122" s="348">
        <f t="shared" si="257"/>
        <v>0</v>
      </c>
      <c r="BQ122" s="348">
        <f t="shared" si="257"/>
        <v>0</v>
      </c>
      <c r="BR122" s="348">
        <f t="shared" si="257"/>
        <v>0</v>
      </c>
      <c r="BS122" s="348">
        <f t="shared" si="257"/>
        <v>0</v>
      </c>
      <c r="BT122" s="348">
        <f t="shared" si="252"/>
        <v>0</v>
      </c>
      <c r="BU122" s="348">
        <f t="shared" si="252"/>
        <v>0</v>
      </c>
      <c r="BV122" s="348">
        <f t="shared" si="252"/>
        <v>0</v>
      </c>
      <c r="BW122" s="348">
        <f t="shared" si="252"/>
        <v>0</v>
      </c>
      <c r="BX122" s="348">
        <f t="shared" si="174"/>
        <v>0</v>
      </c>
      <c r="BY122" s="348">
        <f t="shared" si="258"/>
        <v>0</v>
      </c>
      <c r="BZ122" s="348">
        <f t="shared" si="258"/>
        <v>0</v>
      </c>
      <c r="CA122" s="348">
        <f t="shared" si="258"/>
        <v>0</v>
      </c>
      <c r="CB122" s="350">
        <f t="shared" si="258"/>
        <v>0</v>
      </c>
      <c r="CC122" s="648">
        <f t="shared" si="258"/>
        <v>0</v>
      </c>
      <c r="CD122" s="191">
        <f t="shared" si="253"/>
        <v>0</v>
      </c>
      <c r="CE122" s="191">
        <f t="shared" si="253"/>
        <v>0</v>
      </c>
      <c r="CF122" s="191">
        <f t="shared" si="253"/>
        <v>0</v>
      </c>
      <c r="CG122" s="381">
        <f t="shared" si="259"/>
        <v>0</v>
      </c>
      <c r="CH122" s="191">
        <f t="shared" si="259"/>
        <v>0</v>
      </c>
      <c r="CI122" s="382">
        <f t="shared" si="259"/>
        <v>0</v>
      </c>
      <c r="CJ122" s="379">
        <f t="shared" si="216"/>
        <v>0</v>
      </c>
      <c r="CK122" s="391">
        <f t="shared" si="229"/>
        <v>0</v>
      </c>
      <c r="CL122" s="391">
        <f t="shared" si="227"/>
        <v>0</v>
      </c>
      <c r="CM122" s="391">
        <f t="shared" si="227"/>
        <v>0</v>
      </c>
      <c r="CN122" s="391">
        <f t="shared" si="227"/>
        <v>0</v>
      </c>
      <c r="CO122" s="392">
        <f t="shared" si="230"/>
        <v>0</v>
      </c>
      <c r="CP122" s="190">
        <f t="shared" si="228"/>
        <v>0</v>
      </c>
      <c r="CQ122" s="190">
        <f t="shared" si="228"/>
        <v>0</v>
      </c>
      <c r="CR122" s="394">
        <f t="shared" si="228"/>
        <v>0</v>
      </c>
      <c r="CS122" s="191">
        <f t="shared" si="254"/>
        <v>0</v>
      </c>
      <c r="CT122" s="190">
        <f t="shared" si="254"/>
        <v>0</v>
      </c>
      <c r="CU122" s="190">
        <f t="shared" si="254"/>
        <v>0</v>
      </c>
      <c r="CV122" s="394">
        <f t="shared" si="254"/>
        <v>0</v>
      </c>
      <c r="CW122" s="402">
        <f>$DC122+'申込用紙 Ｂ'!$CW122</f>
        <v>0</v>
      </c>
      <c r="CX122" s="403"/>
      <c r="CY122" s="403">
        <f t="shared" si="175"/>
        <v>0</v>
      </c>
      <c r="CZ122" s="404">
        <f t="shared" si="176"/>
        <v>0</v>
      </c>
      <c r="DA122" s="431">
        <f t="shared" si="177"/>
        <v>0</v>
      </c>
      <c r="DB122" s="432">
        <f t="shared" si="178"/>
        <v>0</v>
      </c>
      <c r="DC122" s="433">
        <f t="shared" si="179"/>
        <v>0</v>
      </c>
      <c r="DD122" s="239">
        <f t="shared" si="180"/>
        <v>1</v>
      </c>
      <c r="DE122" s="239">
        <f t="shared" ca="1" si="238"/>
        <v>0</v>
      </c>
      <c r="DF122" s="239">
        <f t="shared" ca="1" si="181"/>
        <v>1</v>
      </c>
      <c r="DG122" s="434" t="str">
        <f t="shared" si="182"/>
        <v/>
      </c>
      <c r="DH122" s="239">
        <f t="shared" ca="1" si="183"/>
        <v>0</v>
      </c>
      <c r="DI122" s="239">
        <f t="shared" ca="1" si="221"/>
        <v>0</v>
      </c>
      <c r="DJ122" s="118" t="str">
        <f t="shared" si="184"/>
        <v/>
      </c>
      <c r="DK122" s="451">
        <f t="shared" si="239"/>
        <v>0</v>
      </c>
      <c r="DL122" s="451">
        <f t="shared" si="240"/>
        <v>0</v>
      </c>
      <c r="DM122" s="452">
        <f t="shared" si="241"/>
        <v>0</v>
      </c>
      <c r="DN122" s="453">
        <f t="shared" si="219"/>
        <v>-1</v>
      </c>
      <c r="DO122" s="454">
        <f t="shared" si="156"/>
        <v>1</v>
      </c>
      <c r="DP122" s="455" t="str">
        <f t="shared" si="185"/>
        <v>NO</v>
      </c>
      <c r="DQ122" s="455" t="str">
        <f t="shared" si="186"/>
        <v>Not!</v>
      </c>
      <c r="DR122" s="455" t="str">
        <f t="shared" si="187"/>
        <v>Not!</v>
      </c>
      <c r="DS122" s="478" t="str">
        <f t="shared" si="242"/>
        <v/>
      </c>
      <c r="DT122" s="451">
        <f t="shared" si="188"/>
        <v>0</v>
      </c>
      <c r="DU122" s="239">
        <f t="shared" si="218"/>
        <v>0</v>
      </c>
      <c r="DV122" s="480">
        <v>107</v>
      </c>
      <c r="DW122" s="281" t="str">
        <f t="shared" si="243"/>
        <v/>
      </c>
      <c r="DX122" s="239" t="str">
        <f t="shared" si="189"/>
        <v>Not!</v>
      </c>
      <c r="DY122" s="499">
        <f t="shared" si="190"/>
        <v>0</v>
      </c>
      <c r="DZ122" s="239" t="str">
        <f t="shared" si="191"/>
        <v>NO</v>
      </c>
      <c r="EA122" s="499">
        <f t="shared" si="244"/>
        <v>0</v>
      </c>
      <c r="EB122" s="239" t="str">
        <f t="shared" si="245"/>
        <v>女子Jr</v>
      </c>
      <c r="EC122" s="499">
        <f t="shared" si="246"/>
        <v>0</v>
      </c>
      <c r="ED122" s="500">
        <f t="shared" si="192"/>
        <v>0</v>
      </c>
      <c r="EE122" s="499">
        <f t="shared" si="193"/>
        <v>0</v>
      </c>
      <c r="EF122" s="239" t="str">
        <f t="shared" si="194"/>
        <v>N</v>
      </c>
      <c r="EG122" s="434" t="str">
        <f t="shared" si="195"/>
        <v/>
      </c>
      <c r="EH122" s="239" t="str">
        <f t="shared" si="196"/>
        <v/>
      </c>
      <c r="EI122" s="239" t="str">
        <f t="shared" ca="1" si="247"/>
        <v/>
      </c>
      <c r="EJ122" s="239" t="str">
        <f t="shared" si="197"/>
        <v/>
      </c>
      <c r="EK122" s="239">
        <f t="shared" si="198"/>
        <v>0</v>
      </c>
      <c r="EL122" s="239">
        <f t="shared" si="248"/>
        <v>0</v>
      </c>
      <c r="EM122" s="499">
        <f t="shared" si="199"/>
        <v>0</v>
      </c>
      <c r="EN122" s="239" t="str">
        <f t="shared" si="200"/>
        <v>N</v>
      </c>
      <c r="EO122" s="434" t="str">
        <f t="shared" si="201"/>
        <v/>
      </c>
      <c r="EP122" s="239" t="str">
        <f t="shared" si="249"/>
        <v/>
      </c>
      <c r="EQ122" s="239" t="str">
        <f t="shared" ca="1" si="202"/>
        <v/>
      </c>
      <c r="ER122" s="239" t="str">
        <f t="shared" si="203"/>
        <v/>
      </c>
      <c r="ES122" s="239">
        <f t="shared" si="165"/>
        <v>0</v>
      </c>
      <c r="ET122" s="239">
        <f t="shared" si="204"/>
        <v>0</v>
      </c>
      <c r="EU122" s="499">
        <f t="shared" si="205"/>
        <v>0</v>
      </c>
      <c r="EV122" s="434" t="str">
        <f t="shared" si="206"/>
        <v/>
      </c>
      <c r="EW122" s="512">
        <f t="shared" si="207"/>
        <v>0</v>
      </c>
      <c r="EX122" s="512">
        <f t="shared" si="208"/>
        <v>0</v>
      </c>
      <c r="EY122" s="512">
        <f t="shared" si="209"/>
        <v>0</v>
      </c>
      <c r="EZ122" s="119"/>
      <c r="FA122" s="258"/>
      <c r="FB122" s="259" t="str">
        <f t="shared" ca="1" si="210"/>
        <v/>
      </c>
      <c r="FC122" s="258"/>
      <c r="FD122" s="259" t="str">
        <f t="shared" si="211"/>
        <v/>
      </c>
      <c r="FE122" s="119"/>
      <c r="FF122" s="119"/>
      <c r="FG122" s="119"/>
      <c r="FH122" s="119"/>
      <c r="FI122" s="119"/>
      <c r="FJ122" s="119"/>
      <c r="FK122" s="119"/>
      <c r="FL122" s="119"/>
      <c r="FM122" s="119"/>
      <c r="FN122" s="119"/>
      <c r="FO122" s="119"/>
    </row>
    <row r="123" spans="1:171" s="99" customFormat="1" x14ac:dyDescent="0.2">
      <c r="A123" s="669">
        <v>108</v>
      </c>
      <c r="B123" s="564"/>
      <c r="C123" s="557"/>
      <c r="D123" s="566"/>
      <c r="E123" s="241"/>
      <c r="F123" s="554"/>
      <c r="G123" s="557"/>
      <c r="H123" s="555"/>
      <c r="I123" s="190"/>
      <c r="J123" s="596"/>
      <c r="K123" s="597"/>
      <c r="L123" s="597"/>
      <c r="M123" s="599"/>
      <c r="N123" s="590" t="str">
        <f t="shared" si="166"/>
        <v/>
      </c>
      <c r="O123" s="557"/>
      <c r="P123" s="566"/>
      <c r="Q123" s="186" t="str">
        <f t="shared" si="167"/>
        <v/>
      </c>
      <c r="R123" s="195" t="str">
        <f t="shared" si="143"/>
        <v/>
      </c>
      <c r="S123" s="195" t="str">
        <f t="shared" si="144"/>
        <v/>
      </c>
      <c r="T123" s="195" t="str">
        <f t="shared" si="168"/>
        <v/>
      </c>
      <c r="U123" s="622" t="str">
        <f t="shared" si="250"/>
        <v/>
      </c>
      <c r="V123" s="623">
        <f t="shared" si="145"/>
        <v>0</v>
      </c>
      <c r="W123" s="190"/>
      <c r="X123" s="190"/>
      <c r="Y123" s="190"/>
      <c r="Z123" s="190"/>
      <c r="AA123" s="190"/>
      <c r="AB123" s="190"/>
      <c r="AC123" s="239"/>
      <c r="AD123" s="239"/>
      <c r="AE123" s="239"/>
      <c r="AF123" s="239"/>
      <c r="AG123" s="239"/>
      <c r="AH123" s="242"/>
      <c r="AI123" s="261">
        <f t="shared" si="212"/>
        <v>0</v>
      </c>
      <c r="AJ123"/>
      <c r="AK123"/>
      <c r="AL123" s="258"/>
      <c r="AM123" s="259" t="str">
        <f t="shared" ca="1" si="232"/>
        <v/>
      </c>
      <c r="AN123" s="258"/>
      <c r="AO123" s="259" t="str">
        <f t="shared" si="170"/>
        <v/>
      </c>
      <c r="AP123" s="119"/>
      <c r="AQ123" s="280" t="str">
        <f t="shared" si="233"/>
        <v/>
      </c>
      <c r="AR123" s="280" t="str">
        <f t="shared" si="234"/>
        <v/>
      </c>
      <c r="AS123" s="280" t="str">
        <f t="shared" si="235"/>
        <v/>
      </c>
      <c r="AT123" s="280" t="str">
        <f t="shared" ca="1" si="236"/>
        <v/>
      </c>
      <c r="AU123" s="637">
        <f t="shared" si="171"/>
        <v>0</v>
      </c>
      <c r="AV123" s="281" t="str">
        <f t="shared" si="237"/>
        <v/>
      </c>
      <c r="AW123" s="312">
        <f t="shared" si="255"/>
        <v>0</v>
      </c>
      <c r="AX123" s="312">
        <f t="shared" si="255"/>
        <v>0</v>
      </c>
      <c r="AY123" s="312">
        <f t="shared" si="255"/>
        <v>0</v>
      </c>
      <c r="AZ123" s="312">
        <f t="shared" si="255"/>
        <v>0</v>
      </c>
      <c r="BA123" s="312">
        <f t="shared" si="255"/>
        <v>0</v>
      </c>
      <c r="BB123" s="312">
        <f t="shared" si="255"/>
        <v>0</v>
      </c>
      <c r="BC123" s="313">
        <f t="shared" si="213"/>
        <v>0</v>
      </c>
      <c r="BD123" s="313">
        <f t="shared" si="214"/>
        <v>0</v>
      </c>
      <c r="BE123" s="340">
        <f t="shared" si="251"/>
        <v>0</v>
      </c>
      <c r="BF123" s="643">
        <f t="shared" si="251"/>
        <v>0</v>
      </c>
      <c r="BG123" s="643">
        <f t="shared" si="251"/>
        <v>0</v>
      </c>
      <c r="BH123" s="643">
        <f t="shared" si="251"/>
        <v>0</v>
      </c>
      <c r="BI123" s="643">
        <f t="shared" si="251"/>
        <v>0</v>
      </c>
      <c r="BJ123" s="348">
        <f t="shared" si="256"/>
        <v>0</v>
      </c>
      <c r="BK123" s="348">
        <f t="shared" si="256"/>
        <v>0</v>
      </c>
      <c r="BL123" s="348">
        <f t="shared" si="256"/>
        <v>0</v>
      </c>
      <c r="BM123" s="348">
        <f t="shared" si="256"/>
        <v>0</v>
      </c>
      <c r="BN123" s="348">
        <f t="shared" si="256"/>
        <v>0</v>
      </c>
      <c r="BO123" s="348">
        <f t="shared" si="257"/>
        <v>0</v>
      </c>
      <c r="BP123" s="348">
        <f t="shared" si="257"/>
        <v>0</v>
      </c>
      <c r="BQ123" s="348">
        <f t="shared" si="257"/>
        <v>0</v>
      </c>
      <c r="BR123" s="348">
        <f t="shared" si="257"/>
        <v>0</v>
      </c>
      <c r="BS123" s="348">
        <f t="shared" si="257"/>
        <v>0</v>
      </c>
      <c r="BT123" s="348">
        <f t="shared" si="252"/>
        <v>0</v>
      </c>
      <c r="BU123" s="348">
        <f t="shared" si="252"/>
        <v>0</v>
      </c>
      <c r="BV123" s="348">
        <f t="shared" si="252"/>
        <v>0</v>
      </c>
      <c r="BW123" s="348">
        <f t="shared" si="252"/>
        <v>0</v>
      </c>
      <c r="BX123" s="348">
        <f t="shared" si="174"/>
        <v>0</v>
      </c>
      <c r="BY123" s="348">
        <f t="shared" si="258"/>
        <v>0</v>
      </c>
      <c r="BZ123" s="348">
        <f t="shared" si="258"/>
        <v>0</v>
      </c>
      <c r="CA123" s="348">
        <f t="shared" si="258"/>
        <v>0</v>
      </c>
      <c r="CB123" s="350">
        <f t="shared" si="258"/>
        <v>0</v>
      </c>
      <c r="CC123" s="648">
        <f t="shared" si="258"/>
        <v>0</v>
      </c>
      <c r="CD123" s="191">
        <f t="shared" si="253"/>
        <v>0</v>
      </c>
      <c r="CE123" s="191">
        <f t="shared" si="253"/>
        <v>0</v>
      </c>
      <c r="CF123" s="191">
        <f t="shared" si="253"/>
        <v>0</v>
      </c>
      <c r="CG123" s="381">
        <f t="shared" si="259"/>
        <v>0</v>
      </c>
      <c r="CH123" s="191">
        <f t="shared" si="259"/>
        <v>0</v>
      </c>
      <c r="CI123" s="382">
        <f t="shared" si="259"/>
        <v>0</v>
      </c>
      <c r="CJ123" s="379">
        <f t="shared" si="216"/>
        <v>0</v>
      </c>
      <c r="CK123" s="391">
        <f t="shared" si="229"/>
        <v>0</v>
      </c>
      <c r="CL123" s="391">
        <f t="shared" si="227"/>
        <v>0</v>
      </c>
      <c r="CM123" s="391">
        <f t="shared" si="227"/>
        <v>0</v>
      </c>
      <c r="CN123" s="391">
        <f t="shared" si="227"/>
        <v>0</v>
      </c>
      <c r="CO123" s="392">
        <f t="shared" si="230"/>
        <v>0</v>
      </c>
      <c r="CP123" s="190">
        <f t="shared" si="228"/>
        <v>0</v>
      </c>
      <c r="CQ123" s="190">
        <f t="shared" si="228"/>
        <v>0</v>
      </c>
      <c r="CR123" s="394">
        <f t="shared" si="228"/>
        <v>0</v>
      </c>
      <c r="CS123" s="191">
        <f t="shared" si="254"/>
        <v>0</v>
      </c>
      <c r="CT123" s="190">
        <f t="shared" si="254"/>
        <v>0</v>
      </c>
      <c r="CU123" s="190">
        <f t="shared" si="254"/>
        <v>0</v>
      </c>
      <c r="CV123" s="394">
        <f t="shared" si="254"/>
        <v>0</v>
      </c>
      <c r="CW123" s="402">
        <f>$DC123+'申込用紙 Ｂ'!$CW123</f>
        <v>0</v>
      </c>
      <c r="CX123" s="403"/>
      <c r="CY123" s="403">
        <f t="shared" si="175"/>
        <v>0</v>
      </c>
      <c r="CZ123" s="404">
        <f t="shared" si="176"/>
        <v>0</v>
      </c>
      <c r="DA123" s="431">
        <f t="shared" si="177"/>
        <v>0</v>
      </c>
      <c r="DB123" s="432">
        <f t="shared" si="178"/>
        <v>0</v>
      </c>
      <c r="DC123" s="433">
        <f t="shared" si="179"/>
        <v>0</v>
      </c>
      <c r="DD123" s="239">
        <f t="shared" si="180"/>
        <v>1</v>
      </c>
      <c r="DE123" s="239">
        <f t="shared" ca="1" si="238"/>
        <v>0</v>
      </c>
      <c r="DF123" s="239">
        <f t="shared" ca="1" si="181"/>
        <v>1</v>
      </c>
      <c r="DG123" s="434" t="str">
        <f t="shared" si="182"/>
        <v/>
      </c>
      <c r="DH123" s="239">
        <f t="shared" ca="1" si="183"/>
        <v>0</v>
      </c>
      <c r="DI123" s="239">
        <f t="shared" ref="DI123:DI154" ca="1" si="260">IF(OR($DA123=0,AND($AH123=0)),0,1-($DF123&lt;0))-DH123</f>
        <v>0</v>
      </c>
      <c r="DJ123" s="118" t="str">
        <f t="shared" si="184"/>
        <v/>
      </c>
      <c r="DK123" s="451">
        <f t="shared" si="239"/>
        <v>0</v>
      </c>
      <c r="DL123" s="451">
        <f t="shared" si="240"/>
        <v>0</v>
      </c>
      <c r="DM123" s="452">
        <f t="shared" si="241"/>
        <v>0</v>
      </c>
      <c r="DN123" s="453">
        <f t="shared" si="219"/>
        <v>-1</v>
      </c>
      <c r="DO123" s="454">
        <f t="shared" si="156"/>
        <v>1</v>
      </c>
      <c r="DP123" s="455" t="str">
        <f t="shared" si="185"/>
        <v>NO</v>
      </c>
      <c r="DQ123" s="455" t="str">
        <f t="shared" si="186"/>
        <v>Not!</v>
      </c>
      <c r="DR123" s="455" t="str">
        <f t="shared" si="187"/>
        <v>Not!</v>
      </c>
      <c r="DS123" s="478" t="str">
        <f t="shared" si="242"/>
        <v/>
      </c>
      <c r="DT123" s="451">
        <f t="shared" si="188"/>
        <v>0</v>
      </c>
      <c r="DU123" s="239">
        <f t="shared" si="218"/>
        <v>0</v>
      </c>
      <c r="DV123" s="480">
        <v>108</v>
      </c>
      <c r="DW123" s="281" t="str">
        <f t="shared" si="243"/>
        <v/>
      </c>
      <c r="DX123" s="239" t="str">
        <f t="shared" si="189"/>
        <v>Not!</v>
      </c>
      <c r="DY123" s="499">
        <f t="shared" si="190"/>
        <v>0</v>
      </c>
      <c r="DZ123" s="239" t="str">
        <f t="shared" si="191"/>
        <v>NO</v>
      </c>
      <c r="EA123" s="499">
        <f t="shared" si="244"/>
        <v>0</v>
      </c>
      <c r="EB123" s="239" t="str">
        <f t="shared" si="245"/>
        <v>女子Jr</v>
      </c>
      <c r="EC123" s="499">
        <f t="shared" si="246"/>
        <v>0</v>
      </c>
      <c r="ED123" s="500">
        <f t="shared" si="192"/>
        <v>0</v>
      </c>
      <c r="EE123" s="499">
        <f t="shared" si="193"/>
        <v>0</v>
      </c>
      <c r="EF123" s="239" t="str">
        <f t="shared" si="194"/>
        <v>N</v>
      </c>
      <c r="EG123" s="434" t="str">
        <f t="shared" si="195"/>
        <v/>
      </c>
      <c r="EH123" s="239" t="str">
        <f t="shared" si="196"/>
        <v/>
      </c>
      <c r="EI123" s="239" t="str">
        <f t="shared" ca="1" si="247"/>
        <v/>
      </c>
      <c r="EJ123" s="239" t="str">
        <f t="shared" si="197"/>
        <v/>
      </c>
      <c r="EK123" s="239">
        <f t="shared" si="198"/>
        <v>0</v>
      </c>
      <c r="EL123" s="239">
        <f t="shared" si="248"/>
        <v>0</v>
      </c>
      <c r="EM123" s="499">
        <f t="shared" si="199"/>
        <v>0</v>
      </c>
      <c r="EN123" s="239" t="str">
        <f t="shared" si="200"/>
        <v>N</v>
      </c>
      <c r="EO123" s="434" t="str">
        <f t="shared" si="201"/>
        <v/>
      </c>
      <c r="EP123" s="239" t="str">
        <f t="shared" si="249"/>
        <v/>
      </c>
      <c r="EQ123" s="239" t="str">
        <f t="shared" ca="1" si="202"/>
        <v/>
      </c>
      <c r="ER123" s="239" t="str">
        <f t="shared" si="203"/>
        <v/>
      </c>
      <c r="ES123" s="239">
        <f t="shared" si="165"/>
        <v>0</v>
      </c>
      <c r="ET123" s="239">
        <f t="shared" si="204"/>
        <v>0</v>
      </c>
      <c r="EU123" s="499">
        <f t="shared" si="205"/>
        <v>0</v>
      </c>
      <c r="EV123" s="434" t="str">
        <f t="shared" si="206"/>
        <v/>
      </c>
      <c r="EW123" s="512">
        <f t="shared" si="207"/>
        <v>0</v>
      </c>
      <c r="EX123" s="512">
        <f t="shared" si="208"/>
        <v>0</v>
      </c>
      <c r="EY123" s="512">
        <f t="shared" si="209"/>
        <v>0</v>
      </c>
      <c r="EZ123" s="119"/>
      <c r="FA123" s="258"/>
      <c r="FB123" s="259" t="str">
        <f t="shared" ca="1" si="210"/>
        <v/>
      </c>
      <c r="FC123" s="258"/>
      <c r="FD123" s="259" t="str">
        <f t="shared" si="211"/>
        <v/>
      </c>
      <c r="FE123" s="119"/>
      <c r="FF123" s="119"/>
      <c r="FG123" s="119"/>
      <c r="FH123" s="119"/>
      <c r="FI123" s="119"/>
      <c r="FJ123" s="119"/>
      <c r="FK123" s="119"/>
      <c r="FL123" s="119"/>
      <c r="FM123" s="119"/>
      <c r="FN123" s="119"/>
      <c r="FO123" s="119"/>
    </row>
    <row r="124" spans="1:171" s="99" customFormat="1" x14ac:dyDescent="0.2">
      <c r="A124" s="669">
        <v>109</v>
      </c>
      <c r="B124" s="564"/>
      <c r="C124" s="557"/>
      <c r="D124" s="566"/>
      <c r="E124" s="241"/>
      <c r="F124" s="554"/>
      <c r="G124" s="557"/>
      <c r="H124" s="555"/>
      <c r="I124" s="190"/>
      <c r="J124" s="596"/>
      <c r="K124" s="597"/>
      <c r="L124" s="597"/>
      <c r="M124" s="599"/>
      <c r="N124" s="590" t="str">
        <f t="shared" si="166"/>
        <v/>
      </c>
      <c r="O124" s="557"/>
      <c r="P124" s="566"/>
      <c r="Q124" s="186" t="str">
        <f t="shared" si="167"/>
        <v/>
      </c>
      <c r="R124" s="195" t="str">
        <f t="shared" si="143"/>
        <v/>
      </c>
      <c r="S124" s="195" t="str">
        <f t="shared" si="144"/>
        <v/>
      </c>
      <c r="T124" s="195" t="str">
        <f t="shared" si="168"/>
        <v/>
      </c>
      <c r="U124" s="622" t="str">
        <f t="shared" si="250"/>
        <v/>
      </c>
      <c r="V124" s="623">
        <f t="shared" si="145"/>
        <v>0</v>
      </c>
      <c r="W124" s="190"/>
      <c r="X124" s="190"/>
      <c r="Y124" s="190"/>
      <c r="Z124" s="190"/>
      <c r="AA124" s="190"/>
      <c r="AB124" s="190"/>
      <c r="AC124" s="239"/>
      <c r="AD124" s="239"/>
      <c r="AE124" s="239"/>
      <c r="AF124" s="239"/>
      <c r="AG124" s="239"/>
      <c r="AH124" s="242"/>
      <c r="AI124" s="261">
        <f t="shared" si="212"/>
        <v>0</v>
      </c>
      <c r="AJ124"/>
      <c r="AK124"/>
      <c r="AL124" s="258"/>
      <c r="AM124" s="259" t="str">
        <f t="shared" ca="1" si="232"/>
        <v/>
      </c>
      <c r="AN124" s="258"/>
      <c r="AO124" s="259" t="str">
        <f t="shared" si="170"/>
        <v/>
      </c>
      <c r="AP124" s="119"/>
      <c r="AQ124" s="280" t="str">
        <f t="shared" si="233"/>
        <v/>
      </c>
      <c r="AR124" s="280" t="str">
        <f t="shared" si="234"/>
        <v/>
      </c>
      <c r="AS124" s="280" t="str">
        <f t="shared" si="235"/>
        <v/>
      </c>
      <c r="AT124" s="280" t="str">
        <f t="shared" ca="1" si="236"/>
        <v/>
      </c>
      <c r="AU124" s="637">
        <f t="shared" si="171"/>
        <v>0</v>
      </c>
      <c r="AV124" s="281" t="str">
        <f t="shared" si="237"/>
        <v/>
      </c>
      <c r="AW124" s="312">
        <f t="shared" si="255"/>
        <v>0</v>
      </c>
      <c r="AX124" s="312">
        <f t="shared" si="255"/>
        <v>0</v>
      </c>
      <c r="AY124" s="312">
        <f t="shared" si="255"/>
        <v>0</v>
      </c>
      <c r="AZ124" s="312">
        <f t="shared" si="255"/>
        <v>0</v>
      </c>
      <c r="BA124" s="312">
        <f t="shared" si="255"/>
        <v>0</v>
      </c>
      <c r="BB124" s="312">
        <f t="shared" si="255"/>
        <v>0</v>
      </c>
      <c r="BC124" s="313">
        <f t="shared" si="213"/>
        <v>0</v>
      </c>
      <c r="BD124" s="313">
        <f t="shared" si="214"/>
        <v>0</v>
      </c>
      <c r="BE124" s="340">
        <f t="shared" si="251"/>
        <v>0</v>
      </c>
      <c r="BF124" s="643">
        <f t="shared" si="251"/>
        <v>0</v>
      </c>
      <c r="BG124" s="643">
        <f t="shared" si="251"/>
        <v>0</v>
      </c>
      <c r="BH124" s="643">
        <f t="shared" si="251"/>
        <v>0</v>
      </c>
      <c r="BI124" s="643">
        <f t="shared" si="251"/>
        <v>0</v>
      </c>
      <c r="BJ124" s="348">
        <f t="shared" si="256"/>
        <v>0</v>
      </c>
      <c r="BK124" s="348">
        <f t="shared" si="256"/>
        <v>0</v>
      </c>
      <c r="BL124" s="348">
        <f t="shared" si="256"/>
        <v>0</v>
      </c>
      <c r="BM124" s="348">
        <f t="shared" si="256"/>
        <v>0</v>
      </c>
      <c r="BN124" s="348">
        <f t="shared" si="256"/>
        <v>0</v>
      </c>
      <c r="BO124" s="348">
        <f t="shared" si="257"/>
        <v>0</v>
      </c>
      <c r="BP124" s="348">
        <f t="shared" si="257"/>
        <v>0</v>
      </c>
      <c r="BQ124" s="348">
        <f t="shared" si="257"/>
        <v>0</v>
      </c>
      <c r="BR124" s="348">
        <f t="shared" si="257"/>
        <v>0</v>
      </c>
      <c r="BS124" s="348">
        <f t="shared" si="257"/>
        <v>0</v>
      </c>
      <c r="BT124" s="348">
        <f t="shared" si="252"/>
        <v>0</v>
      </c>
      <c r="BU124" s="348">
        <f t="shared" si="252"/>
        <v>0</v>
      </c>
      <c r="BV124" s="348">
        <f t="shared" si="252"/>
        <v>0</v>
      </c>
      <c r="BW124" s="348">
        <f t="shared" si="252"/>
        <v>0</v>
      </c>
      <c r="BX124" s="348">
        <f t="shared" si="174"/>
        <v>0</v>
      </c>
      <c r="BY124" s="348">
        <f t="shared" si="258"/>
        <v>0</v>
      </c>
      <c r="BZ124" s="348">
        <f t="shared" si="258"/>
        <v>0</v>
      </c>
      <c r="CA124" s="348">
        <f t="shared" si="258"/>
        <v>0</v>
      </c>
      <c r="CB124" s="350">
        <f t="shared" si="258"/>
        <v>0</v>
      </c>
      <c r="CC124" s="648">
        <f t="shared" si="258"/>
        <v>0</v>
      </c>
      <c r="CD124" s="191">
        <f t="shared" si="253"/>
        <v>0</v>
      </c>
      <c r="CE124" s="191">
        <f t="shared" si="253"/>
        <v>0</v>
      </c>
      <c r="CF124" s="191">
        <f t="shared" si="253"/>
        <v>0</v>
      </c>
      <c r="CG124" s="381">
        <f t="shared" si="259"/>
        <v>0</v>
      </c>
      <c r="CH124" s="191">
        <f t="shared" si="259"/>
        <v>0</v>
      </c>
      <c r="CI124" s="382">
        <f t="shared" si="259"/>
        <v>0</v>
      </c>
      <c r="CJ124" s="379">
        <f t="shared" si="216"/>
        <v>0</v>
      </c>
      <c r="CK124" s="391">
        <f t="shared" si="229"/>
        <v>0</v>
      </c>
      <c r="CL124" s="391">
        <f t="shared" si="227"/>
        <v>0</v>
      </c>
      <c r="CM124" s="391">
        <f t="shared" si="227"/>
        <v>0</v>
      </c>
      <c r="CN124" s="391">
        <f t="shared" si="227"/>
        <v>0</v>
      </c>
      <c r="CO124" s="392">
        <f t="shared" si="230"/>
        <v>0</v>
      </c>
      <c r="CP124" s="190">
        <f t="shared" si="228"/>
        <v>0</v>
      </c>
      <c r="CQ124" s="190">
        <f t="shared" si="228"/>
        <v>0</v>
      </c>
      <c r="CR124" s="394">
        <f t="shared" si="228"/>
        <v>0</v>
      </c>
      <c r="CS124" s="191">
        <f t="shared" si="254"/>
        <v>0</v>
      </c>
      <c r="CT124" s="190">
        <f t="shared" si="254"/>
        <v>0</v>
      </c>
      <c r="CU124" s="190">
        <f t="shared" si="254"/>
        <v>0</v>
      </c>
      <c r="CV124" s="394">
        <f t="shared" si="254"/>
        <v>0</v>
      </c>
      <c r="CW124" s="402">
        <f>$DC124+'申込用紙 Ｂ'!$CW124</f>
        <v>0</v>
      </c>
      <c r="CX124" s="403"/>
      <c r="CY124" s="403">
        <f t="shared" si="175"/>
        <v>0</v>
      </c>
      <c r="CZ124" s="404">
        <f t="shared" si="176"/>
        <v>0</v>
      </c>
      <c r="DA124" s="431">
        <f t="shared" si="177"/>
        <v>0</v>
      </c>
      <c r="DB124" s="432">
        <f t="shared" si="178"/>
        <v>0</v>
      </c>
      <c r="DC124" s="433">
        <f t="shared" si="179"/>
        <v>0</v>
      </c>
      <c r="DD124" s="239">
        <f t="shared" si="180"/>
        <v>1</v>
      </c>
      <c r="DE124" s="239">
        <f t="shared" ca="1" si="238"/>
        <v>0</v>
      </c>
      <c r="DF124" s="239">
        <f t="shared" ca="1" si="181"/>
        <v>1</v>
      </c>
      <c r="DG124" s="434" t="str">
        <f t="shared" si="182"/>
        <v/>
      </c>
      <c r="DH124" s="239">
        <f t="shared" ca="1" si="183"/>
        <v>0</v>
      </c>
      <c r="DI124" s="239">
        <f t="shared" ca="1" si="260"/>
        <v>0</v>
      </c>
      <c r="DJ124" s="118" t="str">
        <f t="shared" si="184"/>
        <v/>
      </c>
      <c r="DK124" s="451">
        <f t="shared" si="239"/>
        <v>0</v>
      </c>
      <c r="DL124" s="451">
        <f t="shared" si="240"/>
        <v>0</v>
      </c>
      <c r="DM124" s="452">
        <f t="shared" si="241"/>
        <v>0</v>
      </c>
      <c r="DN124" s="453">
        <f t="shared" si="219"/>
        <v>-1</v>
      </c>
      <c r="DO124" s="454">
        <f t="shared" si="156"/>
        <v>1</v>
      </c>
      <c r="DP124" s="455" t="str">
        <f t="shared" si="185"/>
        <v>NO</v>
      </c>
      <c r="DQ124" s="455" t="str">
        <f t="shared" si="186"/>
        <v>Not!</v>
      </c>
      <c r="DR124" s="455" t="str">
        <f t="shared" si="187"/>
        <v>Not!</v>
      </c>
      <c r="DS124" s="478" t="str">
        <f t="shared" si="242"/>
        <v/>
      </c>
      <c r="DT124" s="451">
        <f t="shared" si="188"/>
        <v>0</v>
      </c>
      <c r="DU124" s="239">
        <f t="shared" si="218"/>
        <v>0</v>
      </c>
      <c r="DV124" s="480">
        <v>109</v>
      </c>
      <c r="DW124" s="281" t="str">
        <f t="shared" si="243"/>
        <v/>
      </c>
      <c r="DX124" s="239" t="str">
        <f t="shared" si="189"/>
        <v>Not!</v>
      </c>
      <c r="DY124" s="499">
        <f t="shared" si="190"/>
        <v>0</v>
      </c>
      <c r="DZ124" s="239" t="str">
        <f t="shared" si="191"/>
        <v>NO</v>
      </c>
      <c r="EA124" s="499">
        <f t="shared" si="244"/>
        <v>0</v>
      </c>
      <c r="EB124" s="239" t="str">
        <f t="shared" si="245"/>
        <v>女子Jr</v>
      </c>
      <c r="EC124" s="499">
        <f t="shared" si="246"/>
        <v>0</v>
      </c>
      <c r="ED124" s="500">
        <f t="shared" si="192"/>
        <v>0</v>
      </c>
      <c r="EE124" s="499">
        <f t="shared" si="193"/>
        <v>0</v>
      </c>
      <c r="EF124" s="239" t="str">
        <f t="shared" si="194"/>
        <v>N</v>
      </c>
      <c r="EG124" s="434" t="str">
        <f t="shared" si="195"/>
        <v/>
      </c>
      <c r="EH124" s="239" t="str">
        <f t="shared" si="196"/>
        <v/>
      </c>
      <c r="EI124" s="239" t="str">
        <f t="shared" ca="1" si="247"/>
        <v/>
      </c>
      <c r="EJ124" s="239" t="str">
        <f t="shared" si="197"/>
        <v/>
      </c>
      <c r="EK124" s="239">
        <f t="shared" si="198"/>
        <v>0</v>
      </c>
      <c r="EL124" s="239">
        <f t="shared" si="248"/>
        <v>0</v>
      </c>
      <c r="EM124" s="499">
        <f t="shared" si="199"/>
        <v>0</v>
      </c>
      <c r="EN124" s="239" t="str">
        <f t="shared" si="200"/>
        <v>N</v>
      </c>
      <c r="EO124" s="434" t="str">
        <f t="shared" si="201"/>
        <v/>
      </c>
      <c r="EP124" s="239" t="str">
        <f t="shared" si="249"/>
        <v/>
      </c>
      <c r="EQ124" s="239" t="str">
        <f t="shared" ca="1" si="202"/>
        <v/>
      </c>
      <c r="ER124" s="239" t="str">
        <f t="shared" si="203"/>
        <v/>
      </c>
      <c r="ES124" s="239">
        <f t="shared" si="165"/>
        <v>0</v>
      </c>
      <c r="ET124" s="239">
        <f t="shared" si="204"/>
        <v>0</v>
      </c>
      <c r="EU124" s="499">
        <f t="shared" si="205"/>
        <v>0</v>
      </c>
      <c r="EV124" s="434" t="str">
        <f t="shared" si="206"/>
        <v/>
      </c>
      <c r="EW124" s="512">
        <f t="shared" si="207"/>
        <v>0</v>
      </c>
      <c r="EX124" s="512">
        <f t="shared" si="208"/>
        <v>0</v>
      </c>
      <c r="EY124" s="512">
        <f t="shared" si="209"/>
        <v>0</v>
      </c>
      <c r="EZ124" s="119"/>
      <c r="FA124" s="258"/>
      <c r="FB124" s="259" t="str">
        <f t="shared" ca="1" si="210"/>
        <v/>
      </c>
      <c r="FC124" s="258"/>
      <c r="FD124" s="259" t="str">
        <f t="shared" si="211"/>
        <v/>
      </c>
      <c r="FE124" s="119"/>
      <c r="FF124" s="119"/>
      <c r="FG124" s="119"/>
      <c r="FH124" s="119"/>
      <c r="FI124" s="119"/>
      <c r="FJ124" s="119"/>
      <c r="FK124" s="119"/>
      <c r="FL124" s="119"/>
      <c r="FM124" s="119"/>
      <c r="FN124" s="119"/>
      <c r="FO124" s="119"/>
    </row>
    <row r="125" spans="1:171" s="99" customFormat="1" x14ac:dyDescent="0.2">
      <c r="A125" s="669">
        <v>110</v>
      </c>
      <c r="B125" s="564"/>
      <c r="C125" s="557"/>
      <c r="D125" s="566"/>
      <c r="E125" s="241"/>
      <c r="F125" s="554"/>
      <c r="G125" s="557"/>
      <c r="H125" s="555"/>
      <c r="I125" s="190"/>
      <c r="J125" s="596"/>
      <c r="K125" s="597"/>
      <c r="L125" s="597"/>
      <c r="M125" s="599"/>
      <c r="N125" s="590" t="str">
        <f t="shared" si="166"/>
        <v/>
      </c>
      <c r="O125" s="557"/>
      <c r="P125" s="566"/>
      <c r="Q125" s="186" t="str">
        <f t="shared" si="167"/>
        <v/>
      </c>
      <c r="R125" s="195" t="str">
        <f t="shared" si="143"/>
        <v/>
      </c>
      <c r="S125" s="195" t="str">
        <f t="shared" si="144"/>
        <v/>
      </c>
      <c r="T125" s="195" t="str">
        <f t="shared" si="168"/>
        <v/>
      </c>
      <c r="U125" s="622" t="str">
        <f t="shared" si="250"/>
        <v/>
      </c>
      <c r="V125" s="623">
        <f t="shared" si="145"/>
        <v>0</v>
      </c>
      <c r="W125" s="190"/>
      <c r="X125" s="190"/>
      <c r="Y125" s="190"/>
      <c r="Z125" s="190"/>
      <c r="AA125" s="190"/>
      <c r="AB125" s="190"/>
      <c r="AC125" s="239"/>
      <c r="AD125" s="239"/>
      <c r="AE125" s="239"/>
      <c r="AF125" s="239"/>
      <c r="AG125" s="239"/>
      <c r="AH125" s="242"/>
      <c r="AI125" s="261">
        <f t="shared" si="212"/>
        <v>0</v>
      </c>
      <c r="AJ125"/>
      <c r="AK125"/>
      <c r="AL125" s="258"/>
      <c r="AM125" s="259" t="str">
        <f t="shared" ca="1" si="232"/>
        <v/>
      </c>
      <c r="AN125" s="258"/>
      <c r="AO125" s="259" t="str">
        <f t="shared" si="170"/>
        <v/>
      </c>
      <c r="AP125" s="119"/>
      <c r="AQ125" s="280" t="str">
        <f t="shared" si="233"/>
        <v/>
      </c>
      <c r="AR125" s="280" t="str">
        <f t="shared" si="234"/>
        <v/>
      </c>
      <c r="AS125" s="280" t="str">
        <f t="shared" si="235"/>
        <v/>
      </c>
      <c r="AT125" s="280" t="str">
        <f t="shared" ca="1" si="236"/>
        <v/>
      </c>
      <c r="AU125" s="637">
        <f t="shared" si="171"/>
        <v>0</v>
      </c>
      <c r="AV125" s="281" t="str">
        <f t="shared" si="237"/>
        <v/>
      </c>
      <c r="AW125" s="312">
        <f t="shared" si="255"/>
        <v>0</v>
      </c>
      <c r="AX125" s="312">
        <f t="shared" si="255"/>
        <v>0</v>
      </c>
      <c r="AY125" s="312">
        <f t="shared" si="255"/>
        <v>0</v>
      </c>
      <c r="AZ125" s="312">
        <f t="shared" si="255"/>
        <v>0</v>
      </c>
      <c r="BA125" s="312">
        <f t="shared" si="255"/>
        <v>0</v>
      </c>
      <c r="BB125" s="312">
        <f t="shared" si="255"/>
        <v>0</v>
      </c>
      <c r="BC125" s="313">
        <f t="shared" si="213"/>
        <v>0</v>
      </c>
      <c r="BD125" s="313">
        <f t="shared" si="214"/>
        <v>0</v>
      </c>
      <c r="BE125" s="340">
        <f t="shared" si="251"/>
        <v>0</v>
      </c>
      <c r="BF125" s="643">
        <f t="shared" si="251"/>
        <v>0</v>
      </c>
      <c r="BG125" s="643">
        <f t="shared" si="251"/>
        <v>0</v>
      </c>
      <c r="BH125" s="643">
        <f t="shared" si="251"/>
        <v>0</v>
      </c>
      <c r="BI125" s="643">
        <f t="shared" si="251"/>
        <v>0</v>
      </c>
      <c r="BJ125" s="348">
        <f t="shared" si="256"/>
        <v>0</v>
      </c>
      <c r="BK125" s="348">
        <f t="shared" si="256"/>
        <v>0</v>
      </c>
      <c r="BL125" s="348">
        <f t="shared" si="256"/>
        <v>0</v>
      </c>
      <c r="BM125" s="348">
        <f t="shared" si="256"/>
        <v>0</v>
      </c>
      <c r="BN125" s="348">
        <f t="shared" si="256"/>
        <v>0</v>
      </c>
      <c r="BO125" s="348">
        <f t="shared" si="257"/>
        <v>0</v>
      </c>
      <c r="BP125" s="348">
        <f t="shared" si="257"/>
        <v>0</v>
      </c>
      <c r="BQ125" s="348">
        <f t="shared" si="257"/>
        <v>0</v>
      </c>
      <c r="BR125" s="348">
        <f t="shared" si="257"/>
        <v>0</v>
      </c>
      <c r="BS125" s="348">
        <f t="shared" si="257"/>
        <v>0</v>
      </c>
      <c r="BT125" s="348">
        <f t="shared" si="252"/>
        <v>0</v>
      </c>
      <c r="BU125" s="348">
        <f t="shared" si="252"/>
        <v>0</v>
      </c>
      <c r="BV125" s="348">
        <f t="shared" si="252"/>
        <v>0</v>
      </c>
      <c r="BW125" s="348">
        <f t="shared" si="252"/>
        <v>0</v>
      </c>
      <c r="BX125" s="348">
        <f t="shared" si="174"/>
        <v>0</v>
      </c>
      <c r="BY125" s="348">
        <f t="shared" si="258"/>
        <v>0</v>
      </c>
      <c r="BZ125" s="348">
        <f t="shared" si="258"/>
        <v>0</v>
      </c>
      <c r="CA125" s="348">
        <f t="shared" si="258"/>
        <v>0</v>
      </c>
      <c r="CB125" s="350">
        <f t="shared" si="258"/>
        <v>0</v>
      </c>
      <c r="CC125" s="648">
        <f t="shared" si="258"/>
        <v>0</v>
      </c>
      <c r="CD125" s="191">
        <f t="shared" si="253"/>
        <v>0</v>
      </c>
      <c r="CE125" s="191">
        <f t="shared" si="253"/>
        <v>0</v>
      </c>
      <c r="CF125" s="191">
        <f t="shared" si="253"/>
        <v>0</v>
      </c>
      <c r="CG125" s="381">
        <f t="shared" si="259"/>
        <v>0</v>
      </c>
      <c r="CH125" s="191">
        <f t="shared" si="259"/>
        <v>0</v>
      </c>
      <c r="CI125" s="382">
        <f t="shared" si="259"/>
        <v>0</v>
      </c>
      <c r="CJ125" s="379">
        <f t="shared" si="216"/>
        <v>0</v>
      </c>
      <c r="CK125" s="391">
        <f t="shared" si="229"/>
        <v>0</v>
      </c>
      <c r="CL125" s="391">
        <f t="shared" si="227"/>
        <v>0</v>
      </c>
      <c r="CM125" s="391">
        <f t="shared" si="227"/>
        <v>0</v>
      </c>
      <c r="CN125" s="391">
        <f t="shared" si="227"/>
        <v>0</v>
      </c>
      <c r="CO125" s="392">
        <f t="shared" si="230"/>
        <v>0</v>
      </c>
      <c r="CP125" s="190">
        <f t="shared" si="228"/>
        <v>0</v>
      </c>
      <c r="CQ125" s="190">
        <f t="shared" si="228"/>
        <v>0</v>
      </c>
      <c r="CR125" s="394">
        <f t="shared" si="228"/>
        <v>0</v>
      </c>
      <c r="CS125" s="191">
        <f t="shared" si="254"/>
        <v>0</v>
      </c>
      <c r="CT125" s="190">
        <f t="shared" si="254"/>
        <v>0</v>
      </c>
      <c r="CU125" s="190">
        <f t="shared" si="254"/>
        <v>0</v>
      </c>
      <c r="CV125" s="394">
        <f t="shared" si="254"/>
        <v>0</v>
      </c>
      <c r="CW125" s="402">
        <f>$DC125+'申込用紙 Ｂ'!$CW125</f>
        <v>0</v>
      </c>
      <c r="CX125" s="403"/>
      <c r="CY125" s="403">
        <f t="shared" si="175"/>
        <v>0</v>
      </c>
      <c r="CZ125" s="404">
        <f t="shared" si="176"/>
        <v>0</v>
      </c>
      <c r="DA125" s="431">
        <f t="shared" si="177"/>
        <v>0</v>
      </c>
      <c r="DB125" s="432">
        <f t="shared" si="178"/>
        <v>0</v>
      </c>
      <c r="DC125" s="433">
        <f t="shared" si="179"/>
        <v>0</v>
      </c>
      <c r="DD125" s="239">
        <f t="shared" si="180"/>
        <v>1</v>
      </c>
      <c r="DE125" s="239">
        <f t="shared" ca="1" si="238"/>
        <v>0</v>
      </c>
      <c r="DF125" s="239">
        <f t="shared" ca="1" si="181"/>
        <v>1</v>
      </c>
      <c r="DG125" s="434" t="str">
        <f t="shared" si="182"/>
        <v/>
      </c>
      <c r="DH125" s="239">
        <f t="shared" ca="1" si="183"/>
        <v>0</v>
      </c>
      <c r="DI125" s="239">
        <f t="shared" ca="1" si="260"/>
        <v>0</v>
      </c>
      <c r="DJ125" s="118" t="str">
        <f t="shared" si="184"/>
        <v/>
      </c>
      <c r="DK125" s="451">
        <f t="shared" si="239"/>
        <v>0</v>
      </c>
      <c r="DL125" s="451">
        <f t="shared" si="240"/>
        <v>0</v>
      </c>
      <c r="DM125" s="452">
        <f t="shared" si="241"/>
        <v>0</v>
      </c>
      <c r="DN125" s="453">
        <f t="shared" si="219"/>
        <v>-1</v>
      </c>
      <c r="DO125" s="454">
        <f t="shared" si="156"/>
        <v>1</v>
      </c>
      <c r="DP125" s="455" t="str">
        <f t="shared" si="185"/>
        <v>NO</v>
      </c>
      <c r="DQ125" s="455" t="str">
        <f t="shared" si="186"/>
        <v>Not!</v>
      </c>
      <c r="DR125" s="455" t="str">
        <f t="shared" si="187"/>
        <v>Not!</v>
      </c>
      <c r="DS125" s="478" t="str">
        <f t="shared" si="242"/>
        <v/>
      </c>
      <c r="DT125" s="451">
        <f t="shared" si="188"/>
        <v>0</v>
      </c>
      <c r="DU125" s="239">
        <f t="shared" si="218"/>
        <v>0</v>
      </c>
      <c r="DV125" s="480">
        <v>110</v>
      </c>
      <c r="DW125" s="281" t="str">
        <f t="shared" si="243"/>
        <v/>
      </c>
      <c r="DX125" s="239" t="str">
        <f t="shared" si="189"/>
        <v>Not!</v>
      </c>
      <c r="DY125" s="499">
        <f t="shared" si="190"/>
        <v>0</v>
      </c>
      <c r="DZ125" s="239" t="str">
        <f t="shared" si="191"/>
        <v>NO</v>
      </c>
      <c r="EA125" s="499">
        <f t="shared" si="244"/>
        <v>0</v>
      </c>
      <c r="EB125" s="239" t="str">
        <f t="shared" si="245"/>
        <v>女子Jr</v>
      </c>
      <c r="EC125" s="499">
        <f t="shared" si="246"/>
        <v>0</v>
      </c>
      <c r="ED125" s="500">
        <f t="shared" si="192"/>
        <v>0</v>
      </c>
      <c r="EE125" s="499">
        <f t="shared" si="193"/>
        <v>0</v>
      </c>
      <c r="EF125" s="239" t="str">
        <f t="shared" si="194"/>
        <v>N</v>
      </c>
      <c r="EG125" s="434" t="str">
        <f t="shared" si="195"/>
        <v/>
      </c>
      <c r="EH125" s="239" t="str">
        <f t="shared" si="196"/>
        <v/>
      </c>
      <c r="EI125" s="239" t="str">
        <f t="shared" ca="1" si="247"/>
        <v/>
      </c>
      <c r="EJ125" s="239" t="str">
        <f t="shared" si="197"/>
        <v/>
      </c>
      <c r="EK125" s="239">
        <f t="shared" si="198"/>
        <v>0</v>
      </c>
      <c r="EL125" s="239">
        <f t="shared" si="248"/>
        <v>0</v>
      </c>
      <c r="EM125" s="499">
        <f t="shared" si="199"/>
        <v>0</v>
      </c>
      <c r="EN125" s="239" t="str">
        <f t="shared" si="200"/>
        <v>N</v>
      </c>
      <c r="EO125" s="434" t="str">
        <f t="shared" si="201"/>
        <v/>
      </c>
      <c r="EP125" s="239" t="str">
        <f t="shared" si="249"/>
        <v/>
      </c>
      <c r="EQ125" s="239" t="str">
        <f t="shared" ca="1" si="202"/>
        <v/>
      </c>
      <c r="ER125" s="239" t="str">
        <f t="shared" si="203"/>
        <v/>
      </c>
      <c r="ES125" s="239">
        <f t="shared" si="165"/>
        <v>0</v>
      </c>
      <c r="ET125" s="239">
        <f t="shared" si="204"/>
        <v>0</v>
      </c>
      <c r="EU125" s="499">
        <f t="shared" si="205"/>
        <v>0</v>
      </c>
      <c r="EV125" s="434" t="str">
        <f t="shared" si="206"/>
        <v/>
      </c>
      <c r="EW125" s="512">
        <f t="shared" si="207"/>
        <v>0</v>
      </c>
      <c r="EX125" s="512">
        <f t="shared" si="208"/>
        <v>0</v>
      </c>
      <c r="EY125" s="512">
        <f t="shared" si="209"/>
        <v>0</v>
      </c>
      <c r="EZ125" s="119"/>
      <c r="FA125" s="258"/>
      <c r="FB125" s="259" t="str">
        <f t="shared" ca="1" si="210"/>
        <v/>
      </c>
      <c r="FC125" s="258"/>
      <c r="FD125" s="259" t="str">
        <f t="shared" si="211"/>
        <v/>
      </c>
      <c r="FE125" s="119"/>
      <c r="FF125" s="119"/>
      <c r="FG125" s="119"/>
      <c r="FH125" s="119"/>
      <c r="FI125" s="119"/>
      <c r="FJ125" s="119"/>
      <c r="FK125" s="119"/>
      <c r="FL125" s="119"/>
      <c r="FM125" s="119"/>
      <c r="FN125" s="119"/>
      <c r="FO125" s="119"/>
    </row>
    <row r="126" spans="1:171" s="99" customFormat="1" x14ac:dyDescent="0.2">
      <c r="A126" s="669">
        <v>111</v>
      </c>
      <c r="B126" s="564"/>
      <c r="C126" s="557"/>
      <c r="D126" s="566"/>
      <c r="E126" s="241"/>
      <c r="F126" s="554"/>
      <c r="G126" s="557"/>
      <c r="H126" s="555"/>
      <c r="I126" s="190"/>
      <c r="J126" s="596"/>
      <c r="K126" s="597"/>
      <c r="L126" s="597"/>
      <c r="M126" s="599"/>
      <c r="N126" s="590" t="str">
        <f t="shared" si="166"/>
        <v/>
      </c>
      <c r="O126" s="557"/>
      <c r="P126" s="566"/>
      <c r="Q126" s="186" t="str">
        <f t="shared" si="167"/>
        <v/>
      </c>
      <c r="R126" s="195" t="str">
        <f t="shared" si="143"/>
        <v/>
      </c>
      <c r="S126" s="195" t="str">
        <f t="shared" si="144"/>
        <v/>
      </c>
      <c r="T126" s="195" t="str">
        <f t="shared" si="168"/>
        <v/>
      </c>
      <c r="U126" s="622" t="str">
        <f t="shared" si="250"/>
        <v/>
      </c>
      <c r="V126" s="623">
        <f t="shared" si="145"/>
        <v>0</v>
      </c>
      <c r="W126" s="190"/>
      <c r="X126" s="190"/>
      <c r="Y126" s="190"/>
      <c r="Z126" s="190"/>
      <c r="AA126" s="190"/>
      <c r="AB126" s="190"/>
      <c r="AC126" s="239"/>
      <c r="AD126" s="239"/>
      <c r="AE126" s="239"/>
      <c r="AF126" s="239"/>
      <c r="AG126" s="239"/>
      <c r="AH126" s="242"/>
      <c r="AI126" s="261">
        <f t="shared" si="212"/>
        <v>0</v>
      </c>
      <c r="AJ126"/>
      <c r="AK126"/>
      <c r="AL126" s="258"/>
      <c r="AM126" s="259" t="str">
        <f t="shared" ca="1" si="232"/>
        <v/>
      </c>
      <c r="AN126" s="258"/>
      <c r="AO126" s="259" t="str">
        <f t="shared" si="170"/>
        <v/>
      </c>
      <c r="AP126" s="119"/>
      <c r="AQ126" s="280" t="str">
        <f t="shared" si="233"/>
        <v/>
      </c>
      <c r="AR126" s="280" t="str">
        <f t="shared" si="234"/>
        <v/>
      </c>
      <c r="AS126" s="280" t="str">
        <f t="shared" si="235"/>
        <v/>
      </c>
      <c r="AT126" s="280" t="str">
        <f t="shared" ca="1" si="236"/>
        <v/>
      </c>
      <c r="AU126" s="637">
        <f t="shared" si="171"/>
        <v>0</v>
      </c>
      <c r="AV126" s="281" t="str">
        <f t="shared" si="237"/>
        <v/>
      </c>
      <c r="AW126" s="312">
        <f t="shared" ref="AW126:BB135" si="261">IF(AND($DY126=AW$12,$W126&gt;0),1,0)</f>
        <v>0</v>
      </c>
      <c r="AX126" s="312">
        <f t="shared" si="261"/>
        <v>0</v>
      </c>
      <c r="AY126" s="312">
        <f t="shared" si="261"/>
        <v>0</v>
      </c>
      <c r="AZ126" s="312">
        <f t="shared" si="261"/>
        <v>0</v>
      </c>
      <c r="BA126" s="312">
        <f t="shared" si="261"/>
        <v>0</v>
      </c>
      <c r="BB126" s="312">
        <f t="shared" si="261"/>
        <v>0</v>
      </c>
      <c r="BC126" s="313">
        <f t="shared" si="213"/>
        <v>0</v>
      </c>
      <c r="BD126" s="313">
        <f t="shared" si="214"/>
        <v>0</v>
      </c>
      <c r="BE126" s="340">
        <f t="shared" si="251"/>
        <v>0</v>
      </c>
      <c r="BF126" s="643">
        <f t="shared" si="251"/>
        <v>0</v>
      </c>
      <c r="BG126" s="643">
        <f t="shared" si="251"/>
        <v>0</v>
      </c>
      <c r="BH126" s="643">
        <f t="shared" si="251"/>
        <v>0</v>
      </c>
      <c r="BI126" s="643">
        <f t="shared" si="251"/>
        <v>0</v>
      </c>
      <c r="BJ126" s="348">
        <f t="shared" si="256"/>
        <v>0</v>
      </c>
      <c r="BK126" s="348">
        <f t="shared" si="256"/>
        <v>0</v>
      </c>
      <c r="BL126" s="348">
        <f t="shared" si="256"/>
        <v>0</v>
      </c>
      <c r="BM126" s="348">
        <f t="shared" si="256"/>
        <v>0</v>
      </c>
      <c r="BN126" s="348">
        <f t="shared" si="256"/>
        <v>0</v>
      </c>
      <c r="BO126" s="348">
        <f t="shared" si="257"/>
        <v>0</v>
      </c>
      <c r="BP126" s="348">
        <f t="shared" si="257"/>
        <v>0</v>
      </c>
      <c r="BQ126" s="348">
        <f t="shared" si="257"/>
        <v>0</v>
      </c>
      <c r="BR126" s="348">
        <f t="shared" si="257"/>
        <v>0</v>
      </c>
      <c r="BS126" s="348">
        <f t="shared" si="257"/>
        <v>0</v>
      </c>
      <c r="BT126" s="348">
        <f t="shared" si="252"/>
        <v>0</v>
      </c>
      <c r="BU126" s="348">
        <f t="shared" si="252"/>
        <v>0</v>
      </c>
      <c r="BV126" s="348">
        <f t="shared" si="252"/>
        <v>0</v>
      </c>
      <c r="BW126" s="348">
        <f t="shared" si="252"/>
        <v>0</v>
      </c>
      <c r="BX126" s="348">
        <f t="shared" si="174"/>
        <v>0</v>
      </c>
      <c r="BY126" s="348">
        <f t="shared" si="258"/>
        <v>0</v>
      </c>
      <c r="BZ126" s="348">
        <f t="shared" si="258"/>
        <v>0</v>
      </c>
      <c r="CA126" s="348">
        <f t="shared" si="258"/>
        <v>0</v>
      </c>
      <c r="CB126" s="350">
        <f t="shared" si="258"/>
        <v>0</v>
      </c>
      <c r="CC126" s="648">
        <f t="shared" si="258"/>
        <v>0</v>
      </c>
      <c r="CD126" s="191">
        <f t="shared" si="253"/>
        <v>0</v>
      </c>
      <c r="CE126" s="191">
        <f t="shared" si="253"/>
        <v>0</v>
      </c>
      <c r="CF126" s="191">
        <f t="shared" si="253"/>
        <v>0</v>
      </c>
      <c r="CG126" s="381">
        <f t="shared" si="259"/>
        <v>0</v>
      </c>
      <c r="CH126" s="191">
        <f t="shared" si="259"/>
        <v>0</v>
      </c>
      <c r="CI126" s="382">
        <f t="shared" si="259"/>
        <v>0</v>
      </c>
      <c r="CJ126" s="379">
        <f t="shared" si="216"/>
        <v>0</v>
      </c>
      <c r="CK126" s="391">
        <f t="shared" si="229"/>
        <v>0</v>
      </c>
      <c r="CL126" s="391">
        <f t="shared" si="227"/>
        <v>0</v>
      </c>
      <c r="CM126" s="391">
        <f t="shared" si="227"/>
        <v>0</v>
      </c>
      <c r="CN126" s="391">
        <f t="shared" si="227"/>
        <v>0</v>
      </c>
      <c r="CO126" s="392">
        <f t="shared" si="230"/>
        <v>0</v>
      </c>
      <c r="CP126" s="190">
        <f t="shared" si="228"/>
        <v>0</v>
      </c>
      <c r="CQ126" s="190">
        <f t="shared" si="228"/>
        <v>0</v>
      </c>
      <c r="CR126" s="394">
        <f t="shared" si="228"/>
        <v>0</v>
      </c>
      <c r="CS126" s="191">
        <f t="shared" si="254"/>
        <v>0</v>
      </c>
      <c r="CT126" s="190">
        <f t="shared" si="254"/>
        <v>0</v>
      </c>
      <c r="CU126" s="190">
        <f t="shared" si="254"/>
        <v>0</v>
      </c>
      <c r="CV126" s="394">
        <f t="shared" si="254"/>
        <v>0</v>
      </c>
      <c r="CW126" s="402">
        <f>$DC126+'申込用紙 Ｂ'!$CW126</f>
        <v>0</v>
      </c>
      <c r="CX126" s="403"/>
      <c r="CY126" s="403">
        <f t="shared" si="175"/>
        <v>0</v>
      </c>
      <c r="CZ126" s="404">
        <f t="shared" si="176"/>
        <v>0</v>
      </c>
      <c r="DA126" s="431">
        <f t="shared" si="177"/>
        <v>0</v>
      </c>
      <c r="DB126" s="432">
        <f t="shared" si="178"/>
        <v>0</v>
      </c>
      <c r="DC126" s="433">
        <f t="shared" si="179"/>
        <v>0</v>
      </c>
      <c r="DD126" s="239">
        <f t="shared" si="180"/>
        <v>1</v>
      </c>
      <c r="DE126" s="239">
        <f t="shared" ca="1" si="238"/>
        <v>0</v>
      </c>
      <c r="DF126" s="239">
        <f t="shared" ca="1" si="181"/>
        <v>1</v>
      </c>
      <c r="DG126" s="434" t="str">
        <f t="shared" si="182"/>
        <v/>
      </c>
      <c r="DH126" s="239">
        <f t="shared" ca="1" si="183"/>
        <v>0</v>
      </c>
      <c r="DI126" s="239">
        <f t="shared" ca="1" si="260"/>
        <v>0</v>
      </c>
      <c r="DJ126" s="118" t="str">
        <f t="shared" si="184"/>
        <v/>
      </c>
      <c r="DK126" s="451">
        <f t="shared" si="239"/>
        <v>0</v>
      </c>
      <c r="DL126" s="451">
        <f t="shared" si="240"/>
        <v>0</v>
      </c>
      <c r="DM126" s="452">
        <f t="shared" si="241"/>
        <v>0</v>
      </c>
      <c r="DN126" s="453">
        <f t="shared" si="219"/>
        <v>-1</v>
      </c>
      <c r="DO126" s="454">
        <f t="shared" si="156"/>
        <v>1</v>
      </c>
      <c r="DP126" s="455" t="str">
        <f t="shared" si="185"/>
        <v>NO</v>
      </c>
      <c r="DQ126" s="455" t="str">
        <f t="shared" si="186"/>
        <v>Not!</v>
      </c>
      <c r="DR126" s="455" t="str">
        <f t="shared" si="187"/>
        <v>Not!</v>
      </c>
      <c r="DS126" s="478" t="str">
        <f t="shared" si="242"/>
        <v/>
      </c>
      <c r="DT126" s="451">
        <f t="shared" si="188"/>
        <v>0</v>
      </c>
      <c r="DU126" s="239">
        <f t="shared" si="218"/>
        <v>0</v>
      </c>
      <c r="DV126" s="480">
        <v>111</v>
      </c>
      <c r="DW126" s="281" t="str">
        <f t="shared" si="243"/>
        <v/>
      </c>
      <c r="DX126" s="239" t="str">
        <f t="shared" si="189"/>
        <v>Not!</v>
      </c>
      <c r="DY126" s="499">
        <f t="shared" si="190"/>
        <v>0</v>
      </c>
      <c r="DZ126" s="239" t="str">
        <f t="shared" si="191"/>
        <v>NO</v>
      </c>
      <c r="EA126" s="499">
        <f t="shared" si="244"/>
        <v>0</v>
      </c>
      <c r="EB126" s="239" t="str">
        <f t="shared" si="245"/>
        <v>女子Jr</v>
      </c>
      <c r="EC126" s="499">
        <f t="shared" si="246"/>
        <v>0</v>
      </c>
      <c r="ED126" s="500">
        <f t="shared" si="192"/>
        <v>0</v>
      </c>
      <c r="EE126" s="499">
        <f t="shared" si="193"/>
        <v>0</v>
      </c>
      <c r="EF126" s="239" t="str">
        <f t="shared" si="194"/>
        <v>N</v>
      </c>
      <c r="EG126" s="434" t="str">
        <f t="shared" si="195"/>
        <v/>
      </c>
      <c r="EH126" s="239" t="str">
        <f t="shared" si="196"/>
        <v/>
      </c>
      <c r="EI126" s="239" t="str">
        <f t="shared" ca="1" si="247"/>
        <v/>
      </c>
      <c r="EJ126" s="239" t="str">
        <f t="shared" si="197"/>
        <v/>
      </c>
      <c r="EK126" s="239">
        <f t="shared" si="198"/>
        <v>0</v>
      </c>
      <c r="EL126" s="239">
        <f t="shared" si="248"/>
        <v>0</v>
      </c>
      <c r="EM126" s="499">
        <f t="shared" si="199"/>
        <v>0</v>
      </c>
      <c r="EN126" s="239" t="str">
        <f t="shared" si="200"/>
        <v>N</v>
      </c>
      <c r="EO126" s="434" t="str">
        <f t="shared" si="201"/>
        <v/>
      </c>
      <c r="EP126" s="239" t="str">
        <f t="shared" si="249"/>
        <v/>
      </c>
      <c r="EQ126" s="239" t="str">
        <f t="shared" ca="1" si="202"/>
        <v/>
      </c>
      <c r="ER126" s="239" t="str">
        <f t="shared" si="203"/>
        <v/>
      </c>
      <c r="ES126" s="239">
        <f t="shared" si="165"/>
        <v>0</v>
      </c>
      <c r="ET126" s="239">
        <f t="shared" si="204"/>
        <v>0</v>
      </c>
      <c r="EU126" s="499">
        <f t="shared" si="205"/>
        <v>0</v>
      </c>
      <c r="EV126" s="434" t="str">
        <f t="shared" si="206"/>
        <v/>
      </c>
      <c r="EW126" s="512">
        <f t="shared" si="207"/>
        <v>0</v>
      </c>
      <c r="EX126" s="512">
        <f t="shared" si="208"/>
        <v>0</v>
      </c>
      <c r="EY126" s="512">
        <f t="shared" si="209"/>
        <v>0</v>
      </c>
      <c r="EZ126" s="119"/>
      <c r="FA126" s="258"/>
      <c r="FB126" s="259" t="str">
        <f t="shared" ca="1" si="210"/>
        <v/>
      </c>
      <c r="FC126" s="258"/>
      <c r="FD126" s="259" t="str">
        <f t="shared" si="211"/>
        <v/>
      </c>
      <c r="FE126" s="119"/>
      <c r="FF126" s="119"/>
      <c r="FG126" s="119"/>
      <c r="FH126" s="119"/>
      <c r="FI126" s="119"/>
      <c r="FJ126" s="119"/>
      <c r="FK126" s="119"/>
      <c r="FL126" s="119"/>
      <c r="FM126" s="119"/>
      <c r="FN126" s="119"/>
      <c r="FO126" s="119"/>
    </row>
    <row r="127" spans="1:171" s="99" customFormat="1" x14ac:dyDescent="0.2">
      <c r="A127" s="669">
        <v>112</v>
      </c>
      <c r="B127" s="564"/>
      <c r="C127" s="557"/>
      <c r="D127" s="566"/>
      <c r="E127" s="241"/>
      <c r="F127" s="554"/>
      <c r="G127" s="557"/>
      <c r="H127" s="555"/>
      <c r="I127" s="190"/>
      <c r="J127" s="596"/>
      <c r="K127" s="597"/>
      <c r="L127" s="597"/>
      <c r="M127" s="599"/>
      <c r="N127" s="590" t="str">
        <f t="shared" si="166"/>
        <v/>
      </c>
      <c r="O127" s="557"/>
      <c r="P127" s="566"/>
      <c r="Q127" s="186" t="str">
        <f t="shared" si="167"/>
        <v/>
      </c>
      <c r="R127" s="195" t="str">
        <f t="shared" si="143"/>
        <v/>
      </c>
      <c r="S127" s="195" t="str">
        <f t="shared" si="144"/>
        <v/>
      </c>
      <c r="T127" s="195" t="str">
        <f t="shared" si="168"/>
        <v/>
      </c>
      <c r="U127" s="622" t="str">
        <f t="shared" si="250"/>
        <v/>
      </c>
      <c r="V127" s="623">
        <f t="shared" si="145"/>
        <v>0</v>
      </c>
      <c r="W127" s="190"/>
      <c r="X127" s="190"/>
      <c r="Y127" s="190"/>
      <c r="Z127" s="190"/>
      <c r="AA127" s="190"/>
      <c r="AB127" s="190"/>
      <c r="AC127" s="239"/>
      <c r="AD127" s="239"/>
      <c r="AE127" s="239"/>
      <c r="AF127" s="239"/>
      <c r="AG127" s="239"/>
      <c r="AH127" s="242"/>
      <c r="AI127" s="261">
        <f t="shared" si="212"/>
        <v>0</v>
      </c>
      <c r="AJ127"/>
      <c r="AK127"/>
      <c r="AL127" s="258"/>
      <c r="AM127" s="259" t="str">
        <f t="shared" ca="1" si="232"/>
        <v/>
      </c>
      <c r="AN127" s="258"/>
      <c r="AO127" s="259" t="str">
        <f t="shared" si="170"/>
        <v/>
      </c>
      <c r="AP127" s="119"/>
      <c r="AQ127" s="280" t="str">
        <f t="shared" si="233"/>
        <v/>
      </c>
      <c r="AR127" s="280" t="str">
        <f t="shared" si="234"/>
        <v/>
      </c>
      <c r="AS127" s="280" t="str">
        <f t="shared" si="235"/>
        <v/>
      </c>
      <c r="AT127" s="280" t="str">
        <f t="shared" ca="1" si="236"/>
        <v/>
      </c>
      <c r="AU127" s="637">
        <f t="shared" si="171"/>
        <v>0</v>
      </c>
      <c r="AV127" s="281" t="str">
        <f t="shared" si="237"/>
        <v/>
      </c>
      <c r="AW127" s="312">
        <f t="shared" si="261"/>
        <v>0</v>
      </c>
      <c r="AX127" s="312">
        <f t="shared" si="261"/>
        <v>0</v>
      </c>
      <c r="AY127" s="312">
        <f t="shared" si="261"/>
        <v>0</v>
      </c>
      <c r="AZ127" s="312">
        <f t="shared" si="261"/>
        <v>0</v>
      </c>
      <c r="BA127" s="312">
        <f t="shared" si="261"/>
        <v>0</v>
      </c>
      <c r="BB127" s="312">
        <f t="shared" si="261"/>
        <v>0</v>
      </c>
      <c r="BC127" s="313">
        <f t="shared" si="213"/>
        <v>0</v>
      </c>
      <c r="BD127" s="313">
        <f t="shared" si="214"/>
        <v>0</v>
      </c>
      <c r="BE127" s="340">
        <f t="shared" si="251"/>
        <v>0</v>
      </c>
      <c r="BF127" s="643">
        <f t="shared" si="251"/>
        <v>0</v>
      </c>
      <c r="BG127" s="643">
        <f t="shared" si="251"/>
        <v>0</v>
      </c>
      <c r="BH127" s="643">
        <f t="shared" si="251"/>
        <v>0</v>
      </c>
      <c r="BI127" s="643">
        <f t="shared" si="251"/>
        <v>0</v>
      </c>
      <c r="BJ127" s="348">
        <f t="shared" si="256"/>
        <v>0</v>
      </c>
      <c r="BK127" s="348">
        <f t="shared" si="256"/>
        <v>0</v>
      </c>
      <c r="BL127" s="348">
        <f t="shared" si="256"/>
        <v>0</v>
      </c>
      <c r="BM127" s="348">
        <f t="shared" si="256"/>
        <v>0</v>
      </c>
      <c r="BN127" s="348">
        <f t="shared" si="256"/>
        <v>0</v>
      </c>
      <c r="BO127" s="348">
        <f t="shared" si="257"/>
        <v>0</v>
      </c>
      <c r="BP127" s="348">
        <f t="shared" si="257"/>
        <v>0</v>
      </c>
      <c r="BQ127" s="348">
        <f t="shared" si="257"/>
        <v>0</v>
      </c>
      <c r="BR127" s="348">
        <f t="shared" si="257"/>
        <v>0</v>
      </c>
      <c r="BS127" s="348">
        <f t="shared" si="257"/>
        <v>0</v>
      </c>
      <c r="BT127" s="348">
        <f t="shared" si="252"/>
        <v>0</v>
      </c>
      <c r="BU127" s="348">
        <f t="shared" si="252"/>
        <v>0</v>
      </c>
      <c r="BV127" s="348">
        <f t="shared" si="252"/>
        <v>0</v>
      </c>
      <c r="BW127" s="348">
        <f t="shared" si="252"/>
        <v>0</v>
      </c>
      <c r="BX127" s="348">
        <f t="shared" si="174"/>
        <v>0</v>
      </c>
      <c r="BY127" s="348">
        <f t="shared" si="258"/>
        <v>0</v>
      </c>
      <c r="BZ127" s="348">
        <f t="shared" si="258"/>
        <v>0</v>
      </c>
      <c r="CA127" s="348">
        <f t="shared" si="258"/>
        <v>0</v>
      </c>
      <c r="CB127" s="350">
        <f t="shared" si="258"/>
        <v>0</v>
      </c>
      <c r="CC127" s="648">
        <f t="shared" si="258"/>
        <v>0</v>
      </c>
      <c r="CD127" s="191">
        <f t="shared" si="253"/>
        <v>0</v>
      </c>
      <c r="CE127" s="191">
        <f t="shared" si="253"/>
        <v>0</v>
      </c>
      <c r="CF127" s="191">
        <f t="shared" si="253"/>
        <v>0</v>
      </c>
      <c r="CG127" s="381">
        <f t="shared" si="259"/>
        <v>0</v>
      </c>
      <c r="CH127" s="191">
        <f t="shared" si="259"/>
        <v>0</v>
      </c>
      <c r="CI127" s="382">
        <f t="shared" si="259"/>
        <v>0</v>
      </c>
      <c r="CJ127" s="379">
        <f t="shared" si="216"/>
        <v>0</v>
      </c>
      <c r="CK127" s="391">
        <f t="shared" si="229"/>
        <v>0</v>
      </c>
      <c r="CL127" s="391">
        <f t="shared" si="227"/>
        <v>0</v>
      </c>
      <c r="CM127" s="391">
        <f t="shared" si="227"/>
        <v>0</v>
      </c>
      <c r="CN127" s="391">
        <f t="shared" si="227"/>
        <v>0</v>
      </c>
      <c r="CO127" s="392">
        <f t="shared" si="230"/>
        <v>0</v>
      </c>
      <c r="CP127" s="190">
        <f t="shared" si="228"/>
        <v>0</v>
      </c>
      <c r="CQ127" s="190">
        <f t="shared" si="228"/>
        <v>0</v>
      </c>
      <c r="CR127" s="394">
        <f t="shared" si="228"/>
        <v>0</v>
      </c>
      <c r="CS127" s="191">
        <f t="shared" si="254"/>
        <v>0</v>
      </c>
      <c r="CT127" s="190">
        <f t="shared" si="254"/>
        <v>0</v>
      </c>
      <c r="CU127" s="190">
        <f t="shared" si="254"/>
        <v>0</v>
      </c>
      <c r="CV127" s="394">
        <f t="shared" si="254"/>
        <v>0</v>
      </c>
      <c r="CW127" s="402">
        <f>$DC127+'申込用紙 Ｂ'!$CW127</f>
        <v>0</v>
      </c>
      <c r="CX127" s="403"/>
      <c r="CY127" s="403">
        <f t="shared" si="175"/>
        <v>0</v>
      </c>
      <c r="CZ127" s="404">
        <f t="shared" si="176"/>
        <v>0</v>
      </c>
      <c r="DA127" s="431">
        <f t="shared" si="177"/>
        <v>0</v>
      </c>
      <c r="DB127" s="432">
        <f t="shared" si="178"/>
        <v>0</v>
      </c>
      <c r="DC127" s="433">
        <f t="shared" si="179"/>
        <v>0</v>
      </c>
      <c r="DD127" s="239">
        <f t="shared" si="180"/>
        <v>1</v>
      </c>
      <c r="DE127" s="239">
        <f t="shared" ca="1" si="238"/>
        <v>0</v>
      </c>
      <c r="DF127" s="239">
        <f t="shared" ca="1" si="181"/>
        <v>1</v>
      </c>
      <c r="DG127" s="434" t="str">
        <f t="shared" si="182"/>
        <v/>
      </c>
      <c r="DH127" s="239">
        <f t="shared" ca="1" si="183"/>
        <v>0</v>
      </c>
      <c r="DI127" s="239">
        <f t="shared" ca="1" si="260"/>
        <v>0</v>
      </c>
      <c r="DJ127" s="118" t="str">
        <f t="shared" si="184"/>
        <v/>
      </c>
      <c r="DK127" s="451">
        <f t="shared" si="239"/>
        <v>0</v>
      </c>
      <c r="DL127" s="451">
        <f t="shared" si="240"/>
        <v>0</v>
      </c>
      <c r="DM127" s="452">
        <f t="shared" si="241"/>
        <v>0</v>
      </c>
      <c r="DN127" s="453">
        <f t="shared" si="219"/>
        <v>-1</v>
      </c>
      <c r="DO127" s="454">
        <f t="shared" si="156"/>
        <v>1</v>
      </c>
      <c r="DP127" s="455" t="str">
        <f t="shared" si="185"/>
        <v>NO</v>
      </c>
      <c r="DQ127" s="455" t="str">
        <f t="shared" si="186"/>
        <v>Not!</v>
      </c>
      <c r="DR127" s="455" t="str">
        <f t="shared" si="187"/>
        <v>Not!</v>
      </c>
      <c r="DS127" s="478" t="str">
        <f t="shared" si="242"/>
        <v/>
      </c>
      <c r="DT127" s="451">
        <f t="shared" si="188"/>
        <v>0</v>
      </c>
      <c r="DU127" s="239">
        <f t="shared" si="218"/>
        <v>0</v>
      </c>
      <c r="DV127" s="480">
        <v>112</v>
      </c>
      <c r="DW127" s="281" t="str">
        <f t="shared" si="243"/>
        <v/>
      </c>
      <c r="DX127" s="239" t="str">
        <f t="shared" si="189"/>
        <v>Not!</v>
      </c>
      <c r="DY127" s="499">
        <f t="shared" si="190"/>
        <v>0</v>
      </c>
      <c r="DZ127" s="239" t="str">
        <f t="shared" si="191"/>
        <v>NO</v>
      </c>
      <c r="EA127" s="499">
        <f t="shared" si="244"/>
        <v>0</v>
      </c>
      <c r="EB127" s="239" t="str">
        <f t="shared" si="245"/>
        <v>女子Jr</v>
      </c>
      <c r="EC127" s="499">
        <f t="shared" si="246"/>
        <v>0</v>
      </c>
      <c r="ED127" s="500">
        <f t="shared" si="192"/>
        <v>0</v>
      </c>
      <c r="EE127" s="499">
        <f t="shared" si="193"/>
        <v>0</v>
      </c>
      <c r="EF127" s="239" t="str">
        <f t="shared" si="194"/>
        <v>N</v>
      </c>
      <c r="EG127" s="434" t="str">
        <f t="shared" si="195"/>
        <v/>
      </c>
      <c r="EH127" s="239" t="str">
        <f t="shared" si="196"/>
        <v/>
      </c>
      <c r="EI127" s="239" t="str">
        <f t="shared" ca="1" si="247"/>
        <v/>
      </c>
      <c r="EJ127" s="239" t="str">
        <f t="shared" si="197"/>
        <v/>
      </c>
      <c r="EK127" s="239">
        <f t="shared" si="198"/>
        <v>0</v>
      </c>
      <c r="EL127" s="239">
        <f t="shared" si="248"/>
        <v>0</v>
      </c>
      <c r="EM127" s="499">
        <f t="shared" si="199"/>
        <v>0</v>
      </c>
      <c r="EN127" s="239" t="str">
        <f t="shared" si="200"/>
        <v>N</v>
      </c>
      <c r="EO127" s="434" t="str">
        <f t="shared" si="201"/>
        <v/>
      </c>
      <c r="EP127" s="239" t="str">
        <f t="shared" si="249"/>
        <v/>
      </c>
      <c r="EQ127" s="239" t="str">
        <f t="shared" ca="1" si="202"/>
        <v/>
      </c>
      <c r="ER127" s="239" t="str">
        <f t="shared" si="203"/>
        <v/>
      </c>
      <c r="ES127" s="239">
        <f t="shared" si="165"/>
        <v>0</v>
      </c>
      <c r="ET127" s="239">
        <f t="shared" si="204"/>
        <v>0</v>
      </c>
      <c r="EU127" s="499">
        <f t="shared" si="205"/>
        <v>0</v>
      </c>
      <c r="EV127" s="434" t="str">
        <f t="shared" si="206"/>
        <v/>
      </c>
      <c r="EW127" s="512">
        <f t="shared" si="207"/>
        <v>0</v>
      </c>
      <c r="EX127" s="512">
        <f t="shared" si="208"/>
        <v>0</v>
      </c>
      <c r="EY127" s="512">
        <f t="shared" si="209"/>
        <v>0</v>
      </c>
      <c r="EZ127" s="119"/>
      <c r="FA127" s="258"/>
      <c r="FB127" s="259" t="str">
        <f t="shared" ca="1" si="210"/>
        <v/>
      </c>
      <c r="FC127" s="258"/>
      <c r="FD127" s="259" t="str">
        <f t="shared" si="211"/>
        <v/>
      </c>
      <c r="FE127" s="119"/>
      <c r="FF127" s="119"/>
      <c r="FG127" s="119"/>
      <c r="FH127" s="119"/>
      <c r="FI127" s="119"/>
      <c r="FJ127" s="119"/>
      <c r="FK127" s="119"/>
      <c r="FL127" s="119"/>
      <c r="FM127" s="119"/>
      <c r="FN127" s="119"/>
      <c r="FO127" s="119"/>
    </row>
    <row r="128" spans="1:171" s="99" customFormat="1" x14ac:dyDescent="0.2">
      <c r="A128" s="669">
        <v>113</v>
      </c>
      <c r="B128" s="564"/>
      <c r="C128" s="557"/>
      <c r="D128" s="566"/>
      <c r="E128" s="241"/>
      <c r="F128" s="554"/>
      <c r="G128" s="557"/>
      <c r="H128" s="555"/>
      <c r="I128" s="190"/>
      <c r="J128" s="596"/>
      <c r="K128" s="597"/>
      <c r="L128" s="597"/>
      <c r="M128" s="599"/>
      <c r="N128" s="590" t="str">
        <f t="shared" si="166"/>
        <v/>
      </c>
      <c r="O128" s="557"/>
      <c r="P128" s="566"/>
      <c r="Q128" s="186" t="str">
        <f t="shared" si="167"/>
        <v/>
      </c>
      <c r="R128" s="195" t="str">
        <f t="shared" si="143"/>
        <v/>
      </c>
      <c r="S128" s="195" t="str">
        <f t="shared" si="144"/>
        <v/>
      </c>
      <c r="T128" s="195" t="str">
        <f t="shared" si="168"/>
        <v/>
      </c>
      <c r="U128" s="622" t="str">
        <f t="shared" si="250"/>
        <v/>
      </c>
      <c r="V128" s="623">
        <f t="shared" si="145"/>
        <v>0</v>
      </c>
      <c r="W128" s="190"/>
      <c r="X128" s="190"/>
      <c r="Y128" s="190"/>
      <c r="Z128" s="190"/>
      <c r="AA128" s="190"/>
      <c r="AB128" s="190"/>
      <c r="AC128" s="239"/>
      <c r="AD128" s="239"/>
      <c r="AE128" s="239"/>
      <c r="AF128" s="239"/>
      <c r="AG128" s="239"/>
      <c r="AH128" s="242"/>
      <c r="AI128" s="261">
        <f t="shared" si="212"/>
        <v>0</v>
      </c>
      <c r="AJ128"/>
      <c r="AK128"/>
      <c r="AL128" s="258"/>
      <c r="AM128" s="259" t="str">
        <f t="shared" ca="1" si="232"/>
        <v/>
      </c>
      <c r="AN128" s="258"/>
      <c r="AO128" s="259" t="str">
        <f t="shared" si="170"/>
        <v/>
      </c>
      <c r="AP128" s="119"/>
      <c r="AQ128" s="280" t="str">
        <f t="shared" si="233"/>
        <v/>
      </c>
      <c r="AR128" s="280" t="str">
        <f t="shared" si="234"/>
        <v/>
      </c>
      <c r="AS128" s="280" t="str">
        <f t="shared" si="235"/>
        <v/>
      </c>
      <c r="AT128" s="280" t="str">
        <f t="shared" ca="1" si="236"/>
        <v/>
      </c>
      <c r="AU128" s="637">
        <f t="shared" si="171"/>
        <v>0</v>
      </c>
      <c r="AV128" s="281" t="str">
        <f t="shared" si="237"/>
        <v/>
      </c>
      <c r="AW128" s="312">
        <f t="shared" si="261"/>
        <v>0</v>
      </c>
      <c r="AX128" s="312">
        <f t="shared" si="261"/>
        <v>0</v>
      </c>
      <c r="AY128" s="312">
        <f t="shared" si="261"/>
        <v>0</v>
      </c>
      <c r="AZ128" s="312">
        <f t="shared" si="261"/>
        <v>0</v>
      </c>
      <c r="BA128" s="312">
        <f t="shared" si="261"/>
        <v>0</v>
      </c>
      <c r="BB128" s="312">
        <f t="shared" si="261"/>
        <v>0</v>
      </c>
      <c r="BC128" s="313">
        <f t="shared" si="213"/>
        <v>0</v>
      </c>
      <c r="BD128" s="313">
        <f t="shared" si="214"/>
        <v>0</v>
      </c>
      <c r="BE128" s="340">
        <f t="shared" si="251"/>
        <v>0</v>
      </c>
      <c r="BF128" s="643">
        <f t="shared" si="251"/>
        <v>0</v>
      </c>
      <c r="BG128" s="643">
        <f t="shared" si="251"/>
        <v>0</v>
      </c>
      <c r="BH128" s="643">
        <f t="shared" si="251"/>
        <v>0</v>
      </c>
      <c r="BI128" s="643">
        <f t="shared" si="251"/>
        <v>0</v>
      </c>
      <c r="BJ128" s="348">
        <f t="shared" si="256"/>
        <v>0</v>
      </c>
      <c r="BK128" s="348">
        <f t="shared" si="256"/>
        <v>0</v>
      </c>
      <c r="BL128" s="348">
        <f t="shared" si="256"/>
        <v>0</v>
      </c>
      <c r="BM128" s="348">
        <f t="shared" si="256"/>
        <v>0</v>
      </c>
      <c r="BN128" s="348">
        <f t="shared" si="256"/>
        <v>0</v>
      </c>
      <c r="BO128" s="348">
        <f t="shared" si="257"/>
        <v>0</v>
      </c>
      <c r="BP128" s="348">
        <f t="shared" si="257"/>
        <v>0</v>
      </c>
      <c r="BQ128" s="348">
        <f t="shared" si="257"/>
        <v>0</v>
      </c>
      <c r="BR128" s="348">
        <f t="shared" si="257"/>
        <v>0</v>
      </c>
      <c r="BS128" s="348">
        <f t="shared" si="257"/>
        <v>0</v>
      </c>
      <c r="BT128" s="348">
        <f t="shared" si="252"/>
        <v>0</v>
      </c>
      <c r="BU128" s="348">
        <f t="shared" si="252"/>
        <v>0</v>
      </c>
      <c r="BV128" s="348">
        <f t="shared" si="252"/>
        <v>0</v>
      </c>
      <c r="BW128" s="348">
        <f t="shared" si="252"/>
        <v>0</v>
      </c>
      <c r="BX128" s="348">
        <f t="shared" si="174"/>
        <v>0</v>
      </c>
      <c r="BY128" s="348">
        <f t="shared" si="258"/>
        <v>0</v>
      </c>
      <c r="BZ128" s="348">
        <f t="shared" si="258"/>
        <v>0</v>
      </c>
      <c r="CA128" s="348">
        <f t="shared" si="258"/>
        <v>0</v>
      </c>
      <c r="CB128" s="350">
        <f t="shared" si="258"/>
        <v>0</v>
      </c>
      <c r="CC128" s="648">
        <f t="shared" si="258"/>
        <v>0</v>
      </c>
      <c r="CD128" s="191">
        <f t="shared" si="253"/>
        <v>0</v>
      </c>
      <c r="CE128" s="191">
        <f t="shared" si="253"/>
        <v>0</v>
      </c>
      <c r="CF128" s="191">
        <f t="shared" si="253"/>
        <v>0</v>
      </c>
      <c r="CG128" s="381">
        <f t="shared" si="259"/>
        <v>0</v>
      </c>
      <c r="CH128" s="191">
        <f t="shared" si="259"/>
        <v>0</v>
      </c>
      <c r="CI128" s="382">
        <f t="shared" si="259"/>
        <v>0</v>
      </c>
      <c r="CJ128" s="379">
        <f t="shared" si="216"/>
        <v>0</v>
      </c>
      <c r="CK128" s="391">
        <f t="shared" si="229"/>
        <v>0</v>
      </c>
      <c r="CL128" s="391">
        <f t="shared" si="227"/>
        <v>0</v>
      </c>
      <c r="CM128" s="391">
        <f t="shared" si="227"/>
        <v>0</v>
      </c>
      <c r="CN128" s="391">
        <f t="shared" si="227"/>
        <v>0</v>
      </c>
      <c r="CO128" s="392">
        <f t="shared" si="230"/>
        <v>0</v>
      </c>
      <c r="CP128" s="190">
        <f t="shared" si="228"/>
        <v>0</v>
      </c>
      <c r="CQ128" s="190">
        <f t="shared" si="228"/>
        <v>0</v>
      </c>
      <c r="CR128" s="394">
        <f t="shared" si="228"/>
        <v>0</v>
      </c>
      <c r="CS128" s="191">
        <f t="shared" si="254"/>
        <v>0</v>
      </c>
      <c r="CT128" s="190">
        <f t="shared" si="254"/>
        <v>0</v>
      </c>
      <c r="CU128" s="190">
        <f t="shared" si="254"/>
        <v>0</v>
      </c>
      <c r="CV128" s="394">
        <f t="shared" si="254"/>
        <v>0</v>
      </c>
      <c r="CW128" s="402">
        <f>$DC128+'申込用紙 Ｂ'!$CW128</f>
        <v>0</v>
      </c>
      <c r="CX128" s="403"/>
      <c r="CY128" s="403">
        <f t="shared" si="175"/>
        <v>0</v>
      </c>
      <c r="CZ128" s="404">
        <f t="shared" si="176"/>
        <v>0</v>
      </c>
      <c r="DA128" s="431">
        <f t="shared" si="177"/>
        <v>0</v>
      </c>
      <c r="DB128" s="432">
        <f t="shared" si="178"/>
        <v>0</v>
      </c>
      <c r="DC128" s="433">
        <f t="shared" si="179"/>
        <v>0</v>
      </c>
      <c r="DD128" s="239">
        <f t="shared" si="180"/>
        <v>1</v>
      </c>
      <c r="DE128" s="239">
        <f t="shared" ca="1" si="238"/>
        <v>0</v>
      </c>
      <c r="DF128" s="239">
        <f t="shared" ca="1" si="181"/>
        <v>1</v>
      </c>
      <c r="DG128" s="434" t="str">
        <f t="shared" si="182"/>
        <v/>
      </c>
      <c r="DH128" s="239">
        <f t="shared" ca="1" si="183"/>
        <v>0</v>
      </c>
      <c r="DI128" s="239">
        <f t="shared" ca="1" si="260"/>
        <v>0</v>
      </c>
      <c r="DJ128" s="118" t="str">
        <f t="shared" si="184"/>
        <v/>
      </c>
      <c r="DK128" s="451">
        <f t="shared" si="239"/>
        <v>0</v>
      </c>
      <c r="DL128" s="451">
        <f t="shared" si="240"/>
        <v>0</v>
      </c>
      <c r="DM128" s="452">
        <f t="shared" si="241"/>
        <v>0</v>
      </c>
      <c r="DN128" s="453">
        <f t="shared" si="219"/>
        <v>-1</v>
      </c>
      <c r="DO128" s="454">
        <f t="shared" si="156"/>
        <v>1</v>
      </c>
      <c r="DP128" s="455" t="str">
        <f t="shared" si="185"/>
        <v>NO</v>
      </c>
      <c r="DQ128" s="455" t="str">
        <f t="shared" si="186"/>
        <v>Not!</v>
      </c>
      <c r="DR128" s="455" t="str">
        <f t="shared" si="187"/>
        <v>Not!</v>
      </c>
      <c r="DS128" s="478" t="str">
        <f t="shared" si="242"/>
        <v/>
      </c>
      <c r="DT128" s="451">
        <f t="shared" si="188"/>
        <v>0</v>
      </c>
      <c r="DU128" s="239">
        <f t="shared" si="218"/>
        <v>0</v>
      </c>
      <c r="DV128" s="480">
        <v>113</v>
      </c>
      <c r="DW128" s="281" t="str">
        <f t="shared" si="243"/>
        <v/>
      </c>
      <c r="DX128" s="239" t="str">
        <f t="shared" si="189"/>
        <v>Not!</v>
      </c>
      <c r="DY128" s="499">
        <f t="shared" si="190"/>
        <v>0</v>
      </c>
      <c r="DZ128" s="239" t="str">
        <f t="shared" si="191"/>
        <v>NO</v>
      </c>
      <c r="EA128" s="499">
        <f t="shared" si="244"/>
        <v>0</v>
      </c>
      <c r="EB128" s="239" t="str">
        <f t="shared" si="245"/>
        <v>女子Jr</v>
      </c>
      <c r="EC128" s="499">
        <f t="shared" si="246"/>
        <v>0</v>
      </c>
      <c r="ED128" s="500">
        <f t="shared" si="192"/>
        <v>0</v>
      </c>
      <c r="EE128" s="499">
        <f t="shared" si="193"/>
        <v>0</v>
      </c>
      <c r="EF128" s="239" t="str">
        <f t="shared" si="194"/>
        <v>N</v>
      </c>
      <c r="EG128" s="434" t="str">
        <f t="shared" si="195"/>
        <v/>
      </c>
      <c r="EH128" s="239" t="str">
        <f t="shared" si="196"/>
        <v/>
      </c>
      <c r="EI128" s="239" t="str">
        <f t="shared" ca="1" si="247"/>
        <v/>
      </c>
      <c r="EJ128" s="239" t="str">
        <f t="shared" si="197"/>
        <v/>
      </c>
      <c r="EK128" s="239">
        <f t="shared" si="198"/>
        <v>0</v>
      </c>
      <c r="EL128" s="239">
        <f t="shared" si="248"/>
        <v>0</v>
      </c>
      <c r="EM128" s="499">
        <f t="shared" si="199"/>
        <v>0</v>
      </c>
      <c r="EN128" s="239" t="str">
        <f t="shared" si="200"/>
        <v>N</v>
      </c>
      <c r="EO128" s="434" t="str">
        <f t="shared" si="201"/>
        <v/>
      </c>
      <c r="EP128" s="239" t="str">
        <f t="shared" si="249"/>
        <v/>
      </c>
      <c r="EQ128" s="239" t="str">
        <f t="shared" ca="1" si="202"/>
        <v/>
      </c>
      <c r="ER128" s="239" t="str">
        <f t="shared" si="203"/>
        <v/>
      </c>
      <c r="ES128" s="239">
        <f t="shared" si="165"/>
        <v>0</v>
      </c>
      <c r="ET128" s="239">
        <f t="shared" si="204"/>
        <v>0</v>
      </c>
      <c r="EU128" s="499">
        <f t="shared" si="205"/>
        <v>0</v>
      </c>
      <c r="EV128" s="434" t="str">
        <f t="shared" si="206"/>
        <v/>
      </c>
      <c r="EW128" s="512">
        <f t="shared" si="207"/>
        <v>0</v>
      </c>
      <c r="EX128" s="512">
        <f t="shared" si="208"/>
        <v>0</v>
      </c>
      <c r="EY128" s="512">
        <f t="shared" si="209"/>
        <v>0</v>
      </c>
      <c r="EZ128" s="119"/>
      <c r="FA128" s="258"/>
      <c r="FB128" s="259" t="str">
        <f t="shared" ca="1" si="210"/>
        <v/>
      </c>
      <c r="FC128" s="258"/>
      <c r="FD128" s="259" t="str">
        <f t="shared" si="211"/>
        <v/>
      </c>
      <c r="FE128" s="119"/>
      <c r="FF128" s="119"/>
      <c r="FG128" s="119"/>
      <c r="FH128" s="119"/>
      <c r="FI128" s="119"/>
      <c r="FJ128" s="119"/>
      <c r="FK128" s="119"/>
      <c r="FL128" s="119"/>
      <c r="FM128" s="119"/>
      <c r="FN128" s="119"/>
      <c r="FO128" s="119"/>
    </row>
    <row r="129" spans="1:171" s="99" customFormat="1" x14ac:dyDescent="0.2">
      <c r="A129" s="669">
        <v>114</v>
      </c>
      <c r="B129" s="564"/>
      <c r="C129" s="557"/>
      <c r="D129" s="566"/>
      <c r="E129" s="241"/>
      <c r="F129" s="554"/>
      <c r="G129" s="557"/>
      <c r="H129" s="555"/>
      <c r="I129" s="190"/>
      <c r="J129" s="596"/>
      <c r="K129" s="597"/>
      <c r="L129" s="597"/>
      <c r="M129" s="599"/>
      <c r="N129" s="590" t="str">
        <f t="shared" si="166"/>
        <v/>
      </c>
      <c r="O129" s="557"/>
      <c r="P129" s="566"/>
      <c r="Q129" s="186" t="str">
        <f t="shared" si="167"/>
        <v/>
      </c>
      <c r="R129" s="195" t="str">
        <f t="shared" si="143"/>
        <v/>
      </c>
      <c r="S129" s="195" t="str">
        <f t="shared" si="144"/>
        <v/>
      </c>
      <c r="T129" s="195" t="str">
        <f t="shared" si="168"/>
        <v/>
      </c>
      <c r="U129" s="622" t="str">
        <f t="shared" si="250"/>
        <v/>
      </c>
      <c r="V129" s="623">
        <f t="shared" si="145"/>
        <v>0</v>
      </c>
      <c r="W129" s="190"/>
      <c r="X129" s="190"/>
      <c r="Y129" s="190"/>
      <c r="Z129" s="190"/>
      <c r="AA129" s="190"/>
      <c r="AB129" s="190"/>
      <c r="AC129" s="239"/>
      <c r="AD129" s="239"/>
      <c r="AE129" s="239"/>
      <c r="AF129" s="239"/>
      <c r="AG129" s="239"/>
      <c r="AH129" s="242"/>
      <c r="AI129" s="261">
        <f t="shared" si="212"/>
        <v>0</v>
      </c>
      <c r="AJ129"/>
      <c r="AK129"/>
      <c r="AL129" s="258"/>
      <c r="AM129" s="259" t="str">
        <f t="shared" ca="1" si="232"/>
        <v/>
      </c>
      <c r="AN129" s="258"/>
      <c r="AO129" s="259" t="str">
        <f t="shared" si="170"/>
        <v/>
      </c>
      <c r="AP129" s="119"/>
      <c r="AQ129" s="280" t="str">
        <f t="shared" si="233"/>
        <v/>
      </c>
      <c r="AR129" s="280" t="str">
        <f t="shared" si="234"/>
        <v/>
      </c>
      <c r="AS129" s="280" t="str">
        <f t="shared" si="235"/>
        <v/>
      </c>
      <c r="AT129" s="280" t="str">
        <f t="shared" ca="1" si="236"/>
        <v/>
      </c>
      <c r="AU129" s="637">
        <f t="shared" si="171"/>
        <v>0</v>
      </c>
      <c r="AV129" s="281" t="str">
        <f t="shared" si="237"/>
        <v/>
      </c>
      <c r="AW129" s="312">
        <f t="shared" si="261"/>
        <v>0</v>
      </c>
      <c r="AX129" s="312">
        <f t="shared" si="261"/>
        <v>0</v>
      </c>
      <c r="AY129" s="312">
        <f t="shared" si="261"/>
        <v>0</v>
      </c>
      <c r="AZ129" s="312">
        <f t="shared" si="261"/>
        <v>0</v>
      </c>
      <c r="BA129" s="312">
        <f t="shared" si="261"/>
        <v>0</v>
      </c>
      <c r="BB129" s="312">
        <f t="shared" si="261"/>
        <v>0</v>
      </c>
      <c r="BC129" s="313">
        <f t="shared" si="213"/>
        <v>0</v>
      </c>
      <c r="BD129" s="313">
        <f t="shared" si="214"/>
        <v>0</v>
      </c>
      <c r="BE129" s="340">
        <f t="shared" si="251"/>
        <v>0</v>
      </c>
      <c r="BF129" s="643">
        <f t="shared" si="251"/>
        <v>0</v>
      </c>
      <c r="BG129" s="643">
        <f t="shared" si="251"/>
        <v>0</v>
      </c>
      <c r="BH129" s="643">
        <f t="shared" si="251"/>
        <v>0</v>
      </c>
      <c r="BI129" s="643">
        <f t="shared" si="251"/>
        <v>0</v>
      </c>
      <c r="BJ129" s="348">
        <f t="shared" si="256"/>
        <v>0</v>
      </c>
      <c r="BK129" s="348">
        <f t="shared" si="256"/>
        <v>0</v>
      </c>
      <c r="BL129" s="348">
        <f t="shared" si="256"/>
        <v>0</v>
      </c>
      <c r="BM129" s="348">
        <f t="shared" si="256"/>
        <v>0</v>
      </c>
      <c r="BN129" s="348">
        <f t="shared" si="256"/>
        <v>0</v>
      </c>
      <c r="BO129" s="348">
        <f t="shared" si="257"/>
        <v>0</v>
      </c>
      <c r="BP129" s="348">
        <f t="shared" si="257"/>
        <v>0</v>
      </c>
      <c r="BQ129" s="348">
        <f t="shared" si="257"/>
        <v>0</v>
      </c>
      <c r="BR129" s="348">
        <f t="shared" si="257"/>
        <v>0</v>
      </c>
      <c r="BS129" s="348">
        <f t="shared" si="257"/>
        <v>0</v>
      </c>
      <c r="BT129" s="348">
        <f t="shared" si="252"/>
        <v>0</v>
      </c>
      <c r="BU129" s="348">
        <f t="shared" si="252"/>
        <v>0</v>
      </c>
      <c r="BV129" s="348">
        <f t="shared" si="252"/>
        <v>0</v>
      </c>
      <c r="BW129" s="348">
        <f t="shared" si="252"/>
        <v>0</v>
      </c>
      <c r="BX129" s="348">
        <f t="shared" si="174"/>
        <v>0</v>
      </c>
      <c r="BY129" s="348">
        <f t="shared" si="258"/>
        <v>0</v>
      </c>
      <c r="BZ129" s="348">
        <f t="shared" si="258"/>
        <v>0</v>
      </c>
      <c r="CA129" s="348">
        <f t="shared" si="258"/>
        <v>0</v>
      </c>
      <c r="CB129" s="350">
        <f t="shared" si="258"/>
        <v>0</v>
      </c>
      <c r="CC129" s="648">
        <f t="shared" si="258"/>
        <v>0</v>
      </c>
      <c r="CD129" s="191">
        <f t="shared" si="253"/>
        <v>0</v>
      </c>
      <c r="CE129" s="191">
        <f t="shared" si="253"/>
        <v>0</v>
      </c>
      <c r="CF129" s="191">
        <f t="shared" si="253"/>
        <v>0</v>
      </c>
      <c r="CG129" s="381">
        <f t="shared" si="259"/>
        <v>0</v>
      </c>
      <c r="CH129" s="191">
        <f t="shared" si="259"/>
        <v>0</v>
      </c>
      <c r="CI129" s="382">
        <f t="shared" si="259"/>
        <v>0</v>
      </c>
      <c r="CJ129" s="379">
        <f t="shared" si="216"/>
        <v>0</v>
      </c>
      <c r="CK129" s="391">
        <f t="shared" ref="CK129:CK160" si="262">IF(AND($DY129=CK$12,$W129&gt;0,$E129=2),1,0)</f>
        <v>0</v>
      </c>
      <c r="CL129" s="391">
        <f t="shared" si="227"/>
        <v>0</v>
      </c>
      <c r="CM129" s="391">
        <f t="shared" si="227"/>
        <v>0</v>
      </c>
      <c r="CN129" s="391">
        <f t="shared" si="227"/>
        <v>0</v>
      </c>
      <c r="CO129" s="392">
        <f t="shared" ref="CO129:CO160" si="263">IF(AND($DY129=CO$12,$X129&gt;0,$E129=2),1,0)</f>
        <v>0</v>
      </c>
      <c r="CP129" s="190">
        <f t="shared" si="228"/>
        <v>0</v>
      </c>
      <c r="CQ129" s="190">
        <f t="shared" si="228"/>
        <v>0</v>
      </c>
      <c r="CR129" s="394">
        <f t="shared" si="228"/>
        <v>0</v>
      </c>
      <c r="CS129" s="191">
        <f t="shared" si="254"/>
        <v>0</v>
      </c>
      <c r="CT129" s="190">
        <f t="shared" si="254"/>
        <v>0</v>
      </c>
      <c r="CU129" s="190">
        <f t="shared" si="254"/>
        <v>0</v>
      </c>
      <c r="CV129" s="394">
        <f t="shared" si="254"/>
        <v>0</v>
      </c>
      <c r="CW129" s="402">
        <f>$DC129+'申込用紙 Ｂ'!$CW129</f>
        <v>0</v>
      </c>
      <c r="CX129" s="403"/>
      <c r="CY129" s="403">
        <f t="shared" si="175"/>
        <v>0</v>
      </c>
      <c r="CZ129" s="404">
        <f t="shared" si="176"/>
        <v>0</v>
      </c>
      <c r="DA129" s="431">
        <f t="shared" si="177"/>
        <v>0</v>
      </c>
      <c r="DB129" s="432">
        <f t="shared" si="178"/>
        <v>0</v>
      </c>
      <c r="DC129" s="433">
        <f t="shared" si="179"/>
        <v>0</v>
      </c>
      <c r="DD129" s="239">
        <f t="shared" si="180"/>
        <v>1</v>
      </c>
      <c r="DE129" s="239">
        <f t="shared" ca="1" si="238"/>
        <v>0</v>
      </c>
      <c r="DF129" s="239">
        <f t="shared" ca="1" si="181"/>
        <v>1</v>
      </c>
      <c r="DG129" s="434" t="str">
        <f t="shared" si="182"/>
        <v/>
      </c>
      <c r="DH129" s="239">
        <f t="shared" ca="1" si="183"/>
        <v>0</v>
      </c>
      <c r="DI129" s="239">
        <f t="shared" ca="1" si="260"/>
        <v>0</v>
      </c>
      <c r="DJ129" s="118" t="str">
        <f t="shared" si="184"/>
        <v/>
      </c>
      <c r="DK129" s="451">
        <f t="shared" si="239"/>
        <v>0</v>
      </c>
      <c r="DL129" s="451">
        <f t="shared" si="240"/>
        <v>0</v>
      </c>
      <c r="DM129" s="452">
        <f t="shared" si="241"/>
        <v>0</v>
      </c>
      <c r="DN129" s="453">
        <f t="shared" si="219"/>
        <v>-1</v>
      </c>
      <c r="DO129" s="454">
        <f t="shared" si="156"/>
        <v>1</v>
      </c>
      <c r="DP129" s="455" t="str">
        <f t="shared" si="185"/>
        <v>NO</v>
      </c>
      <c r="DQ129" s="455" t="str">
        <f t="shared" si="186"/>
        <v>Not!</v>
      </c>
      <c r="DR129" s="455" t="str">
        <f t="shared" si="187"/>
        <v>Not!</v>
      </c>
      <c r="DS129" s="478" t="str">
        <f t="shared" si="242"/>
        <v/>
      </c>
      <c r="DT129" s="451">
        <f t="shared" si="188"/>
        <v>0</v>
      </c>
      <c r="DU129" s="239">
        <f t="shared" si="218"/>
        <v>0</v>
      </c>
      <c r="DV129" s="480">
        <v>114</v>
      </c>
      <c r="DW129" s="281" t="str">
        <f t="shared" si="243"/>
        <v/>
      </c>
      <c r="DX129" s="239" t="str">
        <f t="shared" si="189"/>
        <v>Not!</v>
      </c>
      <c r="DY129" s="499">
        <f t="shared" si="190"/>
        <v>0</v>
      </c>
      <c r="DZ129" s="239" t="str">
        <f t="shared" si="191"/>
        <v>NO</v>
      </c>
      <c r="EA129" s="499">
        <f t="shared" si="244"/>
        <v>0</v>
      </c>
      <c r="EB129" s="239" t="str">
        <f t="shared" si="245"/>
        <v>女子Jr</v>
      </c>
      <c r="EC129" s="499">
        <f t="shared" si="246"/>
        <v>0</v>
      </c>
      <c r="ED129" s="500">
        <f t="shared" si="192"/>
        <v>0</v>
      </c>
      <c r="EE129" s="499">
        <f t="shared" si="193"/>
        <v>0</v>
      </c>
      <c r="EF129" s="239" t="str">
        <f t="shared" si="194"/>
        <v>N</v>
      </c>
      <c r="EG129" s="434" t="str">
        <f t="shared" si="195"/>
        <v/>
      </c>
      <c r="EH129" s="239" t="str">
        <f t="shared" si="196"/>
        <v/>
      </c>
      <c r="EI129" s="239" t="str">
        <f t="shared" ca="1" si="247"/>
        <v/>
      </c>
      <c r="EJ129" s="239" t="str">
        <f t="shared" si="197"/>
        <v/>
      </c>
      <c r="EK129" s="239">
        <f t="shared" si="198"/>
        <v>0</v>
      </c>
      <c r="EL129" s="239">
        <f t="shared" si="248"/>
        <v>0</v>
      </c>
      <c r="EM129" s="499">
        <f t="shared" si="199"/>
        <v>0</v>
      </c>
      <c r="EN129" s="239" t="str">
        <f t="shared" si="200"/>
        <v>N</v>
      </c>
      <c r="EO129" s="434" t="str">
        <f t="shared" si="201"/>
        <v/>
      </c>
      <c r="EP129" s="239" t="str">
        <f t="shared" si="249"/>
        <v/>
      </c>
      <c r="EQ129" s="239" t="str">
        <f t="shared" ca="1" si="202"/>
        <v/>
      </c>
      <c r="ER129" s="239" t="str">
        <f t="shared" si="203"/>
        <v/>
      </c>
      <c r="ES129" s="239">
        <f t="shared" si="165"/>
        <v>0</v>
      </c>
      <c r="ET129" s="239">
        <f t="shared" si="204"/>
        <v>0</v>
      </c>
      <c r="EU129" s="499">
        <f t="shared" si="205"/>
        <v>0</v>
      </c>
      <c r="EV129" s="434" t="str">
        <f t="shared" si="206"/>
        <v/>
      </c>
      <c r="EW129" s="512">
        <f t="shared" si="207"/>
        <v>0</v>
      </c>
      <c r="EX129" s="512">
        <f t="shared" si="208"/>
        <v>0</v>
      </c>
      <c r="EY129" s="512">
        <f t="shared" si="209"/>
        <v>0</v>
      </c>
      <c r="EZ129" s="119"/>
      <c r="FA129" s="258"/>
      <c r="FB129" s="259" t="str">
        <f t="shared" ca="1" si="210"/>
        <v/>
      </c>
      <c r="FC129" s="258"/>
      <c r="FD129" s="259" t="str">
        <f t="shared" si="211"/>
        <v/>
      </c>
      <c r="FE129" s="119"/>
      <c r="FF129" s="119"/>
      <c r="FG129" s="119"/>
      <c r="FH129" s="119"/>
      <c r="FI129" s="119"/>
      <c r="FJ129" s="119"/>
      <c r="FK129" s="119"/>
      <c r="FL129" s="119"/>
      <c r="FM129" s="119"/>
      <c r="FN129" s="119"/>
      <c r="FO129" s="119"/>
    </row>
    <row r="130" spans="1:171" s="99" customFormat="1" x14ac:dyDescent="0.2">
      <c r="A130" s="669">
        <v>115</v>
      </c>
      <c r="B130" s="564"/>
      <c r="C130" s="557"/>
      <c r="D130" s="566"/>
      <c r="E130" s="241"/>
      <c r="F130" s="554"/>
      <c r="G130" s="557"/>
      <c r="H130" s="555"/>
      <c r="I130" s="190"/>
      <c r="J130" s="596"/>
      <c r="K130" s="597"/>
      <c r="L130" s="597"/>
      <c r="M130" s="599"/>
      <c r="N130" s="590" t="str">
        <f t="shared" si="166"/>
        <v/>
      </c>
      <c r="O130" s="557"/>
      <c r="P130" s="566"/>
      <c r="Q130" s="186" t="str">
        <f t="shared" si="167"/>
        <v/>
      </c>
      <c r="R130" s="195" t="str">
        <f t="shared" si="143"/>
        <v/>
      </c>
      <c r="S130" s="195" t="str">
        <f t="shared" si="144"/>
        <v/>
      </c>
      <c r="T130" s="195" t="str">
        <f t="shared" si="168"/>
        <v/>
      </c>
      <c r="U130" s="622" t="str">
        <f t="shared" si="250"/>
        <v/>
      </c>
      <c r="V130" s="623">
        <f t="shared" si="145"/>
        <v>0</v>
      </c>
      <c r="W130" s="190"/>
      <c r="X130" s="190"/>
      <c r="Y130" s="190"/>
      <c r="Z130" s="190"/>
      <c r="AA130" s="190"/>
      <c r="AB130" s="190"/>
      <c r="AC130" s="239"/>
      <c r="AD130" s="239"/>
      <c r="AE130" s="239"/>
      <c r="AF130" s="239"/>
      <c r="AG130" s="239"/>
      <c r="AH130" s="242"/>
      <c r="AI130" s="261">
        <f t="shared" si="212"/>
        <v>0</v>
      </c>
      <c r="AJ130"/>
      <c r="AK130"/>
      <c r="AL130" s="258"/>
      <c r="AM130" s="259" t="str">
        <f t="shared" ca="1" si="232"/>
        <v/>
      </c>
      <c r="AN130" s="258"/>
      <c r="AO130" s="259" t="str">
        <f t="shared" si="170"/>
        <v/>
      </c>
      <c r="AP130" s="119"/>
      <c r="AQ130" s="280" t="str">
        <f t="shared" si="233"/>
        <v/>
      </c>
      <c r="AR130" s="280" t="str">
        <f t="shared" si="234"/>
        <v/>
      </c>
      <c r="AS130" s="280" t="str">
        <f t="shared" si="235"/>
        <v/>
      </c>
      <c r="AT130" s="280" t="str">
        <f t="shared" ca="1" si="236"/>
        <v/>
      </c>
      <c r="AU130" s="637">
        <f t="shared" si="171"/>
        <v>0</v>
      </c>
      <c r="AV130" s="281" t="str">
        <f t="shared" si="237"/>
        <v/>
      </c>
      <c r="AW130" s="312">
        <f t="shared" si="261"/>
        <v>0</v>
      </c>
      <c r="AX130" s="312">
        <f t="shared" si="261"/>
        <v>0</v>
      </c>
      <c r="AY130" s="312">
        <f t="shared" si="261"/>
        <v>0</v>
      </c>
      <c r="AZ130" s="312">
        <f t="shared" si="261"/>
        <v>0</v>
      </c>
      <c r="BA130" s="312">
        <f t="shared" si="261"/>
        <v>0</v>
      </c>
      <c r="BB130" s="312">
        <f t="shared" si="261"/>
        <v>0</v>
      </c>
      <c r="BC130" s="313">
        <f t="shared" si="213"/>
        <v>0</v>
      </c>
      <c r="BD130" s="313">
        <f t="shared" si="214"/>
        <v>0</v>
      </c>
      <c r="BE130" s="340">
        <f t="shared" si="251"/>
        <v>0</v>
      </c>
      <c r="BF130" s="643">
        <f t="shared" si="251"/>
        <v>0</v>
      </c>
      <c r="BG130" s="643">
        <f t="shared" si="251"/>
        <v>0</v>
      </c>
      <c r="BH130" s="643">
        <f t="shared" si="251"/>
        <v>0</v>
      </c>
      <c r="BI130" s="643">
        <f t="shared" si="251"/>
        <v>0</v>
      </c>
      <c r="BJ130" s="348">
        <f t="shared" si="256"/>
        <v>0</v>
      </c>
      <c r="BK130" s="348">
        <f t="shared" si="256"/>
        <v>0</v>
      </c>
      <c r="BL130" s="348">
        <f t="shared" si="256"/>
        <v>0</v>
      </c>
      <c r="BM130" s="348">
        <f t="shared" si="256"/>
        <v>0</v>
      </c>
      <c r="BN130" s="348">
        <f t="shared" si="256"/>
        <v>0</v>
      </c>
      <c r="BO130" s="348">
        <f t="shared" si="257"/>
        <v>0</v>
      </c>
      <c r="BP130" s="348">
        <f t="shared" si="257"/>
        <v>0</v>
      </c>
      <c r="BQ130" s="348">
        <f t="shared" si="257"/>
        <v>0</v>
      </c>
      <c r="BR130" s="348">
        <f t="shared" si="257"/>
        <v>0</v>
      </c>
      <c r="BS130" s="348">
        <f t="shared" si="257"/>
        <v>0</v>
      </c>
      <c r="BT130" s="348">
        <f t="shared" si="252"/>
        <v>0</v>
      </c>
      <c r="BU130" s="348">
        <f t="shared" si="252"/>
        <v>0</v>
      </c>
      <c r="BV130" s="348">
        <f t="shared" si="252"/>
        <v>0</v>
      </c>
      <c r="BW130" s="348">
        <f t="shared" si="252"/>
        <v>0</v>
      </c>
      <c r="BX130" s="348">
        <f t="shared" si="174"/>
        <v>0</v>
      </c>
      <c r="BY130" s="348">
        <f t="shared" si="258"/>
        <v>0</v>
      </c>
      <c r="BZ130" s="348">
        <f t="shared" si="258"/>
        <v>0</v>
      </c>
      <c r="CA130" s="348">
        <f t="shared" si="258"/>
        <v>0</v>
      </c>
      <c r="CB130" s="350">
        <f t="shared" si="258"/>
        <v>0</v>
      </c>
      <c r="CC130" s="648">
        <f t="shared" si="258"/>
        <v>0</v>
      </c>
      <c r="CD130" s="191">
        <f t="shared" si="253"/>
        <v>0</v>
      </c>
      <c r="CE130" s="191">
        <f t="shared" si="253"/>
        <v>0</v>
      </c>
      <c r="CF130" s="191">
        <f t="shared" si="253"/>
        <v>0</v>
      </c>
      <c r="CG130" s="381">
        <f t="shared" si="259"/>
        <v>0</v>
      </c>
      <c r="CH130" s="191">
        <f t="shared" si="259"/>
        <v>0</v>
      </c>
      <c r="CI130" s="382">
        <f t="shared" si="259"/>
        <v>0</v>
      </c>
      <c r="CJ130" s="379">
        <f t="shared" si="216"/>
        <v>0</v>
      </c>
      <c r="CK130" s="391">
        <f t="shared" si="262"/>
        <v>0</v>
      </c>
      <c r="CL130" s="391">
        <f t="shared" si="227"/>
        <v>0</v>
      </c>
      <c r="CM130" s="391">
        <f t="shared" si="227"/>
        <v>0</v>
      </c>
      <c r="CN130" s="391">
        <f t="shared" si="227"/>
        <v>0</v>
      </c>
      <c r="CO130" s="392">
        <f t="shared" si="263"/>
        <v>0</v>
      </c>
      <c r="CP130" s="190">
        <f t="shared" si="228"/>
        <v>0</v>
      </c>
      <c r="CQ130" s="190">
        <f t="shared" si="228"/>
        <v>0</v>
      </c>
      <c r="CR130" s="394">
        <f t="shared" si="228"/>
        <v>0</v>
      </c>
      <c r="CS130" s="191">
        <f t="shared" si="254"/>
        <v>0</v>
      </c>
      <c r="CT130" s="190">
        <f t="shared" si="254"/>
        <v>0</v>
      </c>
      <c r="CU130" s="190">
        <f t="shared" si="254"/>
        <v>0</v>
      </c>
      <c r="CV130" s="394">
        <f t="shared" si="254"/>
        <v>0</v>
      </c>
      <c r="CW130" s="402">
        <f>$DC130+'申込用紙 Ｂ'!$CW130</f>
        <v>0</v>
      </c>
      <c r="CX130" s="403"/>
      <c r="CY130" s="403">
        <f t="shared" si="175"/>
        <v>0</v>
      </c>
      <c r="CZ130" s="404">
        <f t="shared" si="176"/>
        <v>0</v>
      </c>
      <c r="DA130" s="431">
        <f t="shared" si="177"/>
        <v>0</v>
      </c>
      <c r="DB130" s="432">
        <f t="shared" si="178"/>
        <v>0</v>
      </c>
      <c r="DC130" s="433">
        <f t="shared" si="179"/>
        <v>0</v>
      </c>
      <c r="DD130" s="239">
        <f t="shared" si="180"/>
        <v>1</v>
      </c>
      <c r="DE130" s="239">
        <f t="shared" ca="1" si="238"/>
        <v>0</v>
      </c>
      <c r="DF130" s="239">
        <f t="shared" ca="1" si="181"/>
        <v>1</v>
      </c>
      <c r="DG130" s="434" t="str">
        <f t="shared" si="182"/>
        <v/>
      </c>
      <c r="DH130" s="239">
        <f t="shared" ca="1" si="183"/>
        <v>0</v>
      </c>
      <c r="DI130" s="239">
        <f t="shared" ca="1" si="260"/>
        <v>0</v>
      </c>
      <c r="DJ130" s="118" t="str">
        <f t="shared" si="184"/>
        <v/>
      </c>
      <c r="DK130" s="451">
        <f t="shared" si="239"/>
        <v>0</v>
      </c>
      <c r="DL130" s="451">
        <f t="shared" si="240"/>
        <v>0</v>
      </c>
      <c r="DM130" s="452">
        <f t="shared" si="241"/>
        <v>0</v>
      </c>
      <c r="DN130" s="453">
        <f t="shared" si="219"/>
        <v>-1</v>
      </c>
      <c r="DO130" s="454">
        <f t="shared" si="156"/>
        <v>1</v>
      </c>
      <c r="DP130" s="455" t="str">
        <f t="shared" si="185"/>
        <v>NO</v>
      </c>
      <c r="DQ130" s="455" t="str">
        <f t="shared" si="186"/>
        <v>Not!</v>
      </c>
      <c r="DR130" s="455" t="str">
        <f t="shared" si="187"/>
        <v>Not!</v>
      </c>
      <c r="DS130" s="478" t="str">
        <f t="shared" si="242"/>
        <v/>
      </c>
      <c r="DT130" s="451">
        <f t="shared" si="188"/>
        <v>0</v>
      </c>
      <c r="DU130" s="239">
        <f t="shared" si="218"/>
        <v>0</v>
      </c>
      <c r="DV130" s="480">
        <v>115</v>
      </c>
      <c r="DW130" s="281" t="str">
        <f t="shared" si="243"/>
        <v/>
      </c>
      <c r="DX130" s="239" t="str">
        <f t="shared" si="189"/>
        <v>Not!</v>
      </c>
      <c r="DY130" s="499">
        <f t="shared" si="190"/>
        <v>0</v>
      </c>
      <c r="DZ130" s="239" t="str">
        <f t="shared" si="191"/>
        <v>NO</v>
      </c>
      <c r="EA130" s="499">
        <f t="shared" si="244"/>
        <v>0</v>
      </c>
      <c r="EB130" s="239" t="str">
        <f t="shared" si="245"/>
        <v>女子Jr</v>
      </c>
      <c r="EC130" s="499">
        <f t="shared" si="246"/>
        <v>0</v>
      </c>
      <c r="ED130" s="500">
        <f t="shared" si="192"/>
        <v>0</v>
      </c>
      <c r="EE130" s="499">
        <f t="shared" si="193"/>
        <v>0</v>
      </c>
      <c r="EF130" s="239" t="str">
        <f t="shared" si="194"/>
        <v>N</v>
      </c>
      <c r="EG130" s="434" t="str">
        <f t="shared" si="195"/>
        <v/>
      </c>
      <c r="EH130" s="239" t="str">
        <f t="shared" si="196"/>
        <v/>
      </c>
      <c r="EI130" s="239" t="str">
        <f t="shared" ca="1" si="247"/>
        <v/>
      </c>
      <c r="EJ130" s="239" t="str">
        <f t="shared" si="197"/>
        <v/>
      </c>
      <c r="EK130" s="239">
        <f t="shared" si="198"/>
        <v>0</v>
      </c>
      <c r="EL130" s="239">
        <f t="shared" si="248"/>
        <v>0</v>
      </c>
      <c r="EM130" s="499">
        <f t="shared" si="199"/>
        <v>0</v>
      </c>
      <c r="EN130" s="239" t="str">
        <f t="shared" si="200"/>
        <v>N</v>
      </c>
      <c r="EO130" s="434" t="str">
        <f t="shared" si="201"/>
        <v/>
      </c>
      <c r="EP130" s="239" t="str">
        <f t="shared" si="249"/>
        <v/>
      </c>
      <c r="EQ130" s="239" t="str">
        <f t="shared" ca="1" si="202"/>
        <v/>
      </c>
      <c r="ER130" s="239" t="str">
        <f t="shared" si="203"/>
        <v/>
      </c>
      <c r="ES130" s="239">
        <f t="shared" si="165"/>
        <v>0</v>
      </c>
      <c r="ET130" s="239">
        <f t="shared" si="204"/>
        <v>0</v>
      </c>
      <c r="EU130" s="499">
        <f t="shared" si="205"/>
        <v>0</v>
      </c>
      <c r="EV130" s="434" t="str">
        <f t="shared" si="206"/>
        <v/>
      </c>
      <c r="EW130" s="512">
        <f t="shared" si="207"/>
        <v>0</v>
      </c>
      <c r="EX130" s="512">
        <f t="shared" si="208"/>
        <v>0</v>
      </c>
      <c r="EY130" s="512">
        <f t="shared" si="209"/>
        <v>0</v>
      </c>
      <c r="EZ130" s="119"/>
      <c r="FA130" s="258"/>
      <c r="FB130" s="259" t="str">
        <f t="shared" ca="1" si="210"/>
        <v/>
      </c>
      <c r="FC130" s="258"/>
      <c r="FD130" s="259" t="str">
        <f t="shared" si="211"/>
        <v/>
      </c>
      <c r="FE130" s="119"/>
      <c r="FF130" s="119"/>
      <c r="FG130" s="119"/>
      <c r="FH130" s="119"/>
      <c r="FI130" s="119"/>
      <c r="FJ130" s="119"/>
      <c r="FK130" s="119"/>
      <c r="FL130" s="119"/>
      <c r="FM130" s="119"/>
      <c r="FN130" s="119"/>
      <c r="FO130" s="119"/>
    </row>
    <row r="131" spans="1:171" s="99" customFormat="1" x14ac:dyDescent="0.2">
      <c r="A131" s="669">
        <v>116</v>
      </c>
      <c r="B131" s="564"/>
      <c r="C131" s="557"/>
      <c r="D131" s="566"/>
      <c r="E131" s="241"/>
      <c r="F131" s="554"/>
      <c r="G131" s="557"/>
      <c r="H131" s="555"/>
      <c r="I131" s="190"/>
      <c r="J131" s="596"/>
      <c r="K131" s="597"/>
      <c r="L131" s="597"/>
      <c r="M131" s="599"/>
      <c r="N131" s="590" t="str">
        <f t="shared" si="166"/>
        <v/>
      </c>
      <c r="O131" s="557"/>
      <c r="P131" s="566"/>
      <c r="Q131" s="186" t="str">
        <f t="shared" si="167"/>
        <v/>
      </c>
      <c r="R131" s="195" t="str">
        <f t="shared" si="143"/>
        <v/>
      </c>
      <c r="S131" s="195" t="str">
        <f t="shared" si="144"/>
        <v/>
      </c>
      <c r="T131" s="195" t="str">
        <f t="shared" si="168"/>
        <v/>
      </c>
      <c r="U131" s="622" t="str">
        <f t="shared" si="250"/>
        <v/>
      </c>
      <c r="V131" s="623">
        <f t="shared" si="145"/>
        <v>0</v>
      </c>
      <c r="W131" s="190"/>
      <c r="X131" s="190"/>
      <c r="Y131" s="190"/>
      <c r="Z131" s="190"/>
      <c r="AA131" s="190"/>
      <c r="AB131" s="190"/>
      <c r="AC131" s="239"/>
      <c r="AD131" s="239"/>
      <c r="AE131" s="239"/>
      <c r="AF131" s="239"/>
      <c r="AG131" s="239"/>
      <c r="AH131" s="242"/>
      <c r="AI131" s="261">
        <f t="shared" si="212"/>
        <v>0</v>
      </c>
      <c r="AJ131"/>
      <c r="AK131"/>
      <c r="AL131" s="258"/>
      <c r="AM131" s="259" t="str">
        <f t="shared" ca="1" si="232"/>
        <v/>
      </c>
      <c r="AN131" s="258"/>
      <c r="AO131" s="259" t="str">
        <f t="shared" si="170"/>
        <v/>
      </c>
      <c r="AP131" s="119"/>
      <c r="AQ131" s="280" t="str">
        <f t="shared" si="233"/>
        <v/>
      </c>
      <c r="AR131" s="280" t="str">
        <f t="shared" si="234"/>
        <v/>
      </c>
      <c r="AS131" s="280" t="str">
        <f t="shared" si="235"/>
        <v/>
      </c>
      <c r="AT131" s="280" t="str">
        <f t="shared" ca="1" si="236"/>
        <v/>
      </c>
      <c r="AU131" s="637">
        <f t="shared" si="171"/>
        <v>0</v>
      </c>
      <c r="AV131" s="281" t="str">
        <f t="shared" si="237"/>
        <v/>
      </c>
      <c r="AW131" s="312">
        <f t="shared" si="261"/>
        <v>0</v>
      </c>
      <c r="AX131" s="312">
        <f t="shared" si="261"/>
        <v>0</v>
      </c>
      <c r="AY131" s="312">
        <f t="shared" si="261"/>
        <v>0</v>
      </c>
      <c r="AZ131" s="312">
        <f t="shared" si="261"/>
        <v>0</v>
      </c>
      <c r="BA131" s="312">
        <f t="shared" si="261"/>
        <v>0</v>
      </c>
      <c r="BB131" s="312">
        <f t="shared" si="261"/>
        <v>0</v>
      </c>
      <c r="BC131" s="313">
        <f t="shared" si="213"/>
        <v>0</v>
      </c>
      <c r="BD131" s="313">
        <f t="shared" si="214"/>
        <v>0</v>
      </c>
      <c r="BE131" s="340">
        <f t="shared" si="251"/>
        <v>0</v>
      </c>
      <c r="BF131" s="643">
        <f t="shared" si="251"/>
        <v>0</v>
      </c>
      <c r="BG131" s="643">
        <f t="shared" si="251"/>
        <v>0</v>
      </c>
      <c r="BH131" s="643">
        <f t="shared" si="251"/>
        <v>0</v>
      </c>
      <c r="BI131" s="643">
        <f t="shared" si="251"/>
        <v>0</v>
      </c>
      <c r="BJ131" s="348">
        <f t="shared" si="256"/>
        <v>0</v>
      </c>
      <c r="BK131" s="348">
        <f t="shared" si="256"/>
        <v>0</v>
      </c>
      <c r="BL131" s="348">
        <f t="shared" si="256"/>
        <v>0</v>
      </c>
      <c r="BM131" s="348">
        <f t="shared" si="256"/>
        <v>0</v>
      </c>
      <c r="BN131" s="348">
        <f t="shared" si="256"/>
        <v>0</v>
      </c>
      <c r="BO131" s="348">
        <f t="shared" si="257"/>
        <v>0</v>
      </c>
      <c r="BP131" s="348">
        <f t="shared" si="257"/>
        <v>0</v>
      </c>
      <c r="BQ131" s="348">
        <f t="shared" si="257"/>
        <v>0</v>
      </c>
      <c r="BR131" s="348">
        <f t="shared" si="257"/>
        <v>0</v>
      </c>
      <c r="BS131" s="348">
        <f t="shared" si="257"/>
        <v>0</v>
      </c>
      <c r="BT131" s="348">
        <f t="shared" si="252"/>
        <v>0</v>
      </c>
      <c r="BU131" s="348">
        <f t="shared" si="252"/>
        <v>0</v>
      </c>
      <c r="BV131" s="348">
        <f t="shared" si="252"/>
        <v>0</v>
      </c>
      <c r="BW131" s="348">
        <f t="shared" si="252"/>
        <v>0</v>
      </c>
      <c r="BX131" s="348">
        <f t="shared" si="174"/>
        <v>0</v>
      </c>
      <c r="BY131" s="348">
        <f t="shared" si="258"/>
        <v>0</v>
      </c>
      <c r="BZ131" s="348">
        <f t="shared" si="258"/>
        <v>0</v>
      </c>
      <c r="CA131" s="348">
        <f t="shared" si="258"/>
        <v>0</v>
      </c>
      <c r="CB131" s="350">
        <f t="shared" si="258"/>
        <v>0</v>
      </c>
      <c r="CC131" s="648">
        <f t="shared" si="258"/>
        <v>0</v>
      </c>
      <c r="CD131" s="191">
        <f t="shared" si="253"/>
        <v>0</v>
      </c>
      <c r="CE131" s="191">
        <f t="shared" si="253"/>
        <v>0</v>
      </c>
      <c r="CF131" s="191">
        <f t="shared" si="253"/>
        <v>0</v>
      </c>
      <c r="CG131" s="381">
        <f t="shared" si="259"/>
        <v>0</v>
      </c>
      <c r="CH131" s="191">
        <f t="shared" si="259"/>
        <v>0</v>
      </c>
      <c r="CI131" s="382">
        <f t="shared" si="259"/>
        <v>0</v>
      </c>
      <c r="CJ131" s="379">
        <f t="shared" si="216"/>
        <v>0</v>
      </c>
      <c r="CK131" s="391">
        <f t="shared" si="262"/>
        <v>0</v>
      </c>
      <c r="CL131" s="391">
        <f t="shared" si="227"/>
        <v>0</v>
      </c>
      <c r="CM131" s="391">
        <f t="shared" si="227"/>
        <v>0</v>
      </c>
      <c r="CN131" s="391">
        <f t="shared" si="227"/>
        <v>0</v>
      </c>
      <c r="CO131" s="392">
        <f t="shared" si="263"/>
        <v>0</v>
      </c>
      <c r="CP131" s="190">
        <f t="shared" si="228"/>
        <v>0</v>
      </c>
      <c r="CQ131" s="190">
        <f t="shared" si="228"/>
        <v>0</v>
      </c>
      <c r="CR131" s="394">
        <f t="shared" si="228"/>
        <v>0</v>
      </c>
      <c r="CS131" s="191">
        <f t="shared" si="254"/>
        <v>0</v>
      </c>
      <c r="CT131" s="190">
        <f t="shared" si="254"/>
        <v>0</v>
      </c>
      <c r="CU131" s="190">
        <f t="shared" si="254"/>
        <v>0</v>
      </c>
      <c r="CV131" s="394">
        <f t="shared" si="254"/>
        <v>0</v>
      </c>
      <c r="CW131" s="402">
        <f>$DC131+'申込用紙 Ｂ'!$CW131</f>
        <v>0</v>
      </c>
      <c r="CX131" s="403"/>
      <c r="CY131" s="403">
        <f t="shared" si="175"/>
        <v>0</v>
      </c>
      <c r="CZ131" s="404">
        <f t="shared" si="176"/>
        <v>0</v>
      </c>
      <c r="DA131" s="431">
        <f t="shared" si="177"/>
        <v>0</v>
      </c>
      <c r="DB131" s="432">
        <f t="shared" si="178"/>
        <v>0</v>
      </c>
      <c r="DC131" s="433">
        <f t="shared" si="179"/>
        <v>0</v>
      </c>
      <c r="DD131" s="239">
        <f t="shared" si="180"/>
        <v>1</v>
      </c>
      <c r="DE131" s="239">
        <f t="shared" ca="1" si="238"/>
        <v>0</v>
      </c>
      <c r="DF131" s="239">
        <f t="shared" ca="1" si="181"/>
        <v>1</v>
      </c>
      <c r="DG131" s="434" t="str">
        <f t="shared" si="182"/>
        <v/>
      </c>
      <c r="DH131" s="239">
        <f t="shared" ca="1" si="183"/>
        <v>0</v>
      </c>
      <c r="DI131" s="239">
        <f t="shared" ca="1" si="260"/>
        <v>0</v>
      </c>
      <c r="DJ131" s="118" t="str">
        <f t="shared" si="184"/>
        <v/>
      </c>
      <c r="DK131" s="451">
        <f t="shared" si="239"/>
        <v>0</v>
      </c>
      <c r="DL131" s="451">
        <f t="shared" si="240"/>
        <v>0</v>
      </c>
      <c r="DM131" s="452">
        <f t="shared" si="241"/>
        <v>0</v>
      </c>
      <c r="DN131" s="453">
        <f t="shared" si="219"/>
        <v>-1</v>
      </c>
      <c r="DO131" s="454">
        <f t="shared" si="156"/>
        <v>1</v>
      </c>
      <c r="DP131" s="455" t="str">
        <f t="shared" si="185"/>
        <v>NO</v>
      </c>
      <c r="DQ131" s="455" t="str">
        <f t="shared" si="186"/>
        <v>Not!</v>
      </c>
      <c r="DR131" s="455" t="str">
        <f t="shared" si="187"/>
        <v>Not!</v>
      </c>
      <c r="DS131" s="478" t="str">
        <f t="shared" si="242"/>
        <v/>
      </c>
      <c r="DT131" s="451">
        <f t="shared" si="188"/>
        <v>0</v>
      </c>
      <c r="DU131" s="239">
        <f t="shared" si="218"/>
        <v>0</v>
      </c>
      <c r="DV131" s="480">
        <v>116</v>
      </c>
      <c r="DW131" s="281" t="str">
        <f t="shared" si="243"/>
        <v/>
      </c>
      <c r="DX131" s="239" t="str">
        <f t="shared" si="189"/>
        <v>Not!</v>
      </c>
      <c r="DY131" s="499">
        <f t="shared" si="190"/>
        <v>0</v>
      </c>
      <c r="DZ131" s="239" t="str">
        <f t="shared" si="191"/>
        <v>NO</v>
      </c>
      <c r="EA131" s="499">
        <f t="shared" si="244"/>
        <v>0</v>
      </c>
      <c r="EB131" s="239" t="str">
        <f t="shared" si="245"/>
        <v>女子Jr</v>
      </c>
      <c r="EC131" s="499">
        <f t="shared" si="246"/>
        <v>0</v>
      </c>
      <c r="ED131" s="500">
        <f t="shared" si="192"/>
        <v>0</v>
      </c>
      <c r="EE131" s="499">
        <f t="shared" si="193"/>
        <v>0</v>
      </c>
      <c r="EF131" s="239" t="str">
        <f t="shared" si="194"/>
        <v>N</v>
      </c>
      <c r="EG131" s="434" t="str">
        <f t="shared" si="195"/>
        <v/>
      </c>
      <c r="EH131" s="239" t="str">
        <f t="shared" si="196"/>
        <v/>
      </c>
      <c r="EI131" s="239" t="str">
        <f t="shared" ca="1" si="247"/>
        <v/>
      </c>
      <c r="EJ131" s="239" t="str">
        <f t="shared" si="197"/>
        <v/>
      </c>
      <c r="EK131" s="239">
        <f t="shared" si="198"/>
        <v>0</v>
      </c>
      <c r="EL131" s="239">
        <f t="shared" si="248"/>
        <v>0</v>
      </c>
      <c r="EM131" s="499">
        <f t="shared" si="199"/>
        <v>0</v>
      </c>
      <c r="EN131" s="239" t="str">
        <f t="shared" si="200"/>
        <v>N</v>
      </c>
      <c r="EO131" s="434" t="str">
        <f t="shared" si="201"/>
        <v/>
      </c>
      <c r="EP131" s="239" t="str">
        <f t="shared" si="249"/>
        <v/>
      </c>
      <c r="EQ131" s="239" t="str">
        <f t="shared" ca="1" si="202"/>
        <v/>
      </c>
      <c r="ER131" s="239" t="str">
        <f t="shared" si="203"/>
        <v/>
      </c>
      <c r="ES131" s="239">
        <f t="shared" si="165"/>
        <v>0</v>
      </c>
      <c r="ET131" s="239">
        <f t="shared" si="204"/>
        <v>0</v>
      </c>
      <c r="EU131" s="499">
        <f t="shared" si="205"/>
        <v>0</v>
      </c>
      <c r="EV131" s="434" t="str">
        <f t="shared" si="206"/>
        <v/>
      </c>
      <c r="EW131" s="512">
        <f t="shared" si="207"/>
        <v>0</v>
      </c>
      <c r="EX131" s="512">
        <f t="shared" si="208"/>
        <v>0</v>
      </c>
      <c r="EY131" s="512">
        <f t="shared" si="209"/>
        <v>0</v>
      </c>
      <c r="EZ131" s="119"/>
      <c r="FA131" s="258"/>
      <c r="FB131" s="259" t="str">
        <f t="shared" ca="1" si="210"/>
        <v/>
      </c>
      <c r="FC131" s="258"/>
      <c r="FD131" s="259" t="str">
        <f t="shared" si="211"/>
        <v/>
      </c>
      <c r="FE131" s="119"/>
      <c r="FF131" s="119"/>
      <c r="FG131" s="119"/>
      <c r="FH131" s="119"/>
      <c r="FI131" s="119"/>
      <c r="FJ131" s="119"/>
      <c r="FK131" s="119"/>
      <c r="FL131" s="119"/>
      <c r="FM131" s="119"/>
      <c r="FN131" s="119"/>
      <c r="FO131" s="119"/>
    </row>
    <row r="132" spans="1:171" s="99" customFormat="1" x14ac:dyDescent="0.2">
      <c r="A132" s="669">
        <v>117</v>
      </c>
      <c r="B132" s="564"/>
      <c r="C132" s="557"/>
      <c r="D132" s="566"/>
      <c r="E132" s="241"/>
      <c r="F132" s="554"/>
      <c r="G132" s="557"/>
      <c r="H132" s="555"/>
      <c r="I132" s="190"/>
      <c r="J132" s="596"/>
      <c r="K132" s="597"/>
      <c r="L132" s="597"/>
      <c r="M132" s="599"/>
      <c r="N132" s="590" t="str">
        <f t="shared" si="166"/>
        <v/>
      </c>
      <c r="O132" s="557"/>
      <c r="P132" s="566"/>
      <c r="Q132" s="186" t="str">
        <f t="shared" si="167"/>
        <v/>
      </c>
      <c r="R132" s="195" t="str">
        <f t="shared" si="143"/>
        <v/>
      </c>
      <c r="S132" s="195" t="str">
        <f t="shared" si="144"/>
        <v/>
      </c>
      <c r="T132" s="195" t="str">
        <f t="shared" si="168"/>
        <v/>
      </c>
      <c r="U132" s="622" t="str">
        <f t="shared" si="250"/>
        <v/>
      </c>
      <c r="V132" s="623">
        <f t="shared" si="145"/>
        <v>0</v>
      </c>
      <c r="W132" s="190"/>
      <c r="X132" s="190"/>
      <c r="Y132" s="190"/>
      <c r="Z132" s="190"/>
      <c r="AA132" s="190"/>
      <c r="AB132" s="190"/>
      <c r="AC132" s="239"/>
      <c r="AD132" s="239"/>
      <c r="AE132" s="239"/>
      <c r="AF132" s="239"/>
      <c r="AG132" s="239"/>
      <c r="AH132" s="242"/>
      <c r="AI132" s="261">
        <f t="shared" si="212"/>
        <v>0</v>
      </c>
      <c r="AJ132"/>
      <c r="AK132"/>
      <c r="AL132" s="258"/>
      <c r="AM132" s="259" t="str">
        <f t="shared" ca="1" si="232"/>
        <v/>
      </c>
      <c r="AN132" s="258"/>
      <c r="AO132" s="259" t="str">
        <f t="shared" si="170"/>
        <v/>
      </c>
      <c r="AP132" s="119"/>
      <c r="AQ132" s="280" t="str">
        <f t="shared" si="233"/>
        <v/>
      </c>
      <c r="AR132" s="280" t="str">
        <f t="shared" si="234"/>
        <v/>
      </c>
      <c r="AS132" s="280" t="str">
        <f t="shared" si="235"/>
        <v/>
      </c>
      <c r="AT132" s="280" t="str">
        <f t="shared" ca="1" si="236"/>
        <v/>
      </c>
      <c r="AU132" s="637">
        <f t="shared" si="171"/>
        <v>0</v>
      </c>
      <c r="AV132" s="281" t="str">
        <f t="shared" si="237"/>
        <v/>
      </c>
      <c r="AW132" s="312">
        <f t="shared" si="261"/>
        <v>0</v>
      </c>
      <c r="AX132" s="312">
        <f t="shared" si="261"/>
        <v>0</v>
      </c>
      <c r="AY132" s="312">
        <f t="shared" si="261"/>
        <v>0</v>
      </c>
      <c r="AZ132" s="312">
        <f t="shared" si="261"/>
        <v>0</v>
      </c>
      <c r="BA132" s="312">
        <f t="shared" si="261"/>
        <v>0</v>
      </c>
      <c r="BB132" s="312">
        <f t="shared" si="261"/>
        <v>0</v>
      </c>
      <c r="BC132" s="313">
        <f t="shared" si="213"/>
        <v>0</v>
      </c>
      <c r="BD132" s="313">
        <f t="shared" si="214"/>
        <v>0</v>
      </c>
      <c r="BE132" s="340">
        <f t="shared" si="251"/>
        <v>0</v>
      </c>
      <c r="BF132" s="643">
        <f t="shared" si="251"/>
        <v>0</v>
      </c>
      <c r="BG132" s="643">
        <f t="shared" si="251"/>
        <v>0</v>
      </c>
      <c r="BH132" s="643">
        <f t="shared" si="251"/>
        <v>0</v>
      </c>
      <c r="BI132" s="643">
        <f t="shared" si="251"/>
        <v>0</v>
      </c>
      <c r="BJ132" s="348">
        <f t="shared" si="256"/>
        <v>0</v>
      </c>
      <c r="BK132" s="348">
        <f t="shared" si="256"/>
        <v>0</v>
      </c>
      <c r="BL132" s="348">
        <f t="shared" si="256"/>
        <v>0</v>
      </c>
      <c r="BM132" s="348">
        <f t="shared" si="256"/>
        <v>0</v>
      </c>
      <c r="BN132" s="348">
        <f t="shared" si="256"/>
        <v>0</v>
      </c>
      <c r="BO132" s="348">
        <f t="shared" si="257"/>
        <v>0</v>
      </c>
      <c r="BP132" s="348">
        <f t="shared" si="257"/>
        <v>0</v>
      </c>
      <c r="BQ132" s="348">
        <f t="shared" si="257"/>
        <v>0</v>
      </c>
      <c r="BR132" s="348">
        <f t="shared" si="257"/>
        <v>0</v>
      </c>
      <c r="BS132" s="348">
        <f t="shared" si="257"/>
        <v>0</v>
      </c>
      <c r="BT132" s="348">
        <f t="shared" si="252"/>
        <v>0</v>
      </c>
      <c r="BU132" s="348">
        <f t="shared" si="252"/>
        <v>0</v>
      </c>
      <c r="BV132" s="348">
        <f t="shared" si="252"/>
        <v>0</v>
      </c>
      <c r="BW132" s="348">
        <f t="shared" si="252"/>
        <v>0</v>
      </c>
      <c r="BX132" s="348">
        <f t="shared" si="174"/>
        <v>0</v>
      </c>
      <c r="BY132" s="348">
        <f t="shared" si="258"/>
        <v>0</v>
      </c>
      <c r="BZ132" s="348">
        <f t="shared" si="258"/>
        <v>0</v>
      </c>
      <c r="CA132" s="348">
        <f t="shared" si="258"/>
        <v>0</v>
      </c>
      <c r="CB132" s="350">
        <f t="shared" si="258"/>
        <v>0</v>
      </c>
      <c r="CC132" s="648">
        <f t="shared" si="258"/>
        <v>0</v>
      </c>
      <c r="CD132" s="191">
        <f t="shared" si="253"/>
        <v>0</v>
      </c>
      <c r="CE132" s="191">
        <f t="shared" si="253"/>
        <v>0</v>
      </c>
      <c r="CF132" s="191">
        <f t="shared" si="253"/>
        <v>0</v>
      </c>
      <c r="CG132" s="381">
        <f t="shared" si="259"/>
        <v>0</v>
      </c>
      <c r="CH132" s="191">
        <f t="shared" si="259"/>
        <v>0</v>
      </c>
      <c r="CI132" s="382">
        <f t="shared" si="259"/>
        <v>0</v>
      </c>
      <c r="CJ132" s="379">
        <f t="shared" si="216"/>
        <v>0</v>
      </c>
      <c r="CK132" s="391">
        <f t="shared" si="262"/>
        <v>0</v>
      </c>
      <c r="CL132" s="391">
        <f t="shared" si="227"/>
        <v>0</v>
      </c>
      <c r="CM132" s="391">
        <f t="shared" si="227"/>
        <v>0</v>
      </c>
      <c r="CN132" s="391">
        <f t="shared" si="227"/>
        <v>0</v>
      </c>
      <c r="CO132" s="392">
        <f t="shared" si="263"/>
        <v>0</v>
      </c>
      <c r="CP132" s="190">
        <f t="shared" si="228"/>
        <v>0</v>
      </c>
      <c r="CQ132" s="190">
        <f t="shared" si="228"/>
        <v>0</v>
      </c>
      <c r="CR132" s="394">
        <f t="shared" si="228"/>
        <v>0</v>
      </c>
      <c r="CS132" s="191">
        <f t="shared" si="254"/>
        <v>0</v>
      </c>
      <c r="CT132" s="190">
        <f t="shared" si="254"/>
        <v>0</v>
      </c>
      <c r="CU132" s="190">
        <f t="shared" si="254"/>
        <v>0</v>
      </c>
      <c r="CV132" s="394">
        <f t="shared" si="254"/>
        <v>0</v>
      </c>
      <c r="CW132" s="402">
        <f>$DC132+'申込用紙 Ｂ'!$CW132</f>
        <v>0</v>
      </c>
      <c r="CX132" s="403"/>
      <c r="CY132" s="403">
        <f t="shared" si="175"/>
        <v>0</v>
      </c>
      <c r="CZ132" s="404">
        <f t="shared" si="176"/>
        <v>0</v>
      </c>
      <c r="DA132" s="431">
        <f t="shared" si="177"/>
        <v>0</v>
      </c>
      <c r="DB132" s="432">
        <f t="shared" si="178"/>
        <v>0</v>
      </c>
      <c r="DC132" s="433">
        <f t="shared" si="179"/>
        <v>0</v>
      </c>
      <c r="DD132" s="239">
        <f t="shared" si="180"/>
        <v>1</v>
      </c>
      <c r="DE132" s="239">
        <f t="shared" ca="1" si="238"/>
        <v>0</v>
      </c>
      <c r="DF132" s="239">
        <f t="shared" ca="1" si="181"/>
        <v>1</v>
      </c>
      <c r="DG132" s="434" t="str">
        <f t="shared" si="182"/>
        <v/>
      </c>
      <c r="DH132" s="239">
        <f t="shared" ca="1" si="183"/>
        <v>0</v>
      </c>
      <c r="DI132" s="239">
        <f t="shared" ca="1" si="260"/>
        <v>0</v>
      </c>
      <c r="DJ132" s="118" t="str">
        <f t="shared" si="184"/>
        <v/>
      </c>
      <c r="DK132" s="451">
        <f t="shared" si="239"/>
        <v>0</v>
      </c>
      <c r="DL132" s="451">
        <f t="shared" si="240"/>
        <v>0</v>
      </c>
      <c r="DM132" s="452">
        <f t="shared" si="241"/>
        <v>0</v>
      </c>
      <c r="DN132" s="453">
        <f t="shared" si="219"/>
        <v>-1</v>
      </c>
      <c r="DO132" s="454">
        <f t="shared" si="156"/>
        <v>1</v>
      </c>
      <c r="DP132" s="455" t="str">
        <f t="shared" si="185"/>
        <v>NO</v>
      </c>
      <c r="DQ132" s="455" t="str">
        <f t="shared" si="186"/>
        <v>Not!</v>
      </c>
      <c r="DR132" s="455" t="str">
        <f t="shared" si="187"/>
        <v>Not!</v>
      </c>
      <c r="DS132" s="478" t="str">
        <f t="shared" si="242"/>
        <v/>
      </c>
      <c r="DT132" s="451">
        <f t="shared" si="188"/>
        <v>0</v>
      </c>
      <c r="DU132" s="239">
        <f t="shared" si="218"/>
        <v>0</v>
      </c>
      <c r="DV132" s="480">
        <v>117</v>
      </c>
      <c r="DW132" s="281" t="str">
        <f t="shared" si="243"/>
        <v/>
      </c>
      <c r="DX132" s="239" t="str">
        <f t="shared" si="189"/>
        <v>Not!</v>
      </c>
      <c r="DY132" s="499">
        <f t="shared" si="190"/>
        <v>0</v>
      </c>
      <c r="DZ132" s="239" t="str">
        <f t="shared" si="191"/>
        <v>NO</v>
      </c>
      <c r="EA132" s="499">
        <f t="shared" si="244"/>
        <v>0</v>
      </c>
      <c r="EB132" s="239" t="str">
        <f t="shared" si="245"/>
        <v>女子Jr</v>
      </c>
      <c r="EC132" s="499">
        <f t="shared" si="246"/>
        <v>0</v>
      </c>
      <c r="ED132" s="500">
        <f t="shared" si="192"/>
        <v>0</v>
      </c>
      <c r="EE132" s="499">
        <f t="shared" si="193"/>
        <v>0</v>
      </c>
      <c r="EF132" s="239" t="str">
        <f t="shared" si="194"/>
        <v>N</v>
      </c>
      <c r="EG132" s="434" t="str">
        <f t="shared" si="195"/>
        <v/>
      </c>
      <c r="EH132" s="239" t="str">
        <f t="shared" si="196"/>
        <v/>
      </c>
      <c r="EI132" s="239" t="str">
        <f t="shared" ca="1" si="247"/>
        <v/>
      </c>
      <c r="EJ132" s="239" t="str">
        <f t="shared" si="197"/>
        <v/>
      </c>
      <c r="EK132" s="239">
        <f t="shared" si="198"/>
        <v>0</v>
      </c>
      <c r="EL132" s="239">
        <f t="shared" si="248"/>
        <v>0</v>
      </c>
      <c r="EM132" s="499">
        <f t="shared" si="199"/>
        <v>0</v>
      </c>
      <c r="EN132" s="239" t="str">
        <f t="shared" si="200"/>
        <v>N</v>
      </c>
      <c r="EO132" s="434" t="str">
        <f t="shared" si="201"/>
        <v/>
      </c>
      <c r="EP132" s="239" t="str">
        <f t="shared" si="249"/>
        <v/>
      </c>
      <c r="EQ132" s="239" t="str">
        <f t="shared" ca="1" si="202"/>
        <v/>
      </c>
      <c r="ER132" s="239" t="str">
        <f t="shared" si="203"/>
        <v/>
      </c>
      <c r="ES132" s="239">
        <f t="shared" si="165"/>
        <v>0</v>
      </c>
      <c r="ET132" s="239">
        <f t="shared" si="204"/>
        <v>0</v>
      </c>
      <c r="EU132" s="499">
        <f t="shared" si="205"/>
        <v>0</v>
      </c>
      <c r="EV132" s="434" t="str">
        <f t="shared" si="206"/>
        <v/>
      </c>
      <c r="EW132" s="512">
        <f t="shared" si="207"/>
        <v>0</v>
      </c>
      <c r="EX132" s="512">
        <f t="shared" si="208"/>
        <v>0</v>
      </c>
      <c r="EY132" s="512">
        <f t="shared" si="209"/>
        <v>0</v>
      </c>
      <c r="EZ132" s="119"/>
      <c r="FA132" s="258"/>
      <c r="FB132" s="259" t="str">
        <f t="shared" ca="1" si="210"/>
        <v/>
      </c>
      <c r="FC132" s="258"/>
      <c r="FD132" s="259" t="str">
        <f t="shared" si="211"/>
        <v/>
      </c>
      <c r="FE132" s="119"/>
      <c r="FF132" s="119"/>
      <c r="FG132" s="119"/>
      <c r="FH132" s="119"/>
      <c r="FI132" s="119"/>
      <c r="FJ132" s="119"/>
      <c r="FK132" s="119"/>
      <c r="FL132" s="119"/>
      <c r="FM132" s="119"/>
      <c r="FN132" s="119"/>
      <c r="FO132" s="119"/>
    </row>
    <row r="133" spans="1:171" s="99" customFormat="1" x14ac:dyDescent="0.2">
      <c r="A133" s="669">
        <v>118</v>
      </c>
      <c r="B133" s="564"/>
      <c r="C133" s="557"/>
      <c r="D133" s="566"/>
      <c r="E133" s="241"/>
      <c r="F133" s="554"/>
      <c r="G133" s="557"/>
      <c r="H133" s="555"/>
      <c r="I133" s="190"/>
      <c r="J133" s="596"/>
      <c r="K133" s="597"/>
      <c r="L133" s="597"/>
      <c r="M133" s="599"/>
      <c r="N133" s="590" t="str">
        <f t="shared" si="166"/>
        <v/>
      </c>
      <c r="O133" s="557"/>
      <c r="P133" s="566"/>
      <c r="Q133" s="186" t="str">
        <f t="shared" si="167"/>
        <v/>
      </c>
      <c r="R133" s="195" t="str">
        <f t="shared" si="143"/>
        <v/>
      </c>
      <c r="S133" s="195" t="str">
        <f t="shared" si="144"/>
        <v/>
      </c>
      <c r="T133" s="195" t="str">
        <f t="shared" si="168"/>
        <v/>
      </c>
      <c r="U133" s="622" t="str">
        <f t="shared" si="250"/>
        <v/>
      </c>
      <c r="V133" s="623">
        <f t="shared" si="145"/>
        <v>0</v>
      </c>
      <c r="W133" s="190"/>
      <c r="X133" s="190"/>
      <c r="Y133" s="190"/>
      <c r="Z133" s="190"/>
      <c r="AA133" s="190"/>
      <c r="AB133" s="190"/>
      <c r="AC133" s="239"/>
      <c r="AD133" s="239"/>
      <c r="AE133" s="239"/>
      <c r="AF133" s="239"/>
      <c r="AG133" s="239"/>
      <c r="AH133" s="242"/>
      <c r="AI133" s="261">
        <f t="shared" si="212"/>
        <v>0</v>
      </c>
      <c r="AJ133"/>
      <c r="AK133"/>
      <c r="AL133" s="258"/>
      <c r="AM133" s="259" t="str">
        <f t="shared" ca="1" si="232"/>
        <v/>
      </c>
      <c r="AN133" s="258"/>
      <c r="AO133" s="259" t="str">
        <f t="shared" si="170"/>
        <v/>
      </c>
      <c r="AP133" s="119"/>
      <c r="AQ133" s="280" t="str">
        <f t="shared" si="233"/>
        <v/>
      </c>
      <c r="AR133" s="280" t="str">
        <f t="shared" si="234"/>
        <v/>
      </c>
      <c r="AS133" s="280" t="str">
        <f t="shared" si="235"/>
        <v/>
      </c>
      <c r="AT133" s="280" t="str">
        <f t="shared" ca="1" si="236"/>
        <v/>
      </c>
      <c r="AU133" s="637">
        <f t="shared" si="171"/>
        <v>0</v>
      </c>
      <c r="AV133" s="281" t="str">
        <f t="shared" si="237"/>
        <v/>
      </c>
      <c r="AW133" s="312">
        <f t="shared" si="261"/>
        <v>0</v>
      </c>
      <c r="AX133" s="312">
        <f t="shared" si="261"/>
        <v>0</v>
      </c>
      <c r="AY133" s="312">
        <f t="shared" si="261"/>
        <v>0</v>
      </c>
      <c r="AZ133" s="312">
        <f t="shared" si="261"/>
        <v>0</v>
      </c>
      <c r="BA133" s="312">
        <f t="shared" si="261"/>
        <v>0</v>
      </c>
      <c r="BB133" s="312">
        <f t="shared" si="261"/>
        <v>0</v>
      </c>
      <c r="BC133" s="313">
        <f t="shared" si="213"/>
        <v>0</v>
      </c>
      <c r="BD133" s="313">
        <f t="shared" si="214"/>
        <v>0</v>
      </c>
      <c r="BE133" s="340">
        <f t="shared" si="251"/>
        <v>0</v>
      </c>
      <c r="BF133" s="643">
        <f t="shared" si="251"/>
        <v>0</v>
      </c>
      <c r="BG133" s="643">
        <f t="shared" si="251"/>
        <v>0</v>
      </c>
      <c r="BH133" s="643">
        <f t="shared" si="251"/>
        <v>0</v>
      </c>
      <c r="BI133" s="643">
        <f t="shared" si="251"/>
        <v>0</v>
      </c>
      <c r="BJ133" s="348">
        <f t="shared" si="256"/>
        <v>0</v>
      </c>
      <c r="BK133" s="348">
        <f t="shared" si="256"/>
        <v>0</v>
      </c>
      <c r="BL133" s="348">
        <f t="shared" si="256"/>
        <v>0</v>
      </c>
      <c r="BM133" s="348">
        <f t="shared" si="256"/>
        <v>0</v>
      </c>
      <c r="BN133" s="348">
        <f t="shared" si="256"/>
        <v>0</v>
      </c>
      <c r="BO133" s="348">
        <f t="shared" si="257"/>
        <v>0</v>
      </c>
      <c r="BP133" s="348">
        <f t="shared" si="257"/>
        <v>0</v>
      </c>
      <c r="BQ133" s="348">
        <f t="shared" si="257"/>
        <v>0</v>
      </c>
      <c r="BR133" s="348">
        <f t="shared" si="257"/>
        <v>0</v>
      </c>
      <c r="BS133" s="348">
        <f t="shared" si="257"/>
        <v>0</v>
      </c>
      <c r="BT133" s="348">
        <f t="shared" si="252"/>
        <v>0</v>
      </c>
      <c r="BU133" s="348">
        <f t="shared" si="252"/>
        <v>0</v>
      </c>
      <c r="BV133" s="348">
        <f t="shared" si="252"/>
        <v>0</v>
      </c>
      <c r="BW133" s="348">
        <f t="shared" si="252"/>
        <v>0</v>
      </c>
      <c r="BX133" s="348">
        <f t="shared" si="174"/>
        <v>0</v>
      </c>
      <c r="BY133" s="348">
        <f t="shared" si="258"/>
        <v>0</v>
      </c>
      <c r="BZ133" s="348">
        <f t="shared" si="258"/>
        <v>0</v>
      </c>
      <c r="CA133" s="348">
        <f t="shared" si="258"/>
        <v>0</v>
      </c>
      <c r="CB133" s="350">
        <f t="shared" si="258"/>
        <v>0</v>
      </c>
      <c r="CC133" s="648">
        <f t="shared" si="258"/>
        <v>0</v>
      </c>
      <c r="CD133" s="191">
        <f t="shared" si="253"/>
        <v>0</v>
      </c>
      <c r="CE133" s="191">
        <f t="shared" si="253"/>
        <v>0</v>
      </c>
      <c r="CF133" s="191">
        <f t="shared" si="253"/>
        <v>0</v>
      </c>
      <c r="CG133" s="381">
        <f t="shared" si="259"/>
        <v>0</v>
      </c>
      <c r="CH133" s="191">
        <f t="shared" si="259"/>
        <v>0</v>
      </c>
      <c r="CI133" s="382">
        <f t="shared" si="259"/>
        <v>0</v>
      </c>
      <c r="CJ133" s="379">
        <f t="shared" si="216"/>
        <v>0</v>
      </c>
      <c r="CK133" s="391">
        <f t="shared" si="262"/>
        <v>0</v>
      </c>
      <c r="CL133" s="391">
        <f t="shared" si="227"/>
        <v>0</v>
      </c>
      <c r="CM133" s="391">
        <f t="shared" si="227"/>
        <v>0</v>
      </c>
      <c r="CN133" s="391">
        <f t="shared" si="227"/>
        <v>0</v>
      </c>
      <c r="CO133" s="392">
        <f t="shared" si="263"/>
        <v>0</v>
      </c>
      <c r="CP133" s="190">
        <f t="shared" si="228"/>
        <v>0</v>
      </c>
      <c r="CQ133" s="190">
        <f t="shared" si="228"/>
        <v>0</v>
      </c>
      <c r="CR133" s="394">
        <f t="shared" si="228"/>
        <v>0</v>
      </c>
      <c r="CS133" s="191">
        <f t="shared" si="254"/>
        <v>0</v>
      </c>
      <c r="CT133" s="190">
        <f t="shared" si="254"/>
        <v>0</v>
      </c>
      <c r="CU133" s="190">
        <f t="shared" si="254"/>
        <v>0</v>
      </c>
      <c r="CV133" s="394">
        <f t="shared" si="254"/>
        <v>0</v>
      </c>
      <c r="CW133" s="402">
        <f>$DC133+'申込用紙 Ｂ'!$CW133</f>
        <v>0</v>
      </c>
      <c r="CX133" s="403"/>
      <c r="CY133" s="403">
        <f t="shared" si="175"/>
        <v>0</v>
      </c>
      <c r="CZ133" s="404">
        <f t="shared" si="176"/>
        <v>0</v>
      </c>
      <c r="DA133" s="431">
        <f t="shared" si="177"/>
        <v>0</v>
      </c>
      <c r="DB133" s="432">
        <f t="shared" si="178"/>
        <v>0</v>
      </c>
      <c r="DC133" s="433">
        <f t="shared" si="179"/>
        <v>0</v>
      </c>
      <c r="DD133" s="239">
        <f t="shared" si="180"/>
        <v>1</v>
      </c>
      <c r="DE133" s="239">
        <f t="shared" ca="1" si="238"/>
        <v>0</v>
      </c>
      <c r="DF133" s="239">
        <f t="shared" ca="1" si="181"/>
        <v>1</v>
      </c>
      <c r="DG133" s="434" t="str">
        <f t="shared" si="182"/>
        <v/>
      </c>
      <c r="DH133" s="239">
        <f t="shared" ca="1" si="183"/>
        <v>0</v>
      </c>
      <c r="DI133" s="239">
        <f t="shared" ca="1" si="260"/>
        <v>0</v>
      </c>
      <c r="DJ133" s="118" t="str">
        <f t="shared" si="184"/>
        <v/>
      </c>
      <c r="DK133" s="451">
        <f t="shared" si="239"/>
        <v>0</v>
      </c>
      <c r="DL133" s="451">
        <f t="shared" si="240"/>
        <v>0</v>
      </c>
      <c r="DM133" s="452">
        <f t="shared" si="241"/>
        <v>0</v>
      </c>
      <c r="DN133" s="453">
        <f t="shared" si="219"/>
        <v>-1</v>
      </c>
      <c r="DO133" s="454">
        <f t="shared" si="156"/>
        <v>1</v>
      </c>
      <c r="DP133" s="455" t="str">
        <f t="shared" si="185"/>
        <v>NO</v>
      </c>
      <c r="DQ133" s="455" t="str">
        <f t="shared" si="186"/>
        <v>Not!</v>
      </c>
      <c r="DR133" s="455" t="str">
        <f t="shared" si="187"/>
        <v>Not!</v>
      </c>
      <c r="DS133" s="478" t="str">
        <f t="shared" si="242"/>
        <v/>
      </c>
      <c r="DT133" s="451">
        <f t="shared" si="188"/>
        <v>0</v>
      </c>
      <c r="DU133" s="239">
        <f t="shared" si="218"/>
        <v>0</v>
      </c>
      <c r="DV133" s="480">
        <v>118</v>
      </c>
      <c r="DW133" s="281" t="str">
        <f t="shared" si="243"/>
        <v/>
      </c>
      <c r="DX133" s="239" t="str">
        <f t="shared" si="189"/>
        <v>Not!</v>
      </c>
      <c r="DY133" s="499">
        <f t="shared" si="190"/>
        <v>0</v>
      </c>
      <c r="DZ133" s="239" t="str">
        <f t="shared" si="191"/>
        <v>NO</v>
      </c>
      <c r="EA133" s="499">
        <f t="shared" si="244"/>
        <v>0</v>
      </c>
      <c r="EB133" s="239" t="str">
        <f t="shared" si="245"/>
        <v>女子Jr</v>
      </c>
      <c r="EC133" s="499">
        <f t="shared" si="246"/>
        <v>0</v>
      </c>
      <c r="ED133" s="500">
        <f t="shared" si="192"/>
        <v>0</v>
      </c>
      <c r="EE133" s="499">
        <f t="shared" si="193"/>
        <v>0</v>
      </c>
      <c r="EF133" s="239" t="str">
        <f t="shared" si="194"/>
        <v>N</v>
      </c>
      <c r="EG133" s="434" t="str">
        <f t="shared" si="195"/>
        <v/>
      </c>
      <c r="EH133" s="239" t="str">
        <f t="shared" si="196"/>
        <v/>
      </c>
      <c r="EI133" s="239" t="str">
        <f t="shared" ca="1" si="247"/>
        <v/>
      </c>
      <c r="EJ133" s="239" t="str">
        <f t="shared" si="197"/>
        <v/>
      </c>
      <c r="EK133" s="239">
        <f t="shared" si="198"/>
        <v>0</v>
      </c>
      <c r="EL133" s="239">
        <f t="shared" si="248"/>
        <v>0</v>
      </c>
      <c r="EM133" s="499">
        <f t="shared" si="199"/>
        <v>0</v>
      </c>
      <c r="EN133" s="239" t="str">
        <f t="shared" si="200"/>
        <v>N</v>
      </c>
      <c r="EO133" s="434" t="str">
        <f t="shared" si="201"/>
        <v/>
      </c>
      <c r="EP133" s="239" t="str">
        <f t="shared" si="249"/>
        <v/>
      </c>
      <c r="EQ133" s="239" t="str">
        <f t="shared" ca="1" si="202"/>
        <v/>
      </c>
      <c r="ER133" s="239" t="str">
        <f t="shared" si="203"/>
        <v/>
      </c>
      <c r="ES133" s="239">
        <f t="shared" si="165"/>
        <v>0</v>
      </c>
      <c r="ET133" s="239">
        <f t="shared" si="204"/>
        <v>0</v>
      </c>
      <c r="EU133" s="499">
        <f t="shared" si="205"/>
        <v>0</v>
      </c>
      <c r="EV133" s="434" t="str">
        <f t="shared" si="206"/>
        <v/>
      </c>
      <c r="EW133" s="512">
        <f t="shared" si="207"/>
        <v>0</v>
      </c>
      <c r="EX133" s="512">
        <f t="shared" si="208"/>
        <v>0</v>
      </c>
      <c r="EY133" s="512">
        <f t="shared" si="209"/>
        <v>0</v>
      </c>
      <c r="EZ133" s="119"/>
      <c r="FA133" s="258"/>
      <c r="FB133" s="259" t="str">
        <f t="shared" ca="1" si="210"/>
        <v/>
      </c>
      <c r="FC133" s="258"/>
      <c r="FD133" s="259" t="str">
        <f t="shared" si="211"/>
        <v/>
      </c>
      <c r="FE133" s="119"/>
      <c r="FF133" s="119"/>
      <c r="FG133" s="119"/>
      <c r="FH133" s="119"/>
      <c r="FI133" s="119"/>
      <c r="FJ133" s="119"/>
      <c r="FK133" s="119"/>
      <c r="FL133" s="119"/>
      <c r="FM133" s="119"/>
      <c r="FN133" s="119"/>
      <c r="FO133" s="119"/>
    </row>
    <row r="134" spans="1:171" s="99" customFormat="1" x14ac:dyDescent="0.2">
      <c r="A134" s="669">
        <v>119</v>
      </c>
      <c r="B134" s="564"/>
      <c r="C134" s="557"/>
      <c r="D134" s="566"/>
      <c r="E134" s="241"/>
      <c r="F134" s="554"/>
      <c r="G134" s="557"/>
      <c r="H134" s="555"/>
      <c r="I134" s="190"/>
      <c r="J134" s="596"/>
      <c r="K134" s="597"/>
      <c r="L134" s="597"/>
      <c r="M134" s="599"/>
      <c r="N134" s="590" t="str">
        <f t="shared" si="166"/>
        <v/>
      </c>
      <c r="O134" s="557"/>
      <c r="P134" s="566"/>
      <c r="Q134" s="186" t="str">
        <f t="shared" si="167"/>
        <v/>
      </c>
      <c r="R134" s="195" t="str">
        <f t="shared" si="143"/>
        <v/>
      </c>
      <c r="S134" s="195" t="str">
        <f t="shared" si="144"/>
        <v/>
      </c>
      <c r="T134" s="195" t="str">
        <f t="shared" si="168"/>
        <v/>
      </c>
      <c r="U134" s="622" t="str">
        <f t="shared" si="250"/>
        <v/>
      </c>
      <c r="V134" s="623">
        <f t="shared" si="145"/>
        <v>0</v>
      </c>
      <c r="W134" s="190"/>
      <c r="X134" s="190"/>
      <c r="Y134" s="190"/>
      <c r="Z134" s="190"/>
      <c r="AA134" s="190"/>
      <c r="AB134" s="190"/>
      <c r="AC134" s="239"/>
      <c r="AD134" s="239"/>
      <c r="AE134" s="239"/>
      <c r="AF134" s="239"/>
      <c r="AG134" s="239"/>
      <c r="AH134" s="242"/>
      <c r="AI134" s="261">
        <f t="shared" si="212"/>
        <v>0</v>
      </c>
      <c r="AJ134"/>
      <c r="AK134"/>
      <c r="AL134" s="258"/>
      <c r="AM134" s="259" t="str">
        <f t="shared" ca="1" si="232"/>
        <v/>
      </c>
      <c r="AN134" s="258"/>
      <c r="AO134" s="259" t="str">
        <f t="shared" si="170"/>
        <v/>
      </c>
      <c r="AP134" s="119"/>
      <c r="AQ134" s="280" t="str">
        <f t="shared" si="233"/>
        <v/>
      </c>
      <c r="AR134" s="280" t="str">
        <f t="shared" si="234"/>
        <v/>
      </c>
      <c r="AS134" s="280" t="str">
        <f t="shared" si="235"/>
        <v/>
      </c>
      <c r="AT134" s="280" t="str">
        <f t="shared" ca="1" si="236"/>
        <v/>
      </c>
      <c r="AU134" s="637">
        <f t="shared" si="171"/>
        <v>0</v>
      </c>
      <c r="AV134" s="281" t="str">
        <f t="shared" si="237"/>
        <v/>
      </c>
      <c r="AW134" s="312">
        <f t="shared" si="261"/>
        <v>0</v>
      </c>
      <c r="AX134" s="312">
        <f t="shared" si="261"/>
        <v>0</v>
      </c>
      <c r="AY134" s="312">
        <f t="shared" si="261"/>
        <v>0</v>
      </c>
      <c r="AZ134" s="312">
        <f t="shared" si="261"/>
        <v>0</v>
      </c>
      <c r="BA134" s="312">
        <f t="shared" si="261"/>
        <v>0</v>
      </c>
      <c r="BB134" s="312">
        <f t="shared" si="261"/>
        <v>0</v>
      </c>
      <c r="BC134" s="313">
        <f t="shared" si="213"/>
        <v>0</v>
      </c>
      <c r="BD134" s="313">
        <f t="shared" si="214"/>
        <v>0</v>
      </c>
      <c r="BE134" s="340">
        <f t="shared" si="251"/>
        <v>0</v>
      </c>
      <c r="BF134" s="643">
        <f t="shared" si="251"/>
        <v>0</v>
      </c>
      <c r="BG134" s="643">
        <f t="shared" si="251"/>
        <v>0</v>
      </c>
      <c r="BH134" s="643">
        <f t="shared" si="251"/>
        <v>0</v>
      </c>
      <c r="BI134" s="643">
        <f t="shared" si="251"/>
        <v>0</v>
      </c>
      <c r="BJ134" s="348">
        <f t="shared" si="256"/>
        <v>0</v>
      </c>
      <c r="BK134" s="348">
        <f t="shared" si="256"/>
        <v>0</v>
      </c>
      <c r="BL134" s="348">
        <f t="shared" si="256"/>
        <v>0</v>
      </c>
      <c r="BM134" s="348">
        <f t="shared" si="256"/>
        <v>0</v>
      </c>
      <c r="BN134" s="348">
        <f t="shared" si="256"/>
        <v>0</v>
      </c>
      <c r="BO134" s="348">
        <f t="shared" si="257"/>
        <v>0</v>
      </c>
      <c r="BP134" s="348">
        <f t="shared" si="257"/>
        <v>0</v>
      </c>
      <c r="BQ134" s="348">
        <f t="shared" si="257"/>
        <v>0</v>
      </c>
      <c r="BR134" s="348">
        <f t="shared" si="257"/>
        <v>0</v>
      </c>
      <c r="BS134" s="348">
        <f t="shared" si="257"/>
        <v>0</v>
      </c>
      <c r="BT134" s="348">
        <f t="shared" si="252"/>
        <v>0</v>
      </c>
      <c r="BU134" s="348">
        <f t="shared" si="252"/>
        <v>0</v>
      </c>
      <c r="BV134" s="348">
        <f t="shared" si="252"/>
        <v>0</v>
      </c>
      <c r="BW134" s="348">
        <f t="shared" si="252"/>
        <v>0</v>
      </c>
      <c r="BX134" s="348">
        <f t="shared" si="174"/>
        <v>0</v>
      </c>
      <c r="BY134" s="348">
        <f t="shared" si="258"/>
        <v>0</v>
      </c>
      <c r="BZ134" s="348">
        <f t="shared" si="258"/>
        <v>0</v>
      </c>
      <c r="CA134" s="348">
        <f t="shared" si="258"/>
        <v>0</v>
      </c>
      <c r="CB134" s="350">
        <f t="shared" si="258"/>
        <v>0</v>
      </c>
      <c r="CC134" s="648">
        <f t="shared" si="258"/>
        <v>0</v>
      </c>
      <c r="CD134" s="191">
        <f t="shared" si="253"/>
        <v>0</v>
      </c>
      <c r="CE134" s="191">
        <f t="shared" si="253"/>
        <v>0</v>
      </c>
      <c r="CF134" s="191">
        <f t="shared" si="253"/>
        <v>0</v>
      </c>
      <c r="CG134" s="381">
        <f t="shared" si="259"/>
        <v>0</v>
      </c>
      <c r="CH134" s="191">
        <f t="shared" si="259"/>
        <v>0</v>
      </c>
      <c r="CI134" s="382">
        <f t="shared" si="259"/>
        <v>0</v>
      </c>
      <c r="CJ134" s="379">
        <f t="shared" si="216"/>
        <v>0</v>
      </c>
      <c r="CK134" s="391">
        <f t="shared" si="262"/>
        <v>0</v>
      </c>
      <c r="CL134" s="391">
        <f t="shared" si="227"/>
        <v>0</v>
      </c>
      <c r="CM134" s="391">
        <f t="shared" si="227"/>
        <v>0</v>
      </c>
      <c r="CN134" s="391">
        <f t="shared" si="227"/>
        <v>0</v>
      </c>
      <c r="CO134" s="392">
        <f t="shared" si="263"/>
        <v>0</v>
      </c>
      <c r="CP134" s="190">
        <f t="shared" si="228"/>
        <v>0</v>
      </c>
      <c r="CQ134" s="190">
        <f t="shared" si="228"/>
        <v>0</v>
      </c>
      <c r="CR134" s="394">
        <f t="shared" si="228"/>
        <v>0</v>
      </c>
      <c r="CS134" s="191">
        <f t="shared" si="254"/>
        <v>0</v>
      </c>
      <c r="CT134" s="190">
        <f t="shared" si="254"/>
        <v>0</v>
      </c>
      <c r="CU134" s="190">
        <f t="shared" si="254"/>
        <v>0</v>
      </c>
      <c r="CV134" s="394">
        <f t="shared" si="254"/>
        <v>0</v>
      </c>
      <c r="CW134" s="402">
        <f>$DC134+'申込用紙 Ｂ'!$CW134</f>
        <v>0</v>
      </c>
      <c r="CX134" s="403"/>
      <c r="CY134" s="403">
        <f t="shared" si="175"/>
        <v>0</v>
      </c>
      <c r="CZ134" s="404">
        <f t="shared" si="176"/>
        <v>0</v>
      </c>
      <c r="DA134" s="431">
        <f t="shared" si="177"/>
        <v>0</v>
      </c>
      <c r="DB134" s="432">
        <f t="shared" si="178"/>
        <v>0</v>
      </c>
      <c r="DC134" s="433">
        <f t="shared" si="179"/>
        <v>0</v>
      </c>
      <c r="DD134" s="239">
        <f t="shared" si="180"/>
        <v>1</v>
      </c>
      <c r="DE134" s="239">
        <f t="shared" ca="1" si="238"/>
        <v>0</v>
      </c>
      <c r="DF134" s="239">
        <f t="shared" ca="1" si="181"/>
        <v>1</v>
      </c>
      <c r="DG134" s="434" t="str">
        <f t="shared" si="182"/>
        <v/>
      </c>
      <c r="DH134" s="239">
        <f t="shared" ca="1" si="183"/>
        <v>0</v>
      </c>
      <c r="DI134" s="239">
        <f t="shared" ca="1" si="260"/>
        <v>0</v>
      </c>
      <c r="DJ134" s="118" t="str">
        <f t="shared" si="184"/>
        <v/>
      </c>
      <c r="DK134" s="451">
        <f t="shared" si="239"/>
        <v>0</v>
      </c>
      <c r="DL134" s="451">
        <f t="shared" si="240"/>
        <v>0</v>
      </c>
      <c r="DM134" s="452">
        <f t="shared" si="241"/>
        <v>0</v>
      </c>
      <c r="DN134" s="453">
        <f t="shared" si="219"/>
        <v>-1</v>
      </c>
      <c r="DO134" s="454">
        <f t="shared" si="156"/>
        <v>1</v>
      </c>
      <c r="DP134" s="455" t="str">
        <f t="shared" si="185"/>
        <v>NO</v>
      </c>
      <c r="DQ134" s="455" t="str">
        <f t="shared" si="186"/>
        <v>Not!</v>
      </c>
      <c r="DR134" s="455" t="str">
        <f t="shared" si="187"/>
        <v>Not!</v>
      </c>
      <c r="DS134" s="478" t="str">
        <f t="shared" si="242"/>
        <v/>
      </c>
      <c r="DT134" s="451">
        <f t="shared" si="188"/>
        <v>0</v>
      </c>
      <c r="DU134" s="239">
        <f t="shared" si="218"/>
        <v>0</v>
      </c>
      <c r="DV134" s="480">
        <v>119</v>
      </c>
      <c r="DW134" s="281" t="str">
        <f t="shared" si="243"/>
        <v/>
      </c>
      <c r="DX134" s="239" t="str">
        <f t="shared" si="189"/>
        <v>Not!</v>
      </c>
      <c r="DY134" s="499">
        <f t="shared" si="190"/>
        <v>0</v>
      </c>
      <c r="DZ134" s="239" t="str">
        <f t="shared" si="191"/>
        <v>NO</v>
      </c>
      <c r="EA134" s="499">
        <f t="shared" si="244"/>
        <v>0</v>
      </c>
      <c r="EB134" s="239" t="str">
        <f t="shared" si="245"/>
        <v>女子Jr</v>
      </c>
      <c r="EC134" s="499">
        <f t="shared" si="246"/>
        <v>0</v>
      </c>
      <c r="ED134" s="500">
        <f t="shared" si="192"/>
        <v>0</v>
      </c>
      <c r="EE134" s="499">
        <f t="shared" si="193"/>
        <v>0</v>
      </c>
      <c r="EF134" s="239" t="str">
        <f t="shared" si="194"/>
        <v>N</v>
      </c>
      <c r="EG134" s="434" t="str">
        <f t="shared" si="195"/>
        <v/>
      </c>
      <c r="EH134" s="239" t="str">
        <f t="shared" si="196"/>
        <v/>
      </c>
      <c r="EI134" s="239" t="str">
        <f t="shared" ca="1" si="247"/>
        <v/>
      </c>
      <c r="EJ134" s="239" t="str">
        <f t="shared" si="197"/>
        <v/>
      </c>
      <c r="EK134" s="239">
        <f t="shared" si="198"/>
        <v>0</v>
      </c>
      <c r="EL134" s="239">
        <f t="shared" si="248"/>
        <v>0</v>
      </c>
      <c r="EM134" s="499">
        <f t="shared" si="199"/>
        <v>0</v>
      </c>
      <c r="EN134" s="239" t="str">
        <f t="shared" si="200"/>
        <v>N</v>
      </c>
      <c r="EO134" s="434" t="str">
        <f t="shared" si="201"/>
        <v/>
      </c>
      <c r="EP134" s="239" t="str">
        <f t="shared" si="249"/>
        <v/>
      </c>
      <c r="EQ134" s="239" t="str">
        <f t="shared" ca="1" si="202"/>
        <v/>
      </c>
      <c r="ER134" s="239" t="str">
        <f t="shared" si="203"/>
        <v/>
      </c>
      <c r="ES134" s="239">
        <f t="shared" si="165"/>
        <v>0</v>
      </c>
      <c r="ET134" s="239">
        <f t="shared" si="204"/>
        <v>0</v>
      </c>
      <c r="EU134" s="499">
        <f t="shared" si="205"/>
        <v>0</v>
      </c>
      <c r="EV134" s="434" t="str">
        <f t="shared" si="206"/>
        <v/>
      </c>
      <c r="EW134" s="512">
        <f t="shared" si="207"/>
        <v>0</v>
      </c>
      <c r="EX134" s="512">
        <f t="shared" si="208"/>
        <v>0</v>
      </c>
      <c r="EY134" s="512">
        <f t="shared" si="209"/>
        <v>0</v>
      </c>
      <c r="EZ134" s="119"/>
      <c r="FA134" s="258"/>
      <c r="FB134" s="259" t="str">
        <f t="shared" ca="1" si="210"/>
        <v/>
      </c>
      <c r="FC134" s="258"/>
      <c r="FD134" s="259" t="str">
        <f t="shared" si="211"/>
        <v/>
      </c>
      <c r="FE134" s="119"/>
      <c r="FF134" s="119"/>
      <c r="FG134" s="119"/>
      <c r="FH134" s="119"/>
      <c r="FI134" s="119"/>
      <c r="FJ134" s="119"/>
      <c r="FK134" s="119"/>
      <c r="FL134" s="119"/>
      <c r="FM134" s="119"/>
      <c r="FN134" s="119"/>
      <c r="FO134" s="119"/>
    </row>
    <row r="135" spans="1:171" s="99" customFormat="1" x14ac:dyDescent="0.2">
      <c r="A135" s="669">
        <v>120</v>
      </c>
      <c r="B135" s="564"/>
      <c r="C135" s="557"/>
      <c r="D135" s="566"/>
      <c r="E135" s="241"/>
      <c r="F135" s="554"/>
      <c r="G135" s="557"/>
      <c r="H135" s="555"/>
      <c r="I135" s="190"/>
      <c r="J135" s="596"/>
      <c r="K135" s="597"/>
      <c r="L135" s="597"/>
      <c r="M135" s="599"/>
      <c r="N135" s="590" t="str">
        <f t="shared" si="166"/>
        <v/>
      </c>
      <c r="O135" s="557"/>
      <c r="P135" s="566"/>
      <c r="Q135" s="186" t="str">
        <f t="shared" si="167"/>
        <v/>
      </c>
      <c r="R135" s="195" t="str">
        <f t="shared" si="143"/>
        <v/>
      </c>
      <c r="S135" s="195" t="str">
        <f t="shared" si="144"/>
        <v/>
      </c>
      <c r="T135" s="195" t="str">
        <f t="shared" si="168"/>
        <v/>
      </c>
      <c r="U135" s="622" t="str">
        <f t="shared" si="250"/>
        <v/>
      </c>
      <c r="V135" s="623">
        <f t="shared" si="145"/>
        <v>0</v>
      </c>
      <c r="W135" s="190"/>
      <c r="X135" s="190"/>
      <c r="Y135" s="190"/>
      <c r="Z135" s="190"/>
      <c r="AA135" s="190"/>
      <c r="AB135" s="190"/>
      <c r="AC135" s="239"/>
      <c r="AD135" s="239"/>
      <c r="AE135" s="239"/>
      <c r="AF135" s="239"/>
      <c r="AG135" s="239"/>
      <c r="AH135" s="242"/>
      <c r="AI135" s="261">
        <f t="shared" si="212"/>
        <v>0</v>
      </c>
      <c r="AJ135"/>
      <c r="AK135"/>
      <c r="AL135" s="258"/>
      <c r="AM135" s="259" t="str">
        <f t="shared" ca="1" si="232"/>
        <v/>
      </c>
      <c r="AN135" s="258"/>
      <c r="AO135" s="259" t="str">
        <f t="shared" si="170"/>
        <v/>
      </c>
      <c r="AP135" s="119"/>
      <c r="AQ135" s="280" t="str">
        <f t="shared" si="233"/>
        <v/>
      </c>
      <c r="AR135" s="280" t="str">
        <f t="shared" si="234"/>
        <v/>
      </c>
      <c r="AS135" s="280" t="str">
        <f t="shared" si="235"/>
        <v/>
      </c>
      <c r="AT135" s="280" t="str">
        <f t="shared" ca="1" si="236"/>
        <v/>
      </c>
      <c r="AU135" s="637">
        <f t="shared" si="171"/>
        <v>0</v>
      </c>
      <c r="AV135" s="281" t="str">
        <f t="shared" si="237"/>
        <v/>
      </c>
      <c r="AW135" s="312">
        <f t="shared" si="261"/>
        <v>0</v>
      </c>
      <c r="AX135" s="312">
        <f t="shared" si="261"/>
        <v>0</v>
      </c>
      <c r="AY135" s="312">
        <f t="shared" si="261"/>
        <v>0</v>
      </c>
      <c r="AZ135" s="312">
        <f t="shared" si="261"/>
        <v>0</v>
      </c>
      <c r="BA135" s="312">
        <f t="shared" si="261"/>
        <v>0</v>
      </c>
      <c r="BB135" s="312">
        <f t="shared" si="261"/>
        <v>0</v>
      </c>
      <c r="BC135" s="313">
        <f t="shared" si="213"/>
        <v>0</v>
      </c>
      <c r="BD135" s="313">
        <f t="shared" si="214"/>
        <v>0</v>
      </c>
      <c r="BE135" s="340">
        <f t="shared" si="251"/>
        <v>0</v>
      </c>
      <c r="BF135" s="643">
        <f t="shared" si="251"/>
        <v>0</v>
      </c>
      <c r="BG135" s="643">
        <f t="shared" si="251"/>
        <v>0</v>
      </c>
      <c r="BH135" s="643">
        <f t="shared" si="251"/>
        <v>0</v>
      </c>
      <c r="BI135" s="643">
        <f t="shared" si="251"/>
        <v>0</v>
      </c>
      <c r="BJ135" s="348">
        <f t="shared" si="256"/>
        <v>0</v>
      </c>
      <c r="BK135" s="348">
        <f t="shared" si="256"/>
        <v>0</v>
      </c>
      <c r="BL135" s="348">
        <f t="shared" si="256"/>
        <v>0</v>
      </c>
      <c r="BM135" s="348">
        <f t="shared" si="256"/>
        <v>0</v>
      </c>
      <c r="BN135" s="348">
        <f t="shared" si="256"/>
        <v>0</v>
      </c>
      <c r="BO135" s="348">
        <f t="shared" si="257"/>
        <v>0</v>
      </c>
      <c r="BP135" s="348">
        <f t="shared" si="257"/>
        <v>0</v>
      </c>
      <c r="BQ135" s="348">
        <f t="shared" si="257"/>
        <v>0</v>
      </c>
      <c r="BR135" s="348">
        <f t="shared" si="257"/>
        <v>0</v>
      </c>
      <c r="BS135" s="348">
        <f t="shared" si="257"/>
        <v>0</v>
      </c>
      <c r="BT135" s="348">
        <f t="shared" si="252"/>
        <v>0</v>
      </c>
      <c r="BU135" s="348">
        <f t="shared" si="252"/>
        <v>0</v>
      </c>
      <c r="BV135" s="348">
        <f t="shared" si="252"/>
        <v>0</v>
      </c>
      <c r="BW135" s="348">
        <f t="shared" si="252"/>
        <v>0</v>
      </c>
      <c r="BX135" s="348">
        <f t="shared" si="174"/>
        <v>0</v>
      </c>
      <c r="BY135" s="348">
        <f t="shared" si="258"/>
        <v>0</v>
      </c>
      <c r="BZ135" s="348">
        <f t="shared" si="258"/>
        <v>0</v>
      </c>
      <c r="CA135" s="348">
        <f t="shared" si="258"/>
        <v>0</v>
      </c>
      <c r="CB135" s="350">
        <f t="shared" si="258"/>
        <v>0</v>
      </c>
      <c r="CC135" s="648">
        <f t="shared" si="258"/>
        <v>0</v>
      </c>
      <c r="CD135" s="191">
        <f t="shared" si="253"/>
        <v>0</v>
      </c>
      <c r="CE135" s="191">
        <f t="shared" si="253"/>
        <v>0</v>
      </c>
      <c r="CF135" s="191">
        <f t="shared" si="253"/>
        <v>0</v>
      </c>
      <c r="CG135" s="381">
        <f t="shared" si="259"/>
        <v>0</v>
      </c>
      <c r="CH135" s="191">
        <f t="shared" si="259"/>
        <v>0</v>
      </c>
      <c r="CI135" s="382">
        <f t="shared" si="259"/>
        <v>0</v>
      </c>
      <c r="CJ135" s="379">
        <f t="shared" si="216"/>
        <v>0</v>
      </c>
      <c r="CK135" s="391">
        <f t="shared" si="262"/>
        <v>0</v>
      </c>
      <c r="CL135" s="391">
        <f t="shared" si="227"/>
        <v>0</v>
      </c>
      <c r="CM135" s="391">
        <f t="shared" si="227"/>
        <v>0</v>
      </c>
      <c r="CN135" s="391">
        <f t="shared" si="227"/>
        <v>0</v>
      </c>
      <c r="CO135" s="392">
        <f t="shared" si="263"/>
        <v>0</v>
      </c>
      <c r="CP135" s="190">
        <f t="shared" si="228"/>
        <v>0</v>
      </c>
      <c r="CQ135" s="190">
        <f t="shared" si="228"/>
        <v>0</v>
      </c>
      <c r="CR135" s="394">
        <f t="shared" si="228"/>
        <v>0</v>
      </c>
      <c r="CS135" s="191">
        <f t="shared" si="254"/>
        <v>0</v>
      </c>
      <c r="CT135" s="190">
        <f t="shared" si="254"/>
        <v>0</v>
      </c>
      <c r="CU135" s="190">
        <f t="shared" si="254"/>
        <v>0</v>
      </c>
      <c r="CV135" s="394">
        <f t="shared" si="254"/>
        <v>0</v>
      </c>
      <c r="CW135" s="402">
        <f>$DC135+'申込用紙 Ｂ'!$CW135</f>
        <v>0</v>
      </c>
      <c r="CX135" s="403"/>
      <c r="CY135" s="403">
        <f t="shared" si="175"/>
        <v>0</v>
      </c>
      <c r="CZ135" s="404">
        <f t="shared" si="176"/>
        <v>0</v>
      </c>
      <c r="DA135" s="431">
        <f t="shared" si="177"/>
        <v>0</v>
      </c>
      <c r="DB135" s="432">
        <f t="shared" si="178"/>
        <v>0</v>
      </c>
      <c r="DC135" s="433">
        <f t="shared" si="179"/>
        <v>0</v>
      </c>
      <c r="DD135" s="239">
        <f t="shared" si="180"/>
        <v>1</v>
      </c>
      <c r="DE135" s="239">
        <f t="shared" ca="1" si="238"/>
        <v>0</v>
      </c>
      <c r="DF135" s="239">
        <f t="shared" ca="1" si="181"/>
        <v>1</v>
      </c>
      <c r="DG135" s="434" t="str">
        <f t="shared" si="182"/>
        <v/>
      </c>
      <c r="DH135" s="239">
        <f t="shared" ca="1" si="183"/>
        <v>0</v>
      </c>
      <c r="DI135" s="239">
        <f t="shared" ca="1" si="260"/>
        <v>0</v>
      </c>
      <c r="DJ135" s="118" t="str">
        <f t="shared" si="184"/>
        <v/>
      </c>
      <c r="DK135" s="451">
        <f t="shared" si="239"/>
        <v>0</v>
      </c>
      <c r="DL135" s="451">
        <f t="shared" si="240"/>
        <v>0</v>
      </c>
      <c r="DM135" s="452">
        <f t="shared" si="241"/>
        <v>0</v>
      </c>
      <c r="DN135" s="453">
        <f t="shared" si="219"/>
        <v>-1</v>
      </c>
      <c r="DO135" s="454">
        <f t="shared" si="156"/>
        <v>1</v>
      </c>
      <c r="DP135" s="455" t="str">
        <f t="shared" si="185"/>
        <v>NO</v>
      </c>
      <c r="DQ135" s="455" t="str">
        <f t="shared" si="186"/>
        <v>Not!</v>
      </c>
      <c r="DR135" s="455" t="str">
        <f t="shared" si="187"/>
        <v>Not!</v>
      </c>
      <c r="DS135" s="478" t="str">
        <f t="shared" si="242"/>
        <v/>
      </c>
      <c r="DT135" s="451">
        <f t="shared" si="188"/>
        <v>0</v>
      </c>
      <c r="DU135" s="239">
        <f t="shared" si="218"/>
        <v>0</v>
      </c>
      <c r="DV135" s="480">
        <v>120</v>
      </c>
      <c r="DW135" s="281" t="str">
        <f t="shared" si="243"/>
        <v/>
      </c>
      <c r="DX135" s="239" t="str">
        <f t="shared" si="189"/>
        <v>Not!</v>
      </c>
      <c r="DY135" s="499">
        <f t="shared" si="190"/>
        <v>0</v>
      </c>
      <c r="DZ135" s="239" t="str">
        <f t="shared" si="191"/>
        <v>NO</v>
      </c>
      <c r="EA135" s="499">
        <f t="shared" si="244"/>
        <v>0</v>
      </c>
      <c r="EB135" s="239" t="str">
        <f t="shared" si="245"/>
        <v>女子Jr</v>
      </c>
      <c r="EC135" s="499">
        <f t="shared" si="246"/>
        <v>0</v>
      </c>
      <c r="ED135" s="500">
        <f t="shared" si="192"/>
        <v>0</v>
      </c>
      <c r="EE135" s="499">
        <f t="shared" si="193"/>
        <v>0</v>
      </c>
      <c r="EF135" s="239" t="str">
        <f t="shared" si="194"/>
        <v>N</v>
      </c>
      <c r="EG135" s="434" t="str">
        <f t="shared" si="195"/>
        <v/>
      </c>
      <c r="EH135" s="239" t="str">
        <f t="shared" si="196"/>
        <v/>
      </c>
      <c r="EI135" s="239" t="str">
        <f t="shared" ca="1" si="247"/>
        <v/>
      </c>
      <c r="EJ135" s="239" t="str">
        <f t="shared" si="197"/>
        <v/>
      </c>
      <c r="EK135" s="239">
        <f t="shared" si="198"/>
        <v>0</v>
      </c>
      <c r="EL135" s="239">
        <f t="shared" si="248"/>
        <v>0</v>
      </c>
      <c r="EM135" s="499">
        <f t="shared" si="199"/>
        <v>0</v>
      </c>
      <c r="EN135" s="239" t="str">
        <f t="shared" si="200"/>
        <v>N</v>
      </c>
      <c r="EO135" s="434" t="str">
        <f t="shared" si="201"/>
        <v/>
      </c>
      <c r="EP135" s="239" t="str">
        <f t="shared" si="249"/>
        <v/>
      </c>
      <c r="EQ135" s="239" t="str">
        <f t="shared" ca="1" si="202"/>
        <v/>
      </c>
      <c r="ER135" s="239" t="str">
        <f t="shared" si="203"/>
        <v/>
      </c>
      <c r="ES135" s="239">
        <f t="shared" si="165"/>
        <v>0</v>
      </c>
      <c r="ET135" s="239">
        <f t="shared" si="204"/>
        <v>0</v>
      </c>
      <c r="EU135" s="499">
        <f t="shared" si="205"/>
        <v>0</v>
      </c>
      <c r="EV135" s="434" t="str">
        <f t="shared" si="206"/>
        <v/>
      </c>
      <c r="EW135" s="512">
        <f t="shared" si="207"/>
        <v>0</v>
      </c>
      <c r="EX135" s="512">
        <f t="shared" si="208"/>
        <v>0</v>
      </c>
      <c r="EY135" s="512">
        <f t="shared" si="209"/>
        <v>0</v>
      </c>
      <c r="EZ135" s="119"/>
      <c r="FA135" s="258"/>
      <c r="FB135" s="259" t="str">
        <f t="shared" ca="1" si="210"/>
        <v/>
      </c>
      <c r="FC135" s="258"/>
      <c r="FD135" s="259" t="str">
        <f t="shared" si="211"/>
        <v/>
      </c>
      <c r="FE135" s="119"/>
      <c r="FF135" s="119"/>
      <c r="FG135" s="119"/>
      <c r="FH135" s="119"/>
      <c r="FI135" s="119"/>
      <c r="FJ135" s="119"/>
      <c r="FK135" s="119"/>
      <c r="FL135" s="119"/>
      <c r="FM135" s="119"/>
      <c r="FN135" s="119"/>
      <c r="FO135" s="119"/>
    </row>
    <row r="136" spans="1:171" s="99" customFormat="1" x14ac:dyDescent="0.2">
      <c r="A136" s="669">
        <v>121</v>
      </c>
      <c r="B136" s="564"/>
      <c r="C136" s="557"/>
      <c r="D136" s="566"/>
      <c r="E136" s="241"/>
      <c r="F136" s="554"/>
      <c r="G136" s="557"/>
      <c r="H136" s="555"/>
      <c r="I136" s="190"/>
      <c r="J136" s="596"/>
      <c r="K136" s="597"/>
      <c r="L136" s="597"/>
      <c r="M136" s="599"/>
      <c r="N136" s="590" t="str">
        <f t="shared" si="166"/>
        <v/>
      </c>
      <c r="O136" s="557"/>
      <c r="P136" s="566"/>
      <c r="Q136" s="186" t="str">
        <f t="shared" si="167"/>
        <v/>
      </c>
      <c r="R136" s="195" t="str">
        <f t="shared" si="143"/>
        <v/>
      </c>
      <c r="S136" s="195" t="str">
        <f t="shared" si="144"/>
        <v/>
      </c>
      <c r="T136" s="195" t="str">
        <f t="shared" si="168"/>
        <v/>
      </c>
      <c r="U136" s="622" t="str">
        <f t="shared" si="250"/>
        <v/>
      </c>
      <c r="V136" s="623">
        <f t="shared" si="145"/>
        <v>0</v>
      </c>
      <c r="W136" s="190"/>
      <c r="X136" s="190"/>
      <c r="Y136" s="190"/>
      <c r="Z136" s="190"/>
      <c r="AA136" s="190"/>
      <c r="AB136" s="190"/>
      <c r="AC136" s="239"/>
      <c r="AD136" s="239"/>
      <c r="AE136" s="239"/>
      <c r="AF136" s="239"/>
      <c r="AG136" s="239"/>
      <c r="AH136" s="242"/>
      <c r="AI136" s="261">
        <f t="shared" si="212"/>
        <v>0</v>
      </c>
      <c r="AJ136"/>
      <c r="AK136"/>
      <c r="AL136" s="258"/>
      <c r="AM136" s="259" t="str">
        <f t="shared" ca="1" si="232"/>
        <v/>
      </c>
      <c r="AN136" s="258"/>
      <c r="AO136" s="259" t="str">
        <f t="shared" si="170"/>
        <v/>
      </c>
      <c r="AP136" s="119"/>
      <c r="AQ136" s="280" t="str">
        <f t="shared" si="233"/>
        <v/>
      </c>
      <c r="AR136" s="280" t="str">
        <f t="shared" si="234"/>
        <v/>
      </c>
      <c r="AS136" s="280" t="str">
        <f t="shared" si="235"/>
        <v/>
      </c>
      <c r="AT136" s="280" t="str">
        <f t="shared" ca="1" si="236"/>
        <v/>
      </c>
      <c r="AU136" s="637">
        <f t="shared" si="171"/>
        <v>0</v>
      </c>
      <c r="AV136" s="281" t="str">
        <f t="shared" si="237"/>
        <v/>
      </c>
      <c r="AW136" s="312">
        <f t="shared" ref="AW136:BB145" si="264">IF(AND($DY136=AW$12,$W136&gt;0),1,0)</f>
        <v>0</v>
      </c>
      <c r="AX136" s="312">
        <f t="shared" si="264"/>
        <v>0</v>
      </c>
      <c r="AY136" s="312">
        <f t="shared" si="264"/>
        <v>0</v>
      </c>
      <c r="AZ136" s="312">
        <f t="shared" si="264"/>
        <v>0</v>
      </c>
      <c r="BA136" s="312">
        <f t="shared" si="264"/>
        <v>0</v>
      </c>
      <c r="BB136" s="312">
        <f t="shared" si="264"/>
        <v>0</v>
      </c>
      <c r="BC136" s="313">
        <f t="shared" si="213"/>
        <v>0</v>
      </c>
      <c r="BD136" s="313">
        <f t="shared" si="214"/>
        <v>0</v>
      </c>
      <c r="BE136" s="340">
        <f t="shared" si="251"/>
        <v>0</v>
      </c>
      <c r="BF136" s="643">
        <f t="shared" si="251"/>
        <v>0</v>
      </c>
      <c r="BG136" s="643">
        <f t="shared" si="251"/>
        <v>0</v>
      </c>
      <c r="BH136" s="643">
        <f t="shared" si="251"/>
        <v>0</v>
      </c>
      <c r="BI136" s="643">
        <f t="shared" si="251"/>
        <v>0</v>
      </c>
      <c r="BJ136" s="348">
        <f t="shared" ref="BJ136:BN155" si="265">IF(AND($EA136=BJ$12,$Y136&gt;0),1,0)</f>
        <v>0</v>
      </c>
      <c r="BK136" s="348">
        <f t="shared" si="265"/>
        <v>0</v>
      </c>
      <c r="BL136" s="348">
        <f t="shared" si="265"/>
        <v>0</v>
      </c>
      <c r="BM136" s="348">
        <f t="shared" si="265"/>
        <v>0</v>
      </c>
      <c r="BN136" s="348">
        <f t="shared" si="265"/>
        <v>0</v>
      </c>
      <c r="BO136" s="348">
        <f t="shared" ref="BO136:BS155" si="266">IF(AND($EA136=BO$12,$Z136&gt;0),1,0)</f>
        <v>0</v>
      </c>
      <c r="BP136" s="348">
        <f t="shared" si="266"/>
        <v>0</v>
      </c>
      <c r="BQ136" s="348">
        <f t="shared" si="266"/>
        <v>0</v>
      </c>
      <c r="BR136" s="348">
        <f t="shared" si="266"/>
        <v>0</v>
      </c>
      <c r="BS136" s="348">
        <f t="shared" si="266"/>
        <v>0</v>
      </c>
      <c r="BT136" s="348">
        <f t="shared" si="252"/>
        <v>0</v>
      </c>
      <c r="BU136" s="348">
        <f t="shared" si="252"/>
        <v>0</v>
      </c>
      <c r="BV136" s="348">
        <f t="shared" si="252"/>
        <v>0</v>
      </c>
      <c r="BW136" s="348">
        <f t="shared" si="252"/>
        <v>0</v>
      </c>
      <c r="BX136" s="348">
        <f t="shared" si="174"/>
        <v>0</v>
      </c>
      <c r="BY136" s="348">
        <f t="shared" ref="BY136:CC155" si="267">IF(AND($EM136=BY$12,$AB136&gt;0),1,0)</f>
        <v>0</v>
      </c>
      <c r="BZ136" s="348">
        <f t="shared" si="267"/>
        <v>0</v>
      </c>
      <c r="CA136" s="348">
        <f t="shared" si="267"/>
        <v>0</v>
      </c>
      <c r="CB136" s="350">
        <f t="shared" si="267"/>
        <v>0</v>
      </c>
      <c r="CC136" s="648">
        <f t="shared" si="267"/>
        <v>0</v>
      </c>
      <c r="CD136" s="191">
        <f t="shared" si="253"/>
        <v>0</v>
      </c>
      <c r="CE136" s="191">
        <f t="shared" si="253"/>
        <v>0</v>
      </c>
      <c r="CF136" s="191">
        <f t="shared" si="253"/>
        <v>0</v>
      </c>
      <c r="CG136" s="381">
        <f t="shared" ref="CG136:CI155" si="268">IF(AND($EU136=CG$12,$AD136&gt;0),1,0)</f>
        <v>0</v>
      </c>
      <c r="CH136" s="191">
        <f t="shared" si="268"/>
        <v>0</v>
      </c>
      <c r="CI136" s="382">
        <f t="shared" si="268"/>
        <v>0</v>
      </c>
      <c r="CJ136" s="379">
        <f t="shared" si="216"/>
        <v>0</v>
      </c>
      <c r="CK136" s="391">
        <f t="shared" si="262"/>
        <v>0</v>
      </c>
      <c r="CL136" s="391">
        <f t="shared" si="227"/>
        <v>0</v>
      </c>
      <c r="CM136" s="391">
        <f t="shared" si="227"/>
        <v>0</v>
      </c>
      <c r="CN136" s="391">
        <f t="shared" si="227"/>
        <v>0</v>
      </c>
      <c r="CO136" s="392">
        <f t="shared" si="263"/>
        <v>0</v>
      </c>
      <c r="CP136" s="190">
        <f t="shared" si="228"/>
        <v>0</v>
      </c>
      <c r="CQ136" s="190">
        <f t="shared" si="228"/>
        <v>0</v>
      </c>
      <c r="CR136" s="394">
        <f t="shared" si="228"/>
        <v>0</v>
      </c>
      <c r="CS136" s="191">
        <f t="shared" si="254"/>
        <v>0</v>
      </c>
      <c r="CT136" s="190">
        <f t="shared" si="254"/>
        <v>0</v>
      </c>
      <c r="CU136" s="190">
        <f t="shared" si="254"/>
        <v>0</v>
      </c>
      <c r="CV136" s="394">
        <f t="shared" si="254"/>
        <v>0</v>
      </c>
      <c r="CW136" s="402">
        <f>$DC136+'申込用紙 Ｂ'!$CW136</f>
        <v>0</v>
      </c>
      <c r="CX136" s="403"/>
      <c r="CY136" s="403">
        <f t="shared" si="175"/>
        <v>0</v>
      </c>
      <c r="CZ136" s="404">
        <f t="shared" si="176"/>
        <v>0</v>
      </c>
      <c r="DA136" s="431">
        <f t="shared" si="177"/>
        <v>0</v>
      </c>
      <c r="DB136" s="432">
        <f t="shared" si="178"/>
        <v>0</v>
      </c>
      <c r="DC136" s="433">
        <f t="shared" si="179"/>
        <v>0</v>
      </c>
      <c r="DD136" s="239">
        <f t="shared" si="180"/>
        <v>1</v>
      </c>
      <c r="DE136" s="239">
        <f t="shared" ca="1" si="238"/>
        <v>0</v>
      </c>
      <c r="DF136" s="239">
        <f t="shared" ca="1" si="181"/>
        <v>1</v>
      </c>
      <c r="DG136" s="434" t="str">
        <f t="shared" si="182"/>
        <v/>
      </c>
      <c r="DH136" s="239">
        <f t="shared" ca="1" si="183"/>
        <v>0</v>
      </c>
      <c r="DI136" s="239">
        <f t="shared" ca="1" si="260"/>
        <v>0</v>
      </c>
      <c r="DJ136" s="118" t="str">
        <f t="shared" si="184"/>
        <v/>
      </c>
      <c r="DK136" s="451">
        <f t="shared" si="239"/>
        <v>0</v>
      </c>
      <c r="DL136" s="451">
        <f t="shared" si="240"/>
        <v>0</v>
      </c>
      <c r="DM136" s="452">
        <f t="shared" si="241"/>
        <v>0</v>
      </c>
      <c r="DN136" s="453">
        <f t="shared" si="219"/>
        <v>-1</v>
      </c>
      <c r="DO136" s="454">
        <f t="shared" si="156"/>
        <v>1</v>
      </c>
      <c r="DP136" s="455" t="str">
        <f t="shared" si="185"/>
        <v>NO</v>
      </c>
      <c r="DQ136" s="455" t="str">
        <f t="shared" si="186"/>
        <v>Not!</v>
      </c>
      <c r="DR136" s="455" t="str">
        <f t="shared" si="187"/>
        <v>Not!</v>
      </c>
      <c r="DS136" s="478" t="str">
        <f t="shared" si="242"/>
        <v/>
      </c>
      <c r="DT136" s="451">
        <f t="shared" si="188"/>
        <v>0</v>
      </c>
      <c r="DU136" s="239">
        <f t="shared" si="218"/>
        <v>0</v>
      </c>
      <c r="DV136" s="480">
        <v>121</v>
      </c>
      <c r="DW136" s="281" t="str">
        <f t="shared" si="243"/>
        <v/>
      </c>
      <c r="DX136" s="239" t="str">
        <f t="shared" si="189"/>
        <v>Not!</v>
      </c>
      <c r="DY136" s="499">
        <f t="shared" si="190"/>
        <v>0</v>
      </c>
      <c r="DZ136" s="239" t="str">
        <f t="shared" si="191"/>
        <v>NO</v>
      </c>
      <c r="EA136" s="499">
        <f t="shared" si="244"/>
        <v>0</v>
      </c>
      <c r="EB136" s="239" t="str">
        <f t="shared" si="245"/>
        <v>女子Jr</v>
      </c>
      <c r="EC136" s="499">
        <f t="shared" si="246"/>
        <v>0</v>
      </c>
      <c r="ED136" s="500">
        <f t="shared" si="192"/>
        <v>0</v>
      </c>
      <c r="EE136" s="499">
        <f t="shared" si="193"/>
        <v>0</v>
      </c>
      <c r="EF136" s="239" t="str">
        <f t="shared" si="194"/>
        <v>N</v>
      </c>
      <c r="EG136" s="434" t="str">
        <f t="shared" si="195"/>
        <v/>
      </c>
      <c r="EH136" s="239" t="str">
        <f t="shared" si="196"/>
        <v/>
      </c>
      <c r="EI136" s="239" t="str">
        <f t="shared" ca="1" si="247"/>
        <v/>
      </c>
      <c r="EJ136" s="239" t="str">
        <f t="shared" si="197"/>
        <v/>
      </c>
      <c r="EK136" s="239">
        <f t="shared" si="198"/>
        <v>0</v>
      </c>
      <c r="EL136" s="239">
        <f t="shared" si="248"/>
        <v>0</v>
      </c>
      <c r="EM136" s="499">
        <f t="shared" si="199"/>
        <v>0</v>
      </c>
      <c r="EN136" s="239" t="str">
        <f t="shared" si="200"/>
        <v>N</v>
      </c>
      <c r="EO136" s="434" t="str">
        <f t="shared" si="201"/>
        <v/>
      </c>
      <c r="EP136" s="239" t="str">
        <f t="shared" si="249"/>
        <v/>
      </c>
      <c r="EQ136" s="239" t="str">
        <f t="shared" ca="1" si="202"/>
        <v/>
      </c>
      <c r="ER136" s="239" t="str">
        <f t="shared" si="203"/>
        <v/>
      </c>
      <c r="ES136" s="239">
        <f t="shared" si="165"/>
        <v>0</v>
      </c>
      <c r="ET136" s="239">
        <f t="shared" si="204"/>
        <v>0</v>
      </c>
      <c r="EU136" s="499">
        <f t="shared" si="205"/>
        <v>0</v>
      </c>
      <c r="EV136" s="434" t="str">
        <f t="shared" si="206"/>
        <v/>
      </c>
      <c r="EW136" s="512">
        <f t="shared" si="207"/>
        <v>0</v>
      </c>
      <c r="EX136" s="512">
        <f t="shared" si="208"/>
        <v>0</v>
      </c>
      <c r="EY136" s="512">
        <f t="shared" si="209"/>
        <v>0</v>
      </c>
      <c r="EZ136" s="119"/>
      <c r="FA136" s="258"/>
      <c r="FB136" s="259" t="str">
        <f t="shared" ca="1" si="210"/>
        <v/>
      </c>
      <c r="FC136" s="258"/>
      <c r="FD136" s="259" t="str">
        <f t="shared" si="211"/>
        <v/>
      </c>
      <c r="FE136" s="119"/>
      <c r="FF136" s="119"/>
      <c r="FG136" s="119"/>
      <c r="FH136" s="119"/>
      <c r="FI136" s="119"/>
      <c r="FJ136" s="119"/>
      <c r="FK136" s="119"/>
      <c r="FL136" s="119"/>
      <c r="FM136" s="119"/>
      <c r="FN136" s="119"/>
      <c r="FO136" s="119"/>
    </row>
    <row r="137" spans="1:171" s="99" customFormat="1" x14ac:dyDescent="0.2">
      <c r="A137" s="669">
        <v>122</v>
      </c>
      <c r="B137" s="564"/>
      <c r="C137" s="557"/>
      <c r="D137" s="566"/>
      <c r="E137" s="241"/>
      <c r="F137" s="554"/>
      <c r="G137" s="557"/>
      <c r="H137" s="555"/>
      <c r="I137" s="190"/>
      <c r="J137" s="596"/>
      <c r="K137" s="597"/>
      <c r="L137" s="597"/>
      <c r="M137" s="599"/>
      <c r="N137" s="590" t="str">
        <f t="shared" si="166"/>
        <v/>
      </c>
      <c r="O137" s="557"/>
      <c r="P137" s="566"/>
      <c r="Q137" s="186" t="str">
        <f t="shared" si="167"/>
        <v/>
      </c>
      <c r="R137" s="195" t="str">
        <f t="shared" si="143"/>
        <v/>
      </c>
      <c r="S137" s="195" t="str">
        <f t="shared" si="144"/>
        <v/>
      </c>
      <c r="T137" s="195" t="str">
        <f t="shared" si="168"/>
        <v/>
      </c>
      <c r="U137" s="622" t="str">
        <f t="shared" si="250"/>
        <v/>
      </c>
      <c r="V137" s="623">
        <f t="shared" si="145"/>
        <v>0</v>
      </c>
      <c r="W137" s="190"/>
      <c r="X137" s="190"/>
      <c r="Y137" s="190"/>
      <c r="Z137" s="190"/>
      <c r="AA137" s="190"/>
      <c r="AB137" s="190"/>
      <c r="AC137" s="239"/>
      <c r="AD137" s="239"/>
      <c r="AE137" s="239"/>
      <c r="AF137" s="239"/>
      <c r="AG137" s="239"/>
      <c r="AH137" s="242"/>
      <c r="AI137" s="261">
        <f t="shared" si="212"/>
        <v>0</v>
      </c>
      <c r="AJ137"/>
      <c r="AK137"/>
      <c r="AL137" s="258"/>
      <c r="AM137" s="259" t="str">
        <f t="shared" ca="1" si="232"/>
        <v/>
      </c>
      <c r="AN137" s="258"/>
      <c r="AO137" s="259" t="str">
        <f t="shared" si="170"/>
        <v/>
      </c>
      <c r="AP137" s="119"/>
      <c r="AQ137" s="280" t="str">
        <f t="shared" si="233"/>
        <v/>
      </c>
      <c r="AR137" s="280" t="str">
        <f t="shared" si="234"/>
        <v/>
      </c>
      <c r="AS137" s="280" t="str">
        <f t="shared" si="235"/>
        <v/>
      </c>
      <c r="AT137" s="280" t="str">
        <f t="shared" ca="1" si="236"/>
        <v/>
      </c>
      <c r="AU137" s="637">
        <f t="shared" si="171"/>
        <v>0</v>
      </c>
      <c r="AV137" s="281" t="str">
        <f t="shared" si="237"/>
        <v/>
      </c>
      <c r="AW137" s="312">
        <f t="shared" si="264"/>
        <v>0</v>
      </c>
      <c r="AX137" s="312">
        <f t="shared" si="264"/>
        <v>0</v>
      </c>
      <c r="AY137" s="312">
        <f t="shared" si="264"/>
        <v>0</v>
      </c>
      <c r="AZ137" s="312">
        <f t="shared" si="264"/>
        <v>0</v>
      </c>
      <c r="BA137" s="312">
        <f t="shared" si="264"/>
        <v>0</v>
      </c>
      <c r="BB137" s="312">
        <f t="shared" si="264"/>
        <v>0</v>
      </c>
      <c r="BC137" s="313">
        <f t="shared" si="213"/>
        <v>0</v>
      </c>
      <c r="BD137" s="313">
        <f t="shared" si="214"/>
        <v>0</v>
      </c>
      <c r="BE137" s="340">
        <f t="shared" si="251"/>
        <v>0</v>
      </c>
      <c r="BF137" s="643">
        <f t="shared" si="251"/>
        <v>0</v>
      </c>
      <c r="BG137" s="643">
        <f t="shared" si="251"/>
        <v>0</v>
      </c>
      <c r="BH137" s="643">
        <f t="shared" si="251"/>
        <v>0</v>
      </c>
      <c r="BI137" s="643">
        <f t="shared" si="251"/>
        <v>0</v>
      </c>
      <c r="BJ137" s="348">
        <f t="shared" si="265"/>
        <v>0</v>
      </c>
      <c r="BK137" s="348">
        <f t="shared" si="265"/>
        <v>0</v>
      </c>
      <c r="BL137" s="348">
        <f t="shared" si="265"/>
        <v>0</v>
      </c>
      <c r="BM137" s="348">
        <f t="shared" si="265"/>
        <v>0</v>
      </c>
      <c r="BN137" s="348">
        <f t="shared" si="265"/>
        <v>0</v>
      </c>
      <c r="BO137" s="348">
        <f t="shared" si="266"/>
        <v>0</v>
      </c>
      <c r="BP137" s="348">
        <f t="shared" si="266"/>
        <v>0</v>
      </c>
      <c r="BQ137" s="348">
        <f t="shared" si="266"/>
        <v>0</v>
      </c>
      <c r="BR137" s="348">
        <f t="shared" si="266"/>
        <v>0</v>
      </c>
      <c r="BS137" s="348">
        <f t="shared" si="266"/>
        <v>0</v>
      </c>
      <c r="BT137" s="348">
        <f t="shared" si="252"/>
        <v>0</v>
      </c>
      <c r="BU137" s="348">
        <f t="shared" si="252"/>
        <v>0</v>
      </c>
      <c r="BV137" s="348">
        <f t="shared" si="252"/>
        <v>0</v>
      </c>
      <c r="BW137" s="348">
        <f t="shared" si="252"/>
        <v>0</v>
      </c>
      <c r="BX137" s="348">
        <f t="shared" si="174"/>
        <v>0</v>
      </c>
      <c r="BY137" s="348">
        <f t="shared" si="267"/>
        <v>0</v>
      </c>
      <c r="BZ137" s="348">
        <f t="shared" si="267"/>
        <v>0</v>
      </c>
      <c r="CA137" s="348">
        <f t="shared" si="267"/>
        <v>0</v>
      </c>
      <c r="CB137" s="350">
        <f t="shared" si="267"/>
        <v>0</v>
      </c>
      <c r="CC137" s="648">
        <f t="shared" si="267"/>
        <v>0</v>
      </c>
      <c r="CD137" s="191">
        <f t="shared" si="253"/>
        <v>0</v>
      </c>
      <c r="CE137" s="191">
        <f t="shared" si="253"/>
        <v>0</v>
      </c>
      <c r="CF137" s="191">
        <f t="shared" si="253"/>
        <v>0</v>
      </c>
      <c r="CG137" s="381">
        <f t="shared" si="268"/>
        <v>0</v>
      </c>
      <c r="CH137" s="191">
        <f t="shared" si="268"/>
        <v>0</v>
      </c>
      <c r="CI137" s="382">
        <f t="shared" si="268"/>
        <v>0</v>
      </c>
      <c r="CJ137" s="379">
        <f t="shared" si="216"/>
        <v>0</v>
      </c>
      <c r="CK137" s="391">
        <f t="shared" si="262"/>
        <v>0</v>
      </c>
      <c r="CL137" s="391">
        <f t="shared" si="227"/>
        <v>0</v>
      </c>
      <c r="CM137" s="391">
        <f t="shared" si="227"/>
        <v>0</v>
      </c>
      <c r="CN137" s="391">
        <f t="shared" si="227"/>
        <v>0</v>
      </c>
      <c r="CO137" s="392">
        <f t="shared" si="263"/>
        <v>0</v>
      </c>
      <c r="CP137" s="190">
        <f t="shared" si="228"/>
        <v>0</v>
      </c>
      <c r="CQ137" s="190">
        <f t="shared" si="228"/>
        <v>0</v>
      </c>
      <c r="CR137" s="394">
        <f t="shared" si="228"/>
        <v>0</v>
      </c>
      <c r="CS137" s="191">
        <f t="shared" si="254"/>
        <v>0</v>
      </c>
      <c r="CT137" s="190">
        <f t="shared" si="254"/>
        <v>0</v>
      </c>
      <c r="CU137" s="190">
        <f t="shared" si="254"/>
        <v>0</v>
      </c>
      <c r="CV137" s="394">
        <f t="shared" si="254"/>
        <v>0</v>
      </c>
      <c r="CW137" s="402">
        <f>$DC137+'申込用紙 Ｂ'!$CW137</f>
        <v>0</v>
      </c>
      <c r="CX137" s="403"/>
      <c r="CY137" s="403">
        <f t="shared" si="175"/>
        <v>0</v>
      </c>
      <c r="CZ137" s="404">
        <f t="shared" si="176"/>
        <v>0</v>
      </c>
      <c r="DA137" s="431">
        <f t="shared" si="177"/>
        <v>0</v>
      </c>
      <c r="DB137" s="432">
        <f t="shared" si="178"/>
        <v>0</v>
      </c>
      <c r="DC137" s="433">
        <f t="shared" si="179"/>
        <v>0</v>
      </c>
      <c r="DD137" s="239">
        <f t="shared" si="180"/>
        <v>1</v>
      </c>
      <c r="DE137" s="239">
        <f t="shared" ca="1" si="238"/>
        <v>0</v>
      </c>
      <c r="DF137" s="239">
        <f t="shared" ca="1" si="181"/>
        <v>1</v>
      </c>
      <c r="DG137" s="434" t="str">
        <f t="shared" si="182"/>
        <v/>
      </c>
      <c r="DH137" s="239">
        <f t="shared" ca="1" si="183"/>
        <v>0</v>
      </c>
      <c r="DI137" s="239">
        <f t="shared" ca="1" si="260"/>
        <v>0</v>
      </c>
      <c r="DJ137" s="118" t="str">
        <f t="shared" si="184"/>
        <v/>
      </c>
      <c r="DK137" s="451">
        <f t="shared" si="239"/>
        <v>0</v>
      </c>
      <c r="DL137" s="451">
        <f t="shared" si="240"/>
        <v>0</v>
      </c>
      <c r="DM137" s="452">
        <f t="shared" si="241"/>
        <v>0</v>
      </c>
      <c r="DN137" s="453">
        <f t="shared" si="219"/>
        <v>-1</v>
      </c>
      <c r="DO137" s="454">
        <f t="shared" si="156"/>
        <v>1</v>
      </c>
      <c r="DP137" s="455" t="str">
        <f t="shared" si="185"/>
        <v>NO</v>
      </c>
      <c r="DQ137" s="455" t="str">
        <f t="shared" si="186"/>
        <v>Not!</v>
      </c>
      <c r="DR137" s="455" t="str">
        <f t="shared" si="187"/>
        <v>Not!</v>
      </c>
      <c r="DS137" s="478" t="str">
        <f t="shared" si="242"/>
        <v/>
      </c>
      <c r="DT137" s="451">
        <f t="shared" si="188"/>
        <v>0</v>
      </c>
      <c r="DU137" s="239">
        <f t="shared" si="218"/>
        <v>0</v>
      </c>
      <c r="DV137" s="480">
        <v>122</v>
      </c>
      <c r="DW137" s="281" t="str">
        <f t="shared" si="243"/>
        <v/>
      </c>
      <c r="DX137" s="239" t="str">
        <f t="shared" si="189"/>
        <v>Not!</v>
      </c>
      <c r="DY137" s="499">
        <f t="shared" si="190"/>
        <v>0</v>
      </c>
      <c r="DZ137" s="239" t="str">
        <f t="shared" si="191"/>
        <v>NO</v>
      </c>
      <c r="EA137" s="499">
        <f t="shared" si="244"/>
        <v>0</v>
      </c>
      <c r="EB137" s="239" t="str">
        <f t="shared" si="245"/>
        <v>女子Jr</v>
      </c>
      <c r="EC137" s="499">
        <f t="shared" si="246"/>
        <v>0</v>
      </c>
      <c r="ED137" s="500">
        <f t="shared" si="192"/>
        <v>0</v>
      </c>
      <c r="EE137" s="499">
        <f t="shared" si="193"/>
        <v>0</v>
      </c>
      <c r="EF137" s="239" t="str">
        <f t="shared" si="194"/>
        <v>N</v>
      </c>
      <c r="EG137" s="434" t="str">
        <f t="shared" si="195"/>
        <v/>
      </c>
      <c r="EH137" s="239" t="str">
        <f t="shared" si="196"/>
        <v/>
      </c>
      <c r="EI137" s="239" t="str">
        <f t="shared" ca="1" si="247"/>
        <v/>
      </c>
      <c r="EJ137" s="239" t="str">
        <f t="shared" si="197"/>
        <v/>
      </c>
      <c r="EK137" s="239">
        <f t="shared" si="198"/>
        <v>0</v>
      </c>
      <c r="EL137" s="239">
        <f t="shared" si="248"/>
        <v>0</v>
      </c>
      <c r="EM137" s="499">
        <f t="shared" si="199"/>
        <v>0</v>
      </c>
      <c r="EN137" s="239" t="str">
        <f t="shared" si="200"/>
        <v>N</v>
      </c>
      <c r="EO137" s="434" t="str">
        <f t="shared" si="201"/>
        <v/>
      </c>
      <c r="EP137" s="239" t="str">
        <f t="shared" si="249"/>
        <v/>
      </c>
      <c r="EQ137" s="239" t="str">
        <f t="shared" ca="1" si="202"/>
        <v/>
      </c>
      <c r="ER137" s="239" t="str">
        <f t="shared" si="203"/>
        <v/>
      </c>
      <c r="ES137" s="239">
        <f t="shared" si="165"/>
        <v>0</v>
      </c>
      <c r="ET137" s="239">
        <f t="shared" si="204"/>
        <v>0</v>
      </c>
      <c r="EU137" s="499">
        <f t="shared" si="205"/>
        <v>0</v>
      </c>
      <c r="EV137" s="434" t="str">
        <f t="shared" si="206"/>
        <v/>
      </c>
      <c r="EW137" s="512">
        <f t="shared" si="207"/>
        <v>0</v>
      </c>
      <c r="EX137" s="512">
        <f t="shared" si="208"/>
        <v>0</v>
      </c>
      <c r="EY137" s="512">
        <f t="shared" si="209"/>
        <v>0</v>
      </c>
      <c r="EZ137" s="119"/>
      <c r="FA137" s="258"/>
      <c r="FB137" s="259" t="str">
        <f t="shared" ca="1" si="210"/>
        <v/>
      </c>
      <c r="FC137" s="258"/>
      <c r="FD137" s="259" t="str">
        <f t="shared" si="211"/>
        <v/>
      </c>
      <c r="FE137" s="119"/>
      <c r="FF137" s="119"/>
      <c r="FG137" s="119"/>
      <c r="FH137" s="119"/>
      <c r="FI137" s="119"/>
      <c r="FJ137" s="119"/>
      <c r="FK137" s="119"/>
      <c r="FL137" s="119"/>
      <c r="FM137" s="119"/>
      <c r="FN137" s="119"/>
      <c r="FO137" s="119"/>
    </row>
    <row r="138" spans="1:171" s="99" customFormat="1" x14ac:dyDescent="0.2">
      <c r="A138" s="669">
        <v>123</v>
      </c>
      <c r="B138" s="564"/>
      <c r="C138" s="557"/>
      <c r="D138" s="566"/>
      <c r="E138" s="241"/>
      <c r="F138" s="554"/>
      <c r="G138" s="557"/>
      <c r="H138" s="555"/>
      <c r="I138" s="190"/>
      <c r="J138" s="596"/>
      <c r="K138" s="597"/>
      <c r="L138" s="597"/>
      <c r="M138" s="599"/>
      <c r="N138" s="590" t="str">
        <f t="shared" si="166"/>
        <v/>
      </c>
      <c r="O138" s="557"/>
      <c r="P138" s="566"/>
      <c r="Q138" s="186" t="str">
        <f t="shared" si="167"/>
        <v/>
      </c>
      <c r="R138" s="195" t="str">
        <f t="shared" si="143"/>
        <v/>
      </c>
      <c r="S138" s="195" t="str">
        <f t="shared" si="144"/>
        <v/>
      </c>
      <c r="T138" s="195" t="str">
        <f t="shared" si="168"/>
        <v/>
      </c>
      <c r="U138" s="622" t="str">
        <f t="shared" si="250"/>
        <v/>
      </c>
      <c r="V138" s="623">
        <f t="shared" si="145"/>
        <v>0</v>
      </c>
      <c r="W138" s="190"/>
      <c r="X138" s="190"/>
      <c r="Y138" s="190"/>
      <c r="Z138" s="190"/>
      <c r="AA138" s="190"/>
      <c r="AB138" s="190"/>
      <c r="AC138" s="239"/>
      <c r="AD138" s="239"/>
      <c r="AE138" s="239"/>
      <c r="AF138" s="239"/>
      <c r="AG138" s="239"/>
      <c r="AH138" s="242"/>
      <c r="AI138" s="261">
        <f t="shared" si="212"/>
        <v>0</v>
      </c>
      <c r="AJ138"/>
      <c r="AK138"/>
      <c r="AL138" s="258"/>
      <c r="AM138" s="259" t="str">
        <f t="shared" ca="1" si="232"/>
        <v/>
      </c>
      <c r="AN138" s="258"/>
      <c r="AO138" s="259" t="str">
        <f t="shared" si="170"/>
        <v/>
      </c>
      <c r="AP138" s="119"/>
      <c r="AQ138" s="280" t="str">
        <f t="shared" si="233"/>
        <v/>
      </c>
      <c r="AR138" s="280" t="str">
        <f t="shared" si="234"/>
        <v/>
      </c>
      <c r="AS138" s="280" t="str">
        <f t="shared" si="235"/>
        <v/>
      </c>
      <c r="AT138" s="280" t="str">
        <f t="shared" ca="1" si="236"/>
        <v/>
      </c>
      <c r="AU138" s="637">
        <f t="shared" si="171"/>
        <v>0</v>
      </c>
      <c r="AV138" s="281" t="str">
        <f t="shared" si="237"/>
        <v/>
      </c>
      <c r="AW138" s="312">
        <f t="shared" si="264"/>
        <v>0</v>
      </c>
      <c r="AX138" s="312">
        <f t="shared" si="264"/>
        <v>0</v>
      </c>
      <c r="AY138" s="312">
        <f t="shared" si="264"/>
        <v>0</v>
      </c>
      <c r="AZ138" s="312">
        <f t="shared" si="264"/>
        <v>0</v>
      </c>
      <c r="BA138" s="312">
        <f t="shared" si="264"/>
        <v>0</v>
      </c>
      <c r="BB138" s="312">
        <f t="shared" si="264"/>
        <v>0</v>
      </c>
      <c r="BC138" s="313">
        <f t="shared" si="213"/>
        <v>0</v>
      </c>
      <c r="BD138" s="313">
        <f t="shared" si="214"/>
        <v>0</v>
      </c>
      <c r="BE138" s="340">
        <f t="shared" si="251"/>
        <v>0</v>
      </c>
      <c r="BF138" s="643">
        <f t="shared" si="251"/>
        <v>0</v>
      </c>
      <c r="BG138" s="643">
        <f t="shared" si="251"/>
        <v>0</v>
      </c>
      <c r="BH138" s="643">
        <f t="shared" si="251"/>
        <v>0</v>
      </c>
      <c r="BI138" s="643">
        <f t="shared" si="251"/>
        <v>0</v>
      </c>
      <c r="BJ138" s="348">
        <f t="shared" si="265"/>
        <v>0</v>
      </c>
      <c r="BK138" s="348">
        <f t="shared" si="265"/>
        <v>0</v>
      </c>
      <c r="BL138" s="348">
        <f t="shared" si="265"/>
        <v>0</v>
      </c>
      <c r="BM138" s="348">
        <f t="shared" si="265"/>
        <v>0</v>
      </c>
      <c r="BN138" s="348">
        <f t="shared" si="265"/>
        <v>0</v>
      </c>
      <c r="BO138" s="348">
        <f t="shared" si="266"/>
        <v>0</v>
      </c>
      <c r="BP138" s="348">
        <f t="shared" si="266"/>
        <v>0</v>
      </c>
      <c r="BQ138" s="348">
        <f t="shared" si="266"/>
        <v>0</v>
      </c>
      <c r="BR138" s="348">
        <f t="shared" si="266"/>
        <v>0</v>
      </c>
      <c r="BS138" s="348">
        <f t="shared" si="266"/>
        <v>0</v>
      </c>
      <c r="BT138" s="348">
        <f t="shared" si="252"/>
        <v>0</v>
      </c>
      <c r="BU138" s="348">
        <f t="shared" si="252"/>
        <v>0</v>
      </c>
      <c r="BV138" s="348">
        <f t="shared" si="252"/>
        <v>0</v>
      </c>
      <c r="BW138" s="348">
        <f t="shared" si="252"/>
        <v>0</v>
      </c>
      <c r="BX138" s="348">
        <f t="shared" si="174"/>
        <v>0</v>
      </c>
      <c r="BY138" s="348">
        <f t="shared" si="267"/>
        <v>0</v>
      </c>
      <c r="BZ138" s="348">
        <f t="shared" si="267"/>
        <v>0</v>
      </c>
      <c r="CA138" s="348">
        <f t="shared" si="267"/>
        <v>0</v>
      </c>
      <c r="CB138" s="350">
        <f t="shared" si="267"/>
        <v>0</v>
      </c>
      <c r="CC138" s="648">
        <f t="shared" si="267"/>
        <v>0</v>
      </c>
      <c r="CD138" s="191">
        <f t="shared" si="253"/>
        <v>0</v>
      </c>
      <c r="CE138" s="191">
        <f t="shared" si="253"/>
        <v>0</v>
      </c>
      <c r="CF138" s="191">
        <f t="shared" si="253"/>
        <v>0</v>
      </c>
      <c r="CG138" s="381">
        <f t="shared" si="268"/>
        <v>0</v>
      </c>
      <c r="CH138" s="191">
        <f t="shared" si="268"/>
        <v>0</v>
      </c>
      <c r="CI138" s="382">
        <f t="shared" si="268"/>
        <v>0</v>
      </c>
      <c r="CJ138" s="379">
        <f t="shared" si="216"/>
        <v>0</v>
      </c>
      <c r="CK138" s="391">
        <f t="shared" si="262"/>
        <v>0</v>
      </c>
      <c r="CL138" s="391">
        <f t="shared" si="227"/>
        <v>0</v>
      </c>
      <c r="CM138" s="391">
        <f t="shared" si="227"/>
        <v>0</v>
      </c>
      <c r="CN138" s="391">
        <f t="shared" si="227"/>
        <v>0</v>
      </c>
      <c r="CO138" s="392">
        <f t="shared" si="263"/>
        <v>0</v>
      </c>
      <c r="CP138" s="190">
        <f t="shared" si="228"/>
        <v>0</v>
      </c>
      <c r="CQ138" s="190">
        <f t="shared" si="228"/>
        <v>0</v>
      </c>
      <c r="CR138" s="394">
        <f t="shared" si="228"/>
        <v>0</v>
      </c>
      <c r="CS138" s="191">
        <f t="shared" si="254"/>
        <v>0</v>
      </c>
      <c r="CT138" s="190">
        <f t="shared" si="254"/>
        <v>0</v>
      </c>
      <c r="CU138" s="190">
        <f t="shared" si="254"/>
        <v>0</v>
      </c>
      <c r="CV138" s="394">
        <f t="shared" si="254"/>
        <v>0</v>
      </c>
      <c r="CW138" s="402">
        <f>$DC138+'申込用紙 Ｂ'!$CW138</f>
        <v>0</v>
      </c>
      <c r="CX138" s="403"/>
      <c r="CY138" s="403">
        <f t="shared" si="175"/>
        <v>0</v>
      </c>
      <c r="CZ138" s="404">
        <f t="shared" si="176"/>
        <v>0</v>
      </c>
      <c r="DA138" s="431">
        <f t="shared" si="177"/>
        <v>0</v>
      </c>
      <c r="DB138" s="432">
        <f t="shared" si="178"/>
        <v>0</v>
      </c>
      <c r="DC138" s="433">
        <f t="shared" si="179"/>
        <v>0</v>
      </c>
      <c r="DD138" s="239">
        <f t="shared" si="180"/>
        <v>1</v>
      </c>
      <c r="DE138" s="239">
        <f t="shared" ca="1" si="238"/>
        <v>0</v>
      </c>
      <c r="DF138" s="239">
        <f t="shared" ca="1" si="181"/>
        <v>1</v>
      </c>
      <c r="DG138" s="434" t="str">
        <f t="shared" si="182"/>
        <v/>
      </c>
      <c r="DH138" s="239">
        <f t="shared" ca="1" si="183"/>
        <v>0</v>
      </c>
      <c r="DI138" s="239">
        <f t="shared" ca="1" si="260"/>
        <v>0</v>
      </c>
      <c r="DJ138" s="118" t="str">
        <f t="shared" si="184"/>
        <v/>
      </c>
      <c r="DK138" s="451">
        <f t="shared" si="239"/>
        <v>0</v>
      </c>
      <c r="DL138" s="451">
        <f t="shared" si="240"/>
        <v>0</v>
      </c>
      <c r="DM138" s="452">
        <f t="shared" si="241"/>
        <v>0</v>
      </c>
      <c r="DN138" s="453">
        <f t="shared" si="219"/>
        <v>-1</v>
      </c>
      <c r="DO138" s="454">
        <f t="shared" si="156"/>
        <v>1</v>
      </c>
      <c r="DP138" s="455" t="str">
        <f t="shared" si="185"/>
        <v>NO</v>
      </c>
      <c r="DQ138" s="455" t="str">
        <f t="shared" si="186"/>
        <v>Not!</v>
      </c>
      <c r="DR138" s="455" t="str">
        <f t="shared" si="187"/>
        <v>Not!</v>
      </c>
      <c r="DS138" s="478" t="str">
        <f t="shared" si="242"/>
        <v/>
      </c>
      <c r="DT138" s="451">
        <f t="shared" si="188"/>
        <v>0</v>
      </c>
      <c r="DU138" s="239">
        <f t="shared" si="218"/>
        <v>0</v>
      </c>
      <c r="DV138" s="480">
        <v>123</v>
      </c>
      <c r="DW138" s="281" t="str">
        <f t="shared" si="243"/>
        <v/>
      </c>
      <c r="DX138" s="239" t="str">
        <f t="shared" si="189"/>
        <v>Not!</v>
      </c>
      <c r="DY138" s="499">
        <f t="shared" si="190"/>
        <v>0</v>
      </c>
      <c r="DZ138" s="239" t="str">
        <f t="shared" si="191"/>
        <v>NO</v>
      </c>
      <c r="EA138" s="499">
        <f t="shared" si="244"/>
        <v>0</v>
      </c>
      <c r="EB138" s="239" t="str">
        <f t="shared" si="245"/>
        <v>女子Jr</v>
      </c>
      <c r="EC138" s="499">
        <f t="shared" si="246"/>
        <v>0</v>
      </c>
      <c r="ED138" s="500">
        <f t="shared" si="192"/>
        <v>0</v>
      </c>
      <c r="EE138" s="499">
        <f t="shared" si="193"/>
        <v>0</v>
      </c>
      <c r="EF138" s="239" t="str">
        <f t="shared" si="194"/>
        <v>N</v>
      </c>
      <c r="EG138" s="434" t="str">
        <f t="shared" si="195"/>
        <v/>
      </c>
      <c r="EH138" s="239" t="str">
        <f t="shared" si="196"/>
        <v/>
      </c>
      <c r="EI138" s="239" t="str">
        <f t="shared" ca="1" si="247"/>
        <v/>
      </c>
      <c r="EJ138" s="239" t="str">
        <f t="shared" si="197"/>
        <v/>
      </c>
      <c r="EK138" s="239">
        <f t="shared" si="198"/>
        <v>0</v>
      </c>
      <c r="EL138" s="239">
        <f t="shared" si="248"/>
        <v>0</v>
      </c>
      <c r="EM138" s="499">
        <f t="shared" si="199"/>
        <v>0</v>
      </c>
      <c r="EN138" s="239" t="str">
        <f t="shared" si="200"/>
        <v>N</v>
      </c>
      <c r="EO138" s="434" t="str">
        <f t="shared" si="201"/>
        <v/>
      </c>
      <c r="EP138" s="239" t="str">
        <f t="shared" si="249"/>
        <v/>
      </c>
      <c r="EQ138" s="239" t="str">
        <f t="shared" ca="1" si="202"/>
        <v/>
      </c>
      <c r="ER138" s="239" t="str">
        <f t="shared" si="203"/>
        <v/>
      </c>
      <c r="ES138" s="239">
        <f t="shared" si="165"/>
        <v>0</v>
      </c>
      <c r="ET138" s="239">
        <f t="shared" si="204"/>
        <v>0</v>
      </c>
      <c r="EU138" s="499">
        <f t="shared" si="205"/>
        <v>0</v>
      </c>
      <c r="EV138" s="434" t="str">
        <f t="shared" si="206"/>
        <v/>
      </c>
      <c r="EW138" s="512">
        <f t="shared" si="207"/>
        <v>0</v>
      </c>
      <c r="EX138" s="512">
        <f t="shared" si="208"/>
        <v>0</v>
      </c>
      <c r="EY138" s="512">
        <f t="shared" si="209"/>
        <v>0</v>
      </c>
      <c r="EZ138" s="119"/>
      <c r="FA138" s="258"/>
      <c r="FB138" s="259" t="str">
        <f t="shared" ca="1" si="210"/>
        <v/>
      </c>
      <c r="FC138" s="258"/>
      <c r="FD138" s="259" t="str">
        <f t="shared" si="211"/>
        <v/>
      </c>
      <c r="FE138" s="119"/>
      <c r="FF138" s="119"/>
      <c r="FG138" s="119"/>
      <c r="FH138" s="119"/>
      <c r="FI138" s="119"/>
      <c r="FJ138" s="119"/>
      <c r="FK138" s="119"/>
      <c r="FL138" s="119"/>
      <c r="FM138" s="119"/>
      <c r="FN138" s="119"/>
      <c r="FO138" s="119"/>
    </row>
    <row r="139" spans="1:171" s="99" customFormat="1" x14ac:dyDescent="0.2">
      <c r="A139" s="669">
        <v>124</v>
      </c>
      <c r="B139" s="564"/>
      <c r="C139" s="557"/>
      <c r="D139" s="566"/>
      <c r="E139" s="241"/>
      <c r="F139" s="554"/>
      <c r="G139" s="557"/>
      <c r="H139" s="555"/>
      <c r="I139" s="190"/>
      <c r="J139" s="596"/>
      <c r="K139" s="597"/>
      <c r="L139" s="597"/>
      <c r="M139" s="599"/>
      <c r="N139" s="590" t="str">
        <f t="shared" si="166"/>
        <v/>
      </c>
      <c r="O139" s="557"/>
      <c r="P139" s="566"/>
      <c r="Q139" s="186" t="str">
        <f t="shared" si="167"/>
        <v/>
      </c>
      <c r="R139" s="195" t="str">
        <f t="shared" si="143"/>
        <v/>
      </c>
      <c r="S139" s="195" t="str">
        <f t="shared" si="144"/>
        <v/>
      </c>
      <c r="T139" s="195" t="str">
        <f t="shared" si="168"/>
        <v/>
      </c>
      <c r="U139" s="622" t="str">
        <f t="shared" si="250"/>
        <v/>
      </c>
      <c r="V139" s="623">
        <f t="shared" si="145"/>
        <v>0</v>
      </c>
      <c r="W139" s="190"/>
      <c r="X139" s="190"/>
      <c r="Y139" s="190"/>
      <c r="Z139" s="190"/>
      <c r="AA139" s="190"/>
      <c r="AB139" s="190"/>
      <c r="AC139" s="239"/>
      <c r="AD139" s="239"/>
      <c r="AE139" s="239"/>
      <c r="AF139" s="239"/>
      <c r="AG139" s="239"/>
      <c r="AH139" s="242"/>
      <c r="AI139" s="261">
        <f t="shared" si="212"/>
        <v>0</v>
      </c>
      <c r="AJ139"/>
      <c r="AK139"/>
      <c r="AL139" s="258"/>
      <c r="AM139" s="259" t="str">
        <f t="shared" ca="1" si="232"/>
        <v/>
      </c>
      <c r="AN139" s="258"/>
      <c r="AO139" s="259" t="str">
        <f t="shared" si="170"/>
        <v/>
      </c>
      <c r="AP139" s="119"/>
      <c r="AQ139" s="280" t="str">
        <f t="shared" si="233"/>
        <v/>
      </c>
      <c r="AR139" s="280" t="str">
        <f t="shared" si="234"/>
        <v/>
      </c>
      <c r="AS139" s="280" t="str">
        <f t="shared" si="235"/>
        <v/>
      </c>
      <c r="AT139" s="280" t="str">
        <f t="shared" ca="1" si="236"/>
        <v/>
      </c>
      <c r="AU139" s="637">
        <f t="shared" si="171"/>
        <v>0</v>
      </c>
      <c r="AV139" s="281" t="str">
        <f t="shared" si="237"/>
        <v/>
      </c>
      <c r="AW139" s="312">
        <f t="shared" si="264"/>
        <v>0</v>
      </c>
      <c r="AX139" s="312">
        <f t="shared" si="264"/>
        <v>0</v>
      </c>
      <c r="AY139" s="312">
        <f t="shared" si="264"/>
        <v>0</v>
      </c>
      <c r="AZ139" s="312">
        <f t="shared" si="264"/>
        <v>0</v>
      </c>
      <c r="BA139" s="312">
        <f t="shared" si="264"/>
        <v>0</v>
      </c>
      <c r="BB139" s="312">
        <f t="shared" si="264"/>
        <v>0</v>
      </c>
      <c r="BC139" s="313">
        <f t="shared" si="213"/>
        <v>0</v>
      </c>
      <c r="BD139" s="313">
        <f t="shared" si="214"/>
        <v>0</v>
      </c>
      <c r="BE139" s="340">
        <f t="shared" si="251"/>
        <v>0</v>
      </c>
      <c r="BF139" s="643">
        <f t="shared" si="251"/>
        <v>0</v>
      </c>
      <c r="BG139" s="643">
        <f t="shared" si="251"/>
        <v>0</v>
      </c>
      <c r="BH139" s="643">
        <f t="shared" si="251"/>
        <v>0</v>
      </c>
      <c r="BI139" s="643">
        <f t="shared" si="251"/>
        <v>0</v>
      </c>
      <c r="BJ139" s="348">
        <f t="shared" si="265"/>
        <v>0</v>
      </c>
      <c r="BK139" s="348">
        <f t="shared" si="265"/>
        <v>0</v>
      </c>
      <c r="BL139" s="348">
        <f t="shared" si="265"/>
        <v>0</v>
      </c>
      <c r="BM139" s="348">
        <f t="shared" si="265"/>
        <v>0</v>
      </c>
      <c r="BN139" s="348">
        <f t="shared" si="265"/>
        <v>0</v>
      </c>
      <c r="BO139" s="348">
        <f t="shared" si="266"/>
        <v>0</v>
      </c>
      <c r="BP139" s="348">
        <f t="shared" si="266"/>
        <v>0</v>
      </c>
      <c r="BQ139" s="348">
        <f t="shared" si="266"/>
        <v>0</v>
      </c>
      <c r="BR139" s="348">
        <f t="shared" si="266"/>
        <v>0</v>
      </c>
      <c r="BS139" s="348">
        <f t="shared" si="266"/>
        <v>0</v>
      </c>
      <c r="BT139" s="348">
        <f t="shared" si="252"/>
        <v>0</v>
      </c>
      <c r="BU139" s="348">
        <f t="shared" si="252"/>
        <v>0</v>
      </c>
      <c r="BV139" s="348">
        <f t="shared" si="252"/>
        <v>0</v>
      </c>
      <c r="BW139" s="348">
        <f t="shared" si="252"/>
        <v>0</v>
      </c>
      <c r="BX139" s="348">
        <f t="shared" si="174"/>
        <v>0</v>
      </c>
      <c r="BY139" s="348">
        <f t="shared" si="267"/>
        <v>0</v>
      </c>
      <c r="BZ139" s="348">
        <f t="shared" si="267"/>
        <v>0</v>
      </c>
      <c r="CA139" s="348">
        <f t="shared" si="267"/>
        <v>0</v>
      </c>
      <c r="CB139" s="350">
        <f t="shared" si="267"/>
        <v>0</v>
      </c>
      <c r="CC139" s="648">
        <f t="shared" si="267"/>
        <v>0</v>
      </c>
      <c r="CD139" s="191">
        <f t="shared" si="253"/>
        <v>0</v>
      </c>
      <c r="CE139" s="191">
        <f t="shared" si="253"/>
        <v>0</v>
      </c>
      <c r="CF139" s="191">
        <f t="shared" si="253"/>
        <v>0</v>
      </c>
      <c r="CG139" s="381">
        <f t="shared" si="268"/>
        <v>0</v>
      </c>
      <c r="CH139" s="191">
        <f t="shared" si="268"/>
        <v>0</v>
      </c>
      <c r="CI139" s="382">
        <f t="shared" si="268"/>
        <v>0</v>
      </c>
      <c r="CJ139" s="379">
        <f t="shared" si="216"/>
        <v>0</v>
      </c>
      <c r="CK139" s="391">
        <f t="shared" si="262"/>
        <v>0</v>
      </c>
      <c r="CL139" s="391">
        <f t="shared" si="227"/>
        <v>0</v>
      </c>
      <c r="CM139" s="391">
        <f t="shared" si="227"/>
        <v>0</v>
      </c>
      <c r="CN139" s="391">
        <f t="shared" si="227"/>
        <v>0</v>
      </c>
      <c r="CO139" s="392">
        <f t="shared" si="263"/>
        <v>0</v>
      </c>
      <c r="CP139" s="190">
        <f t="shared" si="228"/>
        <v>0</v>
      </c>
      <c r="CQ139" s="190">
        <f t="shared" si="228"/>
        <v>0</v>
      </c>
      <c r="CR139" s="394">
        <f t="shared" si="228"/>
        <v>0</v>
      </c>
      <c r="CS139" s="191">
        <f t="shared" si="254"/>
        <v>0</v>
      </c>
      <c r="CT139" s="190">
        <f t="shared" si="254"/>
        <v>0</v>
      </c>
      <c r="CU139" s="190">
        <f t="shared" si="254"/>
        <v>0</v>
      </c>
      <c r="CV139" s="394">
        <f t="shared" si="254"/>
        <v>0</v>
      </c>
      <c r="CW139" s="402">
        <f>$DC139+'申込用紙 Ｂ'!$CW139</f>
        <v>0</v>
      </c>
      <c r="CX139" s="403"/>
      <c r="CY139" s="403">
        <f t="shared" si="175"/>
        <v>0</v>
      </c>
      <c r="CZ139" s="404">
        <f t="shared" si="176"/>
        <v>0</v>
      </c>
      <c r="DA139" s="431">
        <f t="shared" si="177"/>
        <v>0</v>
      </c>
      <c r="DB139" s="432">
        <f t="shared" si="178"/>
        <v>0</v>
      </c>
      <c r="DC139" s="433">
        <f t="shared" si="179"/>
        <v>0</v>
      </c>
      <c r="DD139" s="239">
        <f t="shared" si="180"/>
        <v>1</v>
      </c>
      <c r="DE139" s="239">
        <f t="shared" ca="1" si="238"/>
        <v>0</v>
      </c>
      <c r="DF139" s="239">
        <f t="shared" ca="1" si="181"/>
        <v>1</v>
      </c>
      <c r="DG139" s="434" t="str">
        <f t="shared" si="182"/>
        <v/>
      </c>
      <c r="DH139" s="239">
        <f t="shared" ca="1" si="183"/>
        <v>0</v>
      </c>
      <c r="DI139" s="239">
        <f t="shared" ca="1" si="260"/>
        <v>0</v>
      </c>
      <c r="DJ139" s="118" t="str">
        <f t="shared" si="184"/>
        <v/>
      </c>
      <c r="DK139" s="451">
        <f t="shared" si="239"/>
        <v>0</v>
      </c>
      <c r="DL139" s="451">
        <f t="shared" si="240"/>
        <v>0</v>
      </c>
      <c r="DM139" s="452">
        <f t="shared" si="241"/>
        <v>0</v>
      </c>
      <c r="DN139" s="453">
        <f t="shared" si="219"/>
        <v>-1</v>
      </c>
      <c r="DO139" s="454">
        <f t="shared" si="156"/>
        <v>1</v>
      </c>
      <c r="DP139" s="455" t="str">
        <f t="shared" si="185"/>
        <v>NO</v>
      </c>
      <c r="DQ139" s="455" t="str">
        <f t="shared" si="186"/>
        <v>Not!</v>
      </c>
      <c r="DR139" s="455" t="str">
        <f t="shared" si="187"/>
        <v>Not!</v>
      </c>
      <c r="DS139" s="478" t="str">
        <f t="shared" si="242"/>
        <v/>
      </c>
      <c r="DT139" s="451">
        <f t="shared" si="188"/>
        <v>0</v>
      </c>
      <c r="DU139" s="239">
        <f t="shared" si="218"/>
        <v>0</v>
      </c>
      <c r="DV139" s="480">
        <v>124</v>
      </c>
      <c r="DW139" s="281" t="str">
        <f t="shared" si="243"/>
        <v/>
      </c>
      <c r="DX139" s="239" t="str">
        <f t="shared" si="189"/>
        <v>Not!</v>
      </c>
      <c r="DY139" s="499">
        <f t="shared" si="190"/>
        <v>0</v>
      </c>
      <c r="DZ139" s="239" t="str">
        <f t="shared" si="191"/>
        <v>NO</v>
      </c>
      <c r="EA139" s="499">
        <f t="shared" si="244"/>
        <v>0</v>
      </c>
      <c r="EB139" s="239" t="str">
        <f t="shared" si="245"/>
        <v>女子Jr</v>
      </c>
      <c r="EC139" s="499">
        <f t="shared" si="246"/>
        <v>0</v>
      </c>
      <c r="ED139" s="500">
        <f t="shared" si="192"/>
        <v>0</v>
      </c>
      <c r="EE139" s="499">
        <f t="shared" si="193"/>
        <v>0</v>
      </c>
      <c r="EF139" s="239" t="str">
        <f t="shared" si="194"/>
        <v>N</v>
      </c>
      <c r="EG139" s="434" t="str">
        <f t="shared" si="195"/>
        <v/>
      </c>
      <c r="EH139" s="239" t="str">
        <f t="shared" si="196"/>
        <v/>
      </c>
      <c r="EI139" s="239" t="str">
        <f t="shared" ca="1" si="247"/>
        <v/>
      </c>
      <c r="EJ139" s="239" t="str">
        <f t="shared" si="197"/>
        <v/>
      </c>
      <c r="EK139" s="239">
        <f t="shared" si="198"/>
        <v>0</v>
      </c>
      <c r="EL139" s="239">
        <f t="shared" si="248"/>
        <v>0</v>
      </c>
      <c r="EM139" s="499">
        <f t="shared" si="199"/>
        <v>0</v>
      </c>
      <c r="EN139" s="239" t="str">
        <f t="shared" si="200"/>
        <v>N</v>
      </c>
      <c r="EO139" s="434" t="str">
        <f t="shared" si="201"/>
        <v/>
      </c>
      <c r="EP139" s="239" t="str">
        <f t="shared" si="249"/>
        <v/>
      </c>
      <c r="EQ139" s="239" t="str">
        <f t="shared" ca="1" si="202"/>
        <v/>
      </c>
      <c r="ER139" s="239" t="str">
        <f t="shared" si="203"/>
        <v/>
      </c>
      <c r="ES139" s="239">
        <f t="shared" si="165"/>
        <v>0</v>
      </c>
      <c r="ET139" s="239">
        <f t="shared" si="204"/>
        <v>0</v>
      </c>
      <c r="EU139" s="499">
        <f t="shared" si="205"/>
        <v>0</v>
      </c>
      <c r="EV139" s="434" t="str">
        <f t="shared" si="206"/>
        <v/>
      </c>
      <c r="EW139" s="512">
        <f t="shared" si="207"/>
        <v>0</v>
      </c>
      <c r="EX139" s="512">
        <f t="shared" si="208"/>
        <v>0</v>
      </c>
      <c r="EY139" s="512">
        <f t="shared" si="209"/>
        <v>0</v>
      </c>
      <c r="EZ139" s="119"/>
      <c r="FA139" s="258"/>
      <c r="FB139" s="259" t="str">
        <f t="shared" ca="1" si="210"/>
        <v/>
      </c>
      <c r="FC139" s="258"/>
      <c r="FD139" s="259" t="str">
        <f t="shared" si="211"/>
        <v/>
      </c>
      <c r="FE139" s="119"/>
      <c r="FF139" s="119"/>
      <c r="FG139" s="119"/>
      <c r="FH139" s="119"/>
      <c r="FI139" s="119"/>
      <c r="FJ139" s="119"/>
      <c r="FK139" s="119"/>
      <c r="FL139" s="119"/>
      <c r="FM139" s="119"/>
      <c r="FN139" s="119"/>
      <c r="FO139" s="119"/>
    </row>
    <row r="140" spans="1:171" s="99" customFormat="1" x14ac:dyDescent="0.2">
      <c r="A140" s="669">
        <v>125</v>
      </c>
      <c r="B140" s="564"/>
      <c r="C140" s="557"/>
      <c r="D140" s="566"/>
      <c r="E140" s="241"/>
      <c r="F140" s="554"/>
      <c r="G140" s="557"/>
      <c r="H140" s="555"/>
      <c r="I140" s="190"/>
      <c r="J140" s="596"/>
      <c r="K140" s="597"/>
      <c r="L140" s="597"/>
      <c r="M140" s="599"/>
      <c r="N140" s="590" t="str">
        <f t="shared" si="166"/>
        <v/>
      </c>
      <c r="O140" s="557"/>
      <c r="P140" s="566"/>
      <c r="Q140" s="186" t="str">
        <f t="shared" si="167"/>
        <v/>
      </c>
      <c r="R140" s="195" t="str">
        <f t="shared" si="143"/>
        <v/>
      </c>
      <c r="S140" s="195" t="str">
        <f t="shared" si="144"/>
        <v/>
      </c>
      <c r="T140" s="195" t="str">
        <f t="shared" si="168"/>
        <v/>
      </c>
      <c r="U140" s="622" t="str">
        <f t="shared" si="250"/>
        <v/>
      </c>
      <c r="V140" s="623">
        <f t="shared" si="145"/>
        <v>0</v>
      </c>
      <c r="W140" s="190"/>
      <c r="X140" s="190"/>
      <c r="Y140" s="190"/>
      <c r="Z140" s="190"/>
      <c r="AA140" s="190"/>
      <c r="AB140" s="190"/>
      <c r="AC140" s="239"/>
      <c r="AD140" s="239"/>
      <c r="AE140" s="239"/>
      <c r="AF140" s="239"/>
      <c r="AG140" s="239"/>
      <c r="AH140" s="242"/>
      <c r="AI140" s="261">
        <f t="shared" si="212"/>
        <v>0</v>
      </c>
      <c r="AJ140"/>
      <c r="AK140"/>
      <c r="AL140" s="258"/>
      <c r="AM140" s="259" t="str">
        <f t="shared" ca="1" si="232"/>
        <v/>
      </c>
      <c r="AN140" s="258"/>
      <c r="AO140" s="259" t="str">
        <f t="shared" si="170"/>
        <v/>
      </c>
      <c r="AP140" s="119"/>
      <c r="AQ140" s="280" t="str">
        <f t="shared" si="233"/>
        <v/>
      </c>
      <c r="AR140" s="280" t="str">
        <f t="shared" si="234"/>
        <v/>
      </c>
      <c r="AS140" s="280" t="str">
        <f t="shared" si="235"/>
        <v/>
      </c>
      <c r="AT140" s="280" t="str">
        <f t="shared" ca="1" si="236"/>
        <v/>
      </c>
      <c r="AU140" s="637">
        <f t="shared" si="171"/>
        <v>0</v>
      </c>
      <c r="AV140" s="281" t="str">
        <f t="shared" si="237"/>
        <v/>
      </c>
      <c r="AW140" s="312">
        <f t="shared" si="264"/>
        <v>0</v>
      </c>
      <c r="AX140" s="312">
        <f t="shared" si="264"/>
        <v>0</v>
      </c>
      <c r="AY140" s="312">
        <f t="shared" si="264"/>
        <v>0</v>
      </c>
      <c r="AZ140" s="312">
        <f t="shared" si="264"/>
        <v>0</v>
      </c>
      <c r="BA140" s="312">
        <f t="shared" si="264"/>
        <v>0</v>
      </c>
      <c r="BB140" s="312">
        <f t="shared" si="264"/>
        <v>0</v>
      </c>
      <c r="BC140" s="313">
        <f t="shared" si="213"/>
        <v>0</v>
      </c>
      <c r="BD140" s="313">
        <f t="shared" si="214"/>
        <v>0</v>
      </c>
      <c r="BE140" s="340">
        <f t="shared" si="251"/>
        <v>0</v>
      </c>
      <c r="BF140" s="643">
        <f t="shared" si="251"/>
        <v>0</v>
      </c>
      <c r="BG140" s="643">
        <f t="shared" si="251"/>
        <v>0</v>
      </c>
      <c r="BH140" s="643">
        <f t="shared" si="251"/>
        <v>0</v>
      </c>
      <c r="BI140" s="643">
        <f t="shared" si="251"/>
        <v>0</v>
      </c>
      <c r="BJ140" s="348">
        <f t="shared" si="265"/>
        <v>0</v>
      </c>
      <c r="BK140" s="348">
        <f t="shared" si="265"/>
        <v>0</v>
      </c>
      <c r="BL140" s="348">
        <f t="shared" si="265"/>
        <v>0</v>
      </c>
      <c r="BM140" s="348">
        <f t="shared" si="265"/>
        <v>0</v>
      </c>
      <c r="BN140" s="348">
        <f t="shared" si="265"/>
        <v>0</v>
      </c>
      <c r="BO140" s="348">
        <f t="shared" si="266"/>
        <v>0</v>
      </c>
      <c r="BP140" s="348">
        <f t="shared" si="266"/>
        <v>0</v>
      </c>
      <c r="BQ140" s="348">
        <f t="shared" si="266"/>
        <v>0</v>
      </c>
      <c r="BR140" s="348">
        <f t="shared" si="266"/>
        <v>0</v>
      </c>
      <c r="BS140" s="348">
        <f t="shared" si="266"/>
        <v>0</v>
      </c>
      <c r="BT140" s="348">
        <f t="shared" si="252"/>
        <v>0</v>
      </c>
      <c r="BU140" s="348">
        <f t="shared" si="252"/>
        <v>0</v>
      </c>
      <c r="BV140" s="348">
        <f t="shared" si="252"/>
        <v>0</v>
      </c>
      <c r="BW140" s="348">
        <f t="shared" si="252"/>
        <v>0</v>
      </c>
      <c r="BX140" s="348">
        <f t="shared" si="174"/>
        <v>0</v>
      </c>
      <c r="BY140" s="348">
        <f t="shared" si="267"/>
        <v>0</v>
      </c>
      <c r="BZ140" s="348">
        <f t="shared" si="267"/>
        <v>0</v>
      </c>
      <c r="CA140" s="348">
        <f t="shared" si="267"/>
        <v>0</v>
      </c>
      <c r="CB140" s="350">
        <f t="shared" si="267"/>
        <v>0</v>
      </c>
      <c r="CC140" s="648">
        <f t="shared" si="267"/>
        <v>0</v>
      </c>
      <c r="CD140" s="191">
        <f t="shared" si="253"/>
        <v>0</v>
      </c>
      <c r="CE140" s="191">
        <f t="shared" si="253"/>
        <v>0</v>
      </c>
      <c r="CF140" s="191">
        <f t="shared" si="253"/>
        <v>0</v>
      </c>
      <c r="CG140" s="381">
        <f t="shared" si="268"/>
        <v>0</v>
      </c>
      <c r="CH140" s="191">
        <f t="shared" si="268"/>
        <v>0</v>
      </c>
      <c r="CI140" s="382">
        <f t="shared" si="268"/>
        <v>0</v>
      </c>
      <c r="CJ140" s="379">
        <f t="shared" si="216"/>
        <v>0</v>
      </c>
      <c r="CK140" s="391">
        <f t="shared" si="262"/>
        <v>0</v>
      </c>
      <c r="CL140" s="391">
        <f t="shared" si="227"/>
        <v>0</v>
      </c>
      <c r="CM140" s="391">
        <f t="shared" si="227"/>
        <v>0</v>
      </c>
      <c r="CN140" s="391">
        <f t="shared" si="227"/>
        <v>0</v>
      </c>
      <c r="CO140" s="392">
        <f t="shared" si="263"/>
        <v>0</v>
      </c>
      <c r="CP140" s="190">
        <f t="shared" si="228"/>
        <v>0</v>
      </c>
      <c r="CQ140" s="190">
        <f t="shared" si="228"/>
        <v>0</v>
      </c>
      <c r="CR140" s="394">
        <f t="shared" si="228"/>
        <v>0</v>
      </c>
      <c r="CS140" s="191">
        <f t="shared" si="254"/>
        <v>0</v>
      </c>
      <c r="CT140" s="190">
        <f t="shared" si="254"/>
        <v>0</v>
      </c>
      <c r="CU140" s="190">
        <f t="shared" si="254"/>
        <v>0</v>
      </c>
      <c r="CV140" s="394">
        <f t="shared" si="254"/>
        <v>0</v>
      </c>
      <c r="CW140" s="402">
        <f>$DC140+'申込用紙 Ｂ'!$CW140</f>
        <v>0</v>
      </c>
      <c r="CX140" s="403"/>
      <c r="CY140" s="403">
        <f t="shared" si="175"/>
        <v>0</v>
      </c>
      <c r="CZ140" s="404">
        <f t="shared" si="176"/>
        <v>0</v>
      </c>
      <c r="DA140" s="431">
        <f t="shared" si="177"/>
        <v>0</v>
      </c>
      <c r="DB140" s="432">
        <f t="shared" si="178"/>
        <v>0</v>
      </c>
      <c r="DC140" s="433">
        <f t="shared" si="179"/>
        <v>0</v>
      </c>
      <c r="DD140" s="239">
        <f t="shared" si="180"/>
        <v>1</v>
      </c>
      <c r="DE140" s="239">
        <f t="shared" ca="1" si="238"/>
        <v>0</v>
      </c>
      <c r="DF140" s="239">
        <f t="shared" ca="1" si="181"/>
        <v>1</v>
      </c>
      <c r="DG140" s="434" t="str">
        <f t="shared" si="182"/>
        <v/>
      </c>
      <c r="DH140" s="239">
        <f t="shared" ca="1" si="183"/>
        <v>0</v>
      </c>
      <c r="DI140" s="239">
        <f t="shared" ca="1" si="260"/>
        <v>0</v>
      </c>
      <c r="DJ140" s="118" t="str">
        <f t="shared" si="184"/>
        <v/>
      </c>
      <c r="DK140" s="451">
        <f t="shared" si="239"/>
        <v>0</v>
      </c>
      <c r="DL140" s="451">
        <f t="shared" si="240"/>
        <v>0</v>
      </c>
      <c r="DM140" s="452">
        <f t="shared" si="241"/>
        <v>0</v>
      </c>
      <c r="DN140" s="453">
        <f t="shared" si="219"/>
        <v>-1</v>
      </c>
      <c r="DO140" s="454">
        <f t="shared" si="156"/>
        <v>1</v>
      </c>
      <c r="DP140" s="455" t="str">
        <f t="shared" si="185"/>
        <v>NO</v>
      </c>
      <c r="DQ140" s="455" t="str">
        <f t="shared" si="186"/>
        <v>Not!</v>
      </c>
      <c r="DR140" s="455" t="str">
        <f t="shared" si="187"/>
        <v>Not!</v>
      </c>
      <c r="DS140" s="478" t="str">
        <f t="shared" si="242"/>
        <v/>
      </c>
      <c r="DT140" s="451">
        <f t="shared" si="188"/>
        <v>0</v>
      </c>
      <c r="DU140" s="239">
        <f t="shared" si="218"/>
        <v>0</v>
      </c>
      <c r="DV140" s="480">
        <v>125</v>
      </c>
      <c r="DW140" s="281" t="str">
        <f t="shared" si="243"/>
        <v/>
      </c>
      <c r="DX140" s="239" t="str">
        <f t="shared" si="189"/>
        <v>Not!</v>
      </c>
      <c r="DY140" s="499">
        <f t="shared" si="190"/>
        <v>0</v>
      </c>
      <c r="DZ140" s="239" t="str">
        <f t="shared" si="191"/>
        <v>NO</v>
      </c>
      <c r="EA140" s="499">
        <f t="shared" si="244"/>
        <v>0</v>
      </c>
      <c r="EB140" s="239" t="str">
        <f t="shared" si="245"/>
        <v>女子Jr</v>
      </c>
      <c r="EC140" s="499">
        <f t="shared" si="246"/>
        <v>0</v>
      </c>
      <c r="ED140" s="500">
        <f t="shared" si="192"/>
        <v>0</v>
      </c>
      <c r="EE140" s="499">
        <f t="shared" si="193"/>
        <v>0</v>
      </c>
      <c r="EF140" s="239" t="str">
        <f t="shared" si="194"/>
        <v>N</v>
      </c>
      <c r="EG140" s="434" t="str">
        <f t="shared" si="195"/>
        <v/>
      </c>
      <c r="EH140" s="239" t="str">
        <f t="shared" si="196"/>
        <v/>
      </c>
      <c r="EI140" s="239" t="str">
        <f t="shared" ca="1" si="247"/>
        <v/>
      </c>
      <c r="EJ140" s="239" t="str">
        <f t="shared" si="197"/>
        <v/>
      </c>
      <c r="EK140" s="239">
        <f t="shared" si="198"/>
        <v>0</v>
      </c>
      <c r="EL140" s="239">
        <f t="shared" si="248"/>
        <v>0</v>
      </c>
      <c r="EM140" s="499">
        <f t="shared" si="199"/>
        <v>0</v>
      </c>
      <c r="EN140" s="239" t="str">
        <f t="shared" si="200"/>
        <v>N</v>
      </c>
      <c r="EO140" s="434" t="str">
        <f t="shared" si="201"/>
        <v/>
      </c>
      <c r="EP140" s="239" t="str">
        <f t="shared" si="249"/>
        <v/>
      </c>
      <c r="EQ140" s="239" t="str">
        <f t="shared" ca="1" si="202"/>
        <v/>
      </c>
      <c r="ER140" s="239" t="str">
        <f t="shared" si="203"/>
        <v/>
      </c>
      <c r="ES140" s="239">
        <f t="shared" si="165"/>
        <v>0</v>
      </c>
      <c r="ET140" s="239">
        <f t="shared" si="204"/>
        <v>0</v>
      </c>
      <c r="EU140" s="499">
        <f t="shared" si="205"/>
        <v>0</v>
      </c>
      <c r="EV140" s="434" t="str">
        <f t="shared" si="206"/>
        <v/>
      </c>
      <c r="EW140" s="512">
        <f t="shared" si="207"/>
        <v>0</v>
      </c>
      <c r="EX140" s="512">
        <f t="shared" si="208"/>
        <v>0</v>
      </c>
      <c r="EY140" s="512">
        <f t="shared" si="209"/>
        <v>0</v>
      </c>
      <c r="EZ140" s="119"/>
      <c r="FA140" s="258"/>
      <c r="FB140" s="259" t="str">
        <f t="shared" ca="1" si="210"/>
        <v/>
      </c>
      <c r="FC140" s="258"/>
      <c r="FD140" s="259" t="str">
        <f t="shared" si="211"/>
        <v/>
      </c>
      <c r="FE140" s="119"/>
      <c r="FF140" s="119"/>
      <c r="FG140" s="119"/>
      <c r="FH140" s="119"/>
      <c r="FI140" s="119"/>
      <c r="FJ140" s="119"/>
      <c r="FK140" s="119"/>
      <c r="FL140" s="119"/>
      <c r="FM140" s="119"/>
      <c r="FN140" s="119"/>
      <c r="FO140" s="119"/>
    </row>
    <row r="141" spans="1:171" s="99" customFormat="1" x14ac:dyDescent="0.2">
      <c r="A141" s="669">
        <v>126</v>
      </c>
      <c r="B141" s="564"/>
      <c r="C141" s="557"/>
      <c r="D141" s="566"/>
      <c r="E141" s="241"/>
      <c r="F141" s="554"/>
      <c r="G141" s="557"/>
      <c r="H141" s="555"/>
      <c r="I141" s="190"/>
      <c r="J141" s="596"/>
      <c r="K141" s="597"/>
      <c r="L141" s="597"/>
      <c r="M141" s="599"/>
      <c r="N141" s="590" t="str">
        <f t="shared" si="166"/>
        <v/>
      </c>
      <c r="O141" s="557"/>
      <c r="P141" s="566"/>
      <c r="Q141" s="186" t="str">
        <f t="shared" si="167"/>
        <v/>
      </c>
      <c r="R141" s="195" t="str">
        <f t="shared" si="143"/>
        <v/>
      </c>
      <c r="S141" s="195" t="str">
        <f t="shared" si="144"/>
        <v/>
      </c>
      <c r="T141" s="195" t="str">
        <f t="shared" si="168"/>
        <v/>
      </c>
      <c r="U141" s="622" t="str">
        <f t="shared" si="250"/>
        <v/>
      </c>
      <c r="V141" s="623">
        <f t="shared" si="145"/>
        <v>0</v>
      </c>
      <c r="W141" s="190"/>
      <c r="X141" s="190"/>
      <c r="Y141" s="190"/>
      <c r="Z141" s="190"/>
      <c r="AA141" s="190"/>
      <c r="AB141" s="190"/>
      <c r="AC141" s="239"/>
      <c r="AD141" s="239"/>
      <c r="AE141" s="239"/>
      <c r="AF141" s="239"/>
      <c r="AG141" s="239"/>
      <c r="AH141" s="242"/>
      <c r="AI141" s="261">
        <f t="shared" si="212"/>
        <v>0</v>
      </c>
      <c r="AJ141"/>
      <c r="AK141"/>
      <c r="AL141" s="258"/>
      <c r="AM141" s="259" t="str">
        <f t="shared" ca="1" si="232"/>
        <v/>
      </c>
      <c r="AN141" s="258"/>
      <c r="AO141" s="259" t="str">
        <f t="shared" si="170"/>
        <v/>
      </c>
      <c r="AP141" s="119"/>
      <c r="AQ141" s="280" t="str">
        <f t="shared" si="233"/>
        <v/>
      </c>
      <c r="AR141" s="280" t="str">
        <f t="shared" si="234"/>
        <v/>
      </c>
      <c r="AS141" s="280" t="str">
        <f t="shared" si="235"/>
        <v/>
      </c>
      <c r="AT141" s="280" t="str">
        <f t="shared" ca="1" si="236"/>
        <v/>
      </c>
      <c r="AU141" s="637">
        <f t="shared" si="171"/>
        <v>0</v>
      </c>
      <c r="AV141" s="281" t="str">
        <f t="shared" si="237"/>
        <v/>
      </c>
      <c r="AW141" s="312">
        <f t="shared" si="264"/>
        <v>0</v>
      </c>
      <c r="AX141" s="312">
        <f t="shared" si="264"/>
        <v>0</v>
      </c>
      <c r="AY141" s="312">
        <f t="shared" si="264"/>
        <v>0</v>
      </c>
      <c r="AZ141" s="312">
        <f t="shared" si="264"/>
        <v>0</v>
      </c>
      <c r="BA141" s="312">
        <f t="shared" si="264"/>
        <v>0</v>
      </c>
      <c r="BB141" s="312">
        <f t="shared" si="264"/>
        <v>0</v>
      </c>
      <c r="BC141" s="313">
        <f t="shared" si="213"/>
        <v>0</v>
      </c>
      <c r="BD141" s="313">
        <f t="shared" si="214"/>
        <v>0</v>
      </c>
      <c r="BE141" s="340">
        <f t="shared" si="251"/>
        <v>0</v>
      </c>
      <c r="BF141" s="643">
        <f t="shared" si="251"/>
        <v>0</v>
      </c>
      <c r="BG141" s="643">
        <f t="shared" si="251"/>
        <v>0</v>
      </c>
      <c r="BH141" s="643">
        <f t="shared" si="251"/>
        <v>0</v>
      </c>
      <c r="BI141" s="643">
        <f t="shared" si="251"/>
        <v>0</v>
      </c>
      <c r="BJ141" s="348">
        <f t="shared" si="265"/>
        <v>0</v>
      </c>
      <c r="BK141" s="348">
        <f t="shared" si="265"/>
        <v>0</v>
      </c>
      <c r="BL141" s="348">
        <f t="shared" si="265"/>
        <v>0</v>
      </c>
      <c r="BM141" s="348">
        <f t="shared" si="265"/>
        <v>0</v>
      </c>
      <c r="BN141" s="348">
        <f t="shared" si="265"/>
        <v>0</v>
      </c>
      <c r="BO141" s="348">
        <f t="shared" si="266"/>
        <v>0</v>
      </c>
      <c r="BP141" s="348">
        <f t="shared" si="266"/>
        <v>0</v>
      </c>
      <c r="BQ141" s="348">
        <f t="shared" si="266"/>
        <v>0</v>
      </c>
      <c r="BR141" s="348">
        <f t="shared" si="266"/>
        <v>0</v>
      </c>
      <c r="BS141" s="348">
        <f t="shared" si="266"/>
        <v>0</v>
      </c>
      <c r="BT141" s="348">
        <f t="shared" si="252"/>
        <v>0</v>
      </c>
      <c r="BU141" s="348">
        <f t="shared" si="252"/>
        <v>0</v>
      </c>
      <c r="BV141" s="348">
        <f t="shared" si="252"/>
        <v>0</v>
      </c>
      <c r="BW141" s="348">
        <f t="shared" si="252"/>
        <v>0</v>
      </c>
      <c r="BX141" s="348">
        <f t="shared" si="174"/>
        <v>0</v>
      </c>
      <c r="BY141" s="348">
        <f t="shared" si="267"/>
        <v>0</v>
      </c>
      <c r="BZ141" s="348">
        <f t="shared" si="267"/>
        <v>0</v>
      </c>
      <c r="CA141" s="348">
        <f t="shared" si="267"/>
        <v>0</v>
      </c>
      <c r="CB141" s="350">
        <f t="shared" si="267"/>
        <v>0</v>
      </c>
      <c r="CC141" s="648">
        <f t="shared" si="267"/>
        <v>0</v>
      </c>
      <c r="CD141" s="191">
        <f t="shared" si="253"/>
        <v>0</v>
      </c>
      <c r="CE141" s="191">
        <f t="shared" si="253"/>
        <v>0</v>
      </c>
      <c r="CF141" s="191">
        <f t="shared" si="253"/>
        <v>0</v>
      </c>
      <c r="CG141" s="381">
        <f t="shared" si="268"/>
        <v>0</v>
      </c>
      <c r="CH141" s="191">
        <f t="shared" si="268"/>
        <v>0</v>
      </c>
      <c r="CI141" s="382">
        <f t="shared" si="268"/>
        <v>0</v>
      </c>
      <c r="CJ141" s="379">
        <f t="shared" si="216"/>
        <v>0</v>
      </c>
      <c r="CK141" s="391">
        <f t="shared" si="262"/>
        <v>0</v>
      </c>
      <c r="CL141" s="391">
        <f t="shared" si="227"/>
        <v>0</v>
      </c>
      <c r="CM141" s="391">
        <f t="shared" si="227"/>
        <v>0</v>
      </c>
      <c r="CN141" s="391">
        <f t="shared" si="227"/>
        <v>0</v>
      </c>
      <c r="CO141" s="392">
        <f t="shared" si="263"/>
        <v>0</v>
      </c>
      <c r="CP141" s="190">
        <f t="shared" si="228"/>
        <v>0</v>
      </c>
      <c r="CQ141" s="190">
        <f t="shared" si="228"/>
        <v>0</v>
      </c>
      <c r="CR141" s="394">
        <f t="shared" si="228"/>
        <v>0</v>
      </c>
      <c r="CS141" s="191">
        <f t="shared" si="254"/>
        <v>0</v>
      </c>
      <c r="CT141" s="190">
        <f t="shared" si="254"/>
        <v>0</v>
      </c>
      <c r="CU141" s="190">
        <f t="shared" si="254"/>
        <v>0</v>
      </c>
      <c r="CV141" s="394">
        <f t="shared" si="254"/>
        <v>0</v>
      </c>
      <c r="CW141" s="402">
        <f>$DC141+'申込用紙 Ｂ'!$CW141</f>
        <v>0</v>
      </c>
      <c r="CX141" s="403"/>
      <c r="CY141" s="403">
        <f t="shared" si="175"/>
        <v>0</v>
      </c>
      <c r="CZ141" s="404">
        <f t="shared" si="176"/>
        <v>0</v>
      </c>
      <c r="DA141" s="431">
        <f t="shared" si="177"/>
        <v>0</v>
      </c>
      <c r="DB141" s="432">
        <f t="shared" si="178"/>
        <v>0</v>
      </c>
      <c r="DC141" s="433">
        <f t="shared" si="179"/>
        <v>0</v>
      </c>
      <c r="DD141" s="239">
        <f t="shared" si="180"/>
        <v>1</v>
      </c>
      <c r="DE141" s="239">
        <f t="shared" ca="1" si="238"/>
        <v>0</v>
      </c>
      <c r="DF141" s="239">
        <f t="shared" ca="1" si="181"/>
        <v>1</v>
      </c>
      <c r="DG141" s="434" t="str">
        <f t="shared" si="182"/>
        <v/>
      </c>
      <c r="DH141" s="239">
        <f t="shared" ca="1" si="183"/>
        <v>0</v>
      </c>
      <c r="DI141" s="239">
        <f t="shared" ca="1" si="260"/>
        <v>0</v>
      </c>
      <c r="DJ141" s="118" t="str">
        <f t="shared" si="184"/>
        <v/>
      </c>
      <c r="DK141" s="451">
        <f t="shared" si="239"/>
        <v>0</v>
      </c>
      <c r="DL141" s="451">
        <f t="shared" si="240"/>
        <v>0</v>
      </c>
      <c r="DM141" s="452">
        <f t="shared" si="241"/>
        <v>0</v>
      </c>
      <c r="DN141" s="453">
        <f t="shared" si="219"/>
        <v>-1</v>
      </c>
      <c r="DO141" s="454">
        <f t="shared" si="156"/>
        <v>1</v>
      </c>
      <c r="DP141" s="455" t="str">
        <f t="shared" si="185"/>
        <v>NO</v>
      </c>
      <c r="DQ141" s="455" t="str">
        <f t="shared" si="186"/>
        <v>Not!</v>
      </c>
      <c r="DR141" s="455" t="str">
        <f t="shared" si="187"/>
        <v>Not!</v>
      </c>
      <c r="DS141" s="478" t="str">
        <f t="shared" si="242"/>
        <v/>
      </c>
      <c r="DT141" s="451">
        <f t="shared" si="188"/>
        <v>0</v>
      </c>
      <c r="DU141" s="239">
        <f t="shared" si="218"/>
        <v>0</v>
      </c>
      <c r="DV141" s="480">
        <v>126</v>
      </c>
      <c r="DW141" s="281" t="str">
        <f t="shared" si="243"/>
        <v/>
      </c>
      <c r="DX141" s="239" t="str">
        <f t="shared" si="189"/>
        <v>Not!</v>
      </c>
      <c r="DY141" s="499">
        <f t="shared" si="190"/>
        <v>0</v>
      </c>
      <c r="DZ141" s="239" t="str">
        <f t="shared" si="191"/>
        <v>NO</v>
      </c>
      <c r="EA141" s="499">
        <f t="shared" si="244"/>
        <v>0</v>
      </c>
      <c r="EB141" s="239" t="str">
        <f t="shared" si="245"/>
        <v>女子Jr</v>
      </c>
      <c r="EC141" s="499">
        <f t="shared" si="246"/>
        <v>0</v>
      </c>
      <c r="ED141" s="500">
        <f t="shared" si="192"/>
        <v>0</v>
      </c>
      <c r="EE141" s="499">
        <f t="shared" si="193"/>
        <v>0</v>
      </c>
      <c r="EF141" s="239" t="str">
        <f t="shared" si="194"/>
        <v>N</v>
      </c>
      <c r="EG141" s="434" t="str">
        <f t="shared" si="195"/>
        <v/>
      </c>
      <c r="EH141" s="239" t="str">
        <f t="shared" si="196"/>
        <v/>
      </c>
      <c r="EI141" s="239" t="str">
        <f t="shared" ca="1" si="247"/>
        <v/>
      </c>
      <c r="EJ141" s="239" t="str">
        <f t="shared" si="197"/>
        <v/>
      </c>
      <c r="EK141" s="239">
        <f t="shared" si="198"/>
        <v>0</v>
      </c>
      <c r="EL141" s="239">
        <f t="shared" si="248"/>
        <v>0</v>
      </c>
      <c r="EM141" s="499">
        <f t="shared" si="199"/>
        <v>0</v>
      </c>
      <c r="EN141" s="239" t="str">
        <f t="shared" si="200"/>
        <v>N</v>
      </c>
      <c r="EO141" s="434" t="str">
        <f t="shared" si="201"/>
        <v/>
      </c>
      <c r="EP141" s="239" t="str">
        <f t="shared" si="249"/>
        <v/>
      </c>
      <c r="EQ141" s="239" t="str">
        <f t="shared" ca="1" si="202"/>
        <v/>
      </c>
      <c r="ER141" s="239" t="str">
        <f t="shared" si="203"/>
        <v/>
      </c>
      <c r="ES141" s="239">
        <f t="shared" si="165"/>
        <v>0</v>
      </c>
      <c r="ET141" s="239">
        <f t="shared" si="204"/>
        <v>0</v>
      </c>
      <c r="EU141" s="499">
        <f t="shared" si="205"/>
        <v>0</v>
      </c>
      <c r="EV141" s="434" t="str">
        <f t="shared" si="206"/>
        <v/>
      </c>
      <c r="EW141" s="512">
        <f t="shared" si="207"/>
        <v>0</v>
      </c>
      <c r="EX141" s="512">
        <f t="shared" si="208"/>
        <v>0</v>
      </c>
      <c r="EY141" s="512">
        <f t="shared" si="209"/>
        <v>0</v>
      </c>
      <c r="EZ141" s="119"/>
      <c r="FA141" s="258"/>
      <c r="FB141" s="259" t="str">
        <f t="shared" ca="1" si="210"/>
        <v/>
      </c>
      <c r="FC141" s="258"/>
      <c r="FD141" s="259" t="str">
        <f t="shared" si="211"/>
        <v/>
      </c>
      <c r="FE141" s="119"/>
      <c r="FF141" s="119"/>
      <c r="FG141" s="119"/>
      <c r="FH141" s="119"/>
      <c r="FI141" s="119"/>
      <c r="FJ141" s="119"/>
      <c r="FK141" s="119"/>
      <c r="FL141" s="119"/>
      <c r="FM141" s="119"/>
      <c r="FN141" s="119"/>
      <c r="FO141" s="119"/>
    </row>
    <row r="142" spans="1:171" s="99" customFormat="1" x14ac:dyDescent="0.2">
      <c r="A142" s="669">
        <v>127</v>
      </c>
      <c r="B142" s="564"/>
      <c r="C142" s="557"/>
      <c r="D142" s="566"/>
      <c r="E142" s="241"/>
      <c r="F142" s="554"/>
      <c r="G142" s="557"/>
      <c r="H142" s="555"/>
      <c r="I142" s="190"/>
      <c r="J142" s="596"/>
      <c r="K142" s="597"/>
      <c r="L142" s="597"/>
      <c r="M142" s="599"/>
      <c r="N142" s="590" t="str">
        <f t="shared" si="166"/>
        <v/>
      </c>
      <c r="O142" s="557"/>
      <c r="P142" s="566"/>
      <c r="Q142" s="186" t="str">
        <f t="shared" si="167"/>
        <v/>
      </c>
      <c r="R142" s="195" t="str">
        <f t="shared" si="143"/>
        <v/>
      </c>
      <c r="S142" s="195" t="str">
        <f t="shared" si="144"/>
        <v/>
      </c>
      <c r="T142" s="195" t="str">
        <f t="shared" si="168"/>
        <v/>
      </c>
      <c r="U142" s="622" t="str">
        <f t="shared" si="250"/>
        <v/>
      </c>
      <c r="V142" s="623">
        <f t="shared" si="145"/>
        <v>0</v>
      </c>
      <c r="W142" s="190"/>
      <c r="X142" s="190"/>
      <c r="Y142" s="190"/>
      <c r="Z142" s="190"/>
      <c r="AA142" s="190"/>
      <c r="AB142" s="190"/>
      <c r="AC142" s="239"/>
      <c r="AD142" s="239"/>
      <c r="AE142" s="239"/>
      <c r="AF142" s="239"/>
      <c r="AG142" s="239"/>
      <c r="AH142" s="242"/>
      <c r="AI142" s="261">
        <f t="shared" si="212"/>
        <v>0</v>
      </c>
      <c r="AJ142"/>
      <c r="AK142"/>
      <c r="AL142" s="258"/>
      <c r="AM142" s="259" t="str">
        <f t="shared" ca="1" si="232"/>
        <v/>
      </c>
      <c r="AN142" s="258"/>
      <c r="AO142" s="259" t="str">
        <f t="shared" si="170"/>
        <v/>
      </c>
      <c r="AP142" s="119"/>
      <c r="AQ142" s="280" t="str">
        <f t="shared" si="233"/>
        <v/>
      </c>
      <c r="AR142" s="280" t="str">
        <f t="shared" si="234"/>
        <v/>
      </c>
      <c r="AS142" s="280" t="str">
        <f t="shared" si="235"/>
        <v/>
      </c>
      <c r="AT142" s="280" t="str">
        <f t="shared" ca="1" si="236"/>
        <v/>
      </c>
      <c r="AU142" s="637">
        <f t="shared" si="171"/>
        <v>0</v>
      </c>
      <c r="AV142" s="281" t="str">
        <f t="shared" si="237"/>
        <v/>
      </c>
      <c r="AW142" s="312">
        <f t="shared" si="264"/>
        <v>0</v>
      </c>
      <c r="AX142" s="312">
        <f t="shared" si="264"/>
        <v>0</v>
      </c>
      <c r="AY142" s="312">
        <f t="shared" si="264"/>
        <v>0</v>
      </c>
      <c r="AZ142" s="312">
        <f t="shared" si="264"/>
        <v>0</v>
      </c>
      <c r="BA142" s="312">
        <f t="shared" si="264"/>
        <v>0</v>
      </c>
      <c r="BB142" s="312">
        <f t="shared" si="264"/>
        <v>0</v>
      </c>
      <c r="BC142" s="313">
        <f t="shared" si="213"/>
        <v>0</v>
      </c>
      <c r="BD142" s="313">
        <f t="shared" si="214"/>
        <v>0</v>
      </c>
      <c r="BE142" s="340">
        <f t="shared" si="251"/>
        <v>0</v>
      </c>
      <c r="BF142" s="643">
        <f t="shared" si="251"/>
        <v>0</v>
      </c>
      <c r="BG142" s="643">
        <f t="shared" si="251"/>
        <v>0</v>
      </c>
      <c r="BH142" s="643">
        <f t="shared" si="251"/>
        <v>0</v>
      </c>
      <c r="BI142" s="643">
        <f t="shared" si="251"/>
        <v>0</v>
      </c>
      <c r="BJ142" s="348">
        <f t="shared" si="265"/>
        <v>0</v>
      </c>
      <c r="BK142" s="348">
        <f t="shared" si="265"/>
        <v>0</v>
      </c>
      <c r="BL142" s="348">
        <f t="shared" si="265"/>
        <v>0</v>
      </c>
      <c r="BM142" s="348">
        <f t="shared" si="265"/>
        <v>0</v>
      </c>
      <c r="BN142" s="348">
        <f t="shared" si="265"/>
        <v>0</v>
      </c>
      <c r="BO142" s="348">
        <f t="shared" si="266"/>
        <v>0</v>
      </c>
      <c r="BP142" s="348">
        <f t="shared" si="266"/>
        <v>0</v>
      </c>
      <c r="BQ142" s="348">
        <f t="shared" si="266"/>
        <v>0</v>
      </c>
      <c r="BR142" s="348">
        <f t="shared" si="266"/>
        <v>0</v>
      </c>
      <c r="BS142" s="348">
        <f t="shared" si="266"/>
        <v>0</v>
      </c>
      <c r="BT142" s="348">
        <f t="shared" si="252"/>
        <v>0</v>
      </c>
      <c r="BU142" s="348">
        <f t="shared" si="252"/>
        <v>0</v>
      </c>
      <c r="BV142" s="348">
        <f t="shared" si="252"/>
        <v>0</v>
      </c>
      <c r="BW142" s="348">
        <f t="shared" si="252"/>
        <v>0</v>
      </c>
      <c r="BX142" s="348">
        <f t="shared" si="174"/>
        <v>0</v>
      </c>
      <c r="BY142" s="348">
        <f t="shared" si="267"/>
        <v>0</v>
      </c>
      <c r="BZ142" s="348">
        <f t="shared" si="267"/>
        <v>0</v>
      </c>
      <c r="CA142" s="348">
        <f t="shared" si="267"/>
        <v>0</v>
      </c>
      <c r="CB142" s="350">
        <f t="shared" si="267"/>
        <v>0</v>
      </c>
      <c r="CC142" s="648">
        <f t="shared" si="267"/>
        <v>0</v>
      </c>
      <c r="CD142" s="191">
        <f t="shared" si="253"/>
        <v>0</v>
      </c>
      <c r="CE142" s="191">
        <f t="shared" si="253"/>
        <v>0</v>
      </c>
      <c r="CF142" s="191">
        <f t="shared" si="253"/>
        <v>0</v>
      </c>
      <c r="CG142" s="381">
        <f t="shared" si="268"/>
        <v>0</v>
      </c>
      <c r="CH142" s="191">
        <f t="shared" si="268"/>
        <v>0</v>
      </c>
      <c r="CI142" s="382">
        <f t="shared" si="268"/>
        <v>0</v>
      </c>
      <c r="CJ142" s="379">
        <f t="shared" si="216"/>
        <v>0</v>
      </c>
      <c r="CK142" s="391">
        <f t="shared" si="262"/>
        <v>0</v>
      </c>
      <c r="CL142" s="391">
        <f t="shared" si="227"/>
        <v>0</v>
      </c>
      <c r="CM142" s="391">
        <f t="shared" si="227"/>
        <v>0</v>
      </c>
      <c r="CN142" s="391">
        <f t="shared" si="227"/>
        <v>0</v>
      </c>
      <c r="CO142" s="392">
        <f t="shared" si="263"/>
        <v>0</v>
      </c>
      <c r="CP142" s="190">
        <f t="shared" si="228"/>
        <v>0</v>
      </c>
      <c r="CQ142" s="190">
        <f t="shared" si="228"/>
        <v>0</v>
      </c>
      <c r="CR142" s="394">
        <f t="shared" si="228"/>
        <v>0</v>
      </c>
      <c r="CS142" s="191">
        <f t="shared" si="254"/>
        <v>0</v>
      </c>
      <c r="CT142" s="190">
        <f t="shared" si="254"/>
        <v>0</v>
      </c>
      <c r="CU142" s="190">
        <f t="shared" si="254"/>
        <v>0</v>
      </c>
      <c r="CV142" s="394">
        <f t="shared" si="254"/>
        <v>0</v>
      </c>
      <c r="CW142" s="402">
        <f>$DC142+'申込用紙 Ｂ'!$CW142</f>
        <v>0</v>
      </c>
      <c r="CX142" s="403"/>
      <c r="CY142" s="403">
        <f t="shared" si="175"/>
        <v>0</v>
      </c>
      <c r="CZ142" s="404">
        <f t="shared" si="176"/>
        <v>0</v>
      </c>
      <c r="DA142" s="431">
        <f t="shared" si="177"/>
        <v>0</v>
      </c>
      <c r="DB142" s="432">
        <f t="shared" si="178"/>
        <v>0</v>
      </c>
      <c r="DC142" s="433">
        <f t="shared" si="179"/>
        <v>0</v>
      </c>
      <c r="DD142" s="239">
        <f t="shared" si="180"/>
        <v>1</v>
      </c>
      <c r="DE142" s="239">
        <f t="shared" ca="1" si="238"/>
        <v>0</v>
      </c>
      <c r="DF142" s="239">
        <f t="shared" ca="1" si="181"/>
        <v>1</v>
      </c>
      <c r="DG142" s="434" t="str">
        <f t="shared" si="182"/>
        <v/>
      </c>
      <c r="DH142" s="239">
        <f t="shared" ca="1" si="183"/>
        <v>0</v>
      </c>
      <c r="DI142" s="239">
        <f t="shared" ca="1" si="260"/>
        <v>0</v>
      </c>
      <c r="DJ142" s="118" t="str">
        <f t="shared" si="184"/>
        <v/>
      </c>
      <c r="DK142" s="451">
        <f t="shared" si="239"/>
        <v>0</v>
      </c>
      <c r="DL142" s="451">
        <f t="shared" si="240"/>
        <v>0</v>
      </c>
      <c r="DM142" s="452">
        <f t="shared" si="241"/>
        <v>0</v>
      </c>
      <c r="DN142" s="453">
        <f t="shared" si="219"/>
        <v>-1</v>
      </c>
      <c r="DO142" s="454">
        <f t="shared" si="156"/>
        <v>1</v>
      </c>
      <c r="DP142" s="455" t="str">
        <f t="shared" si="185"/>
        <v>NO</v>
      </c>
      <c r="DQ142" s="455" t="str">
        <f t="shared" si="186"/>
        <v>Not!</v>
      </c>
      <c r="DR142" s="455" t="str">
        <f t="shared" si="187"/>
        <v>Not!</v>
      </c>
      <c r="DS142" s="478" t="str">
        <f t="shared" si="242"/>
        <v/>
      </c>
      <c r="DT142" s="451">
        <f t="shared" si="188"/>
        <v>0</v>
      </c>
      <c r="DU142" s="239">
        <f t="shared" si="218"/>
        <v>0</v>
      </c>
      <c r="DV142" s="480">
        <v>127</v>
      </c>
      <c r="DW142" s="281" t="str">
        <f t="shared" si="243"/>
        <v/>
      </c>
      <c r="DX142" s="239" t="str">
        <f t="shared" si="189"/>
        <v>Not!</v>
      </c>
      <c r="DY142" s="499">
        <f t="shared" si="190"/>
        <v>0</v>
      </c>
      <c r="DZ142" s="239" t="str">
        <f t="shared" si="191"/>
        <v>NO</v>
      </c>
      <c r="EA142" s="499">
        <f t="shared" si="244"/>
        <v>0</v>
      </c>
      <c r="EB142" s="239" t="str">
        <f t="shared" si="245"/>
        <v>女子Jr</v>
      </c>
      <c r="EC142" s="499">
        <f t="shared" si="246"/>
        <v>0</v>
      </c>
      <c r="ED142" s="500">
        <f t="shared" si="192"/>
        <v>0</v>
      </c>
      <c r="EE142" s="499">
        <f t="shared" si="193"/>
        <v>0</v>
      </c>
      <c r="EF142" s="239" t="str">
        <f t="shared" si="194"/>
        <v>N</v>
      </c>
      <c r="EG142" s="434" t="str">
        <f t="shared" si="195"/>
        <v/>
      </c>
      <c r="EH142" s="239" t="str">
        <f t="shared" si="196"/>
        <v/>
      </c>
      <c r="EI142" s="239" t="str">
        <f t="shared" ca="1" si="247"/>
        <v/>
      </c>
      <c r="EJ142" s="239" t="str">
        <f t="shared" si="197"/>
        <v/>
      </c>
      <c r="EK142" s="239">
        <f t="shared" si="198"/>
        <v>0</v>
      </c>
      <c r="EL142" s="239">
        <f t="shared" si="248"/>
        <v>0</v>
      </c>
      <c r="EM142" s="499">
        <f t="shared" si="199"/>
        <v>0</v>
      </c>
      <c r="EN142" s="239" t="str">
        <f t="shared" si="200"/>
        <v>N</v>
      </c>
      <c r="EO142" s="434" t="str">
        <f t="shared" si="201"/>
        <v/>
      </c>
      <c r="EP142" s="239" t="str">
        <f t="shared" si="249"/>
        <v/>
      </c>
      <c r="EQ142" s="239" t="str">
        <f t="shared" ca="1" si="202"/>
        <v/>
      </c>
      <c r="ER142" s="239" t="str">
        <f t="shared" si="203"/>
        <v/>
      </c>
      <c r="ES142" s="239">
        <f t="shared" si="165"/>
        <v>0</v>
      </c>
      <c r="ET142" s="239">
        <f t="shared" si="204"/>
        <v>0</v>
      </c>
      <c r="EU142" s="499">
        <f t="shared" si="205"/>
        <v>0</v>
      </c>
      <c r="EV142" s="434" t="str">
        <f t="shared" si="206"/>
        <v/>
      </c>
      <c r="EW142" s="512">
        <f t="shared" si="207"/>
        <v>0</v>
      </c>
      <c r="EX142" s="512">
        <f t="shared" si="208"/>
        <v>0</v>
      </c>
      <c r="EY142" s="512">
        <f t="shared" si="209"/>
        <v>0</v>
      </c>
      <c r="EZ142" s="119"/>
      <c r="FA142" s="258"/>
      <c r="FB142" s="259" t="str">
        <f t="shared" ca="1" si="210"/>
        <v/>
      </c>
      <c r="FC142" s="258"/>
      <c r="FD142" s="259" t="str">
        <f t="shared" si="211"/>
        <v/>
      </c>
      <c r="FE142" s="119"/>
      <c r="FF142" s="119"/>
      <c r="FG142" s="119"/>
      <c r="FH142" s="119"/>
      <c r="FI142" s="119"/>
      <c r="FJ142" s="119"/>
      <c r="FK142" s="119"/>
      <c r="FL142" s="119"/>
      <c r="FM142" s="119"/>
      <c r="FN142" s="119"/>
      <c r="FO142" s="119"/>
    </row>
    <row r="143" spans="1:171" s="99" customFormat="1" x14ac:dyDescent="0.2">
      <c r="A143" s="669">
        <v>128</v>
      </c>
      <c r="B143" s="564"/>
      <c r="C143" s="557"/>
      <c r="D143" s="566"/>
      <c r="E143" s="241"/>
      <c r="F143" s="554"/>
      <c r="G143" s="557"/>
      <c r="H143" s="555"/>
      <c r="I143" s="190"/>
      <c r="J143" s="596"/>
      <c r="K143" s="597"/>
      <c r="L143" s="597"/>
      <c r="M143" s="599"/>
      <c r="N143" s="590" t="str">
        <f t="shared" si="166"/>
        <v/>
      </c>
      <c r="O143" s="557"/>
      <c r="P143" s="566"/>
      <c r="Q143" s="186" t="str">
        <f t="shared" si="167"/>
        <v/>
      </c>
      <c r="R143" s="195" t="str">
        <f t="shared" si="143"/>
        <v/>
      </c>
      <c r="S143" s="195" t="str">
        <f t="shared" si="144"/>
        <v/>
      </c>
      <c r="T143" s="195" t="str">
        <f t="shared" si="168"/>
        <v/>
      </c>
      <c r="U143" s="622" t="str">
        <f t="shared" si="250"/>
        <v/>
      </c>
      <c r="V143" s="623">
        <f t="shared" si="145"/>
        <v>0</v>
      </c>
      <c r="W143" s="190"/>
      <c r="X143" s="190"/>
      <c r="Y143" s="190"/>
      <c r="Z143" s="190"/>
      <c r="AA143" s="190"/>
      <c r="AB143" s="190"/>
      <c r="AC143" s="239"/>
      <c r="AD143" s="239"/>
      <c r="AE143" s="239"/>
      <c r="AF143" s="239"/>
      <c r="AG143" s="239"/>
      <c r="AH143" s="242"/>
      <c r="AI143" s="261">
        <f t="shared" si="212"/>
        <v>0</v>
      </c>
      <c r="AJ143"/>
      <c r="AK143"/>
      <c r="AL143" s="258"/>
      <c r="AM143" s="259" t="str">
        <f t="shared" ca="1" si="232"/>
        <v/>
      </c>
      <c r="AN143" s="258"/>
      <c r="AO143" s="259" t="str">
        <f t="shared" si="170"/>
        <v/>
      </c>
      <c r="AP143" s="119"/>
      <c r="AQ143" s="280" t="str">
        <f t="shared" si="233"/>
        <v/>
      </c>
      <c r="AR143" s="280" t="str">
        <f t="shared" si="234"/>
        <v/>
      </c>
      <c r="AS143" s="280" t="str">
        <f t="shared" si="235"/>
        <v/>
      </c>
      <c r="AT143" s="280" t="str">
        <f t="shared" ca="1" si="236"/>
        <v/>
      </c>
      <c r="AU143" s="637">
        <f t="shared" si="171"/>
        <v>0</v>
      </c>
      <c r="AV143" s="281" t="str">
        <f t="shared" si="237"/>
        <v/>
      </c>
      <c r="AW143" s="312">
        <f t="shared" si="264"/>
        <v>0</v>
      </c>
      <c r="AX143" s="312">
        <f t="shared" si="264"/>
        <v>0</v>
      </c>
      <c r="AY143" s="312">
        <f t="shared" si="264"/>
        <v>0</v>
      </c>
      <c r="AZ143" s="312">
        <f t="shared" si="264"/>
        <v>0</v>
      </c>
      <c r="BA143" s="312">
        <f t="shared" si="264"/>
        <v>0</v>
      </c>
      <c r="BB143" s="312">
        <f t="shared" si="264"/>
        <v>0</v>
      </c>
      <c r="BC143" s="313">
        <f t="shared" si="213"/>
        <v>0</v>
      </c>
      <c r="BD143" s="313">
        <f t="shared" si="214"/>
        <v>0</v>
      </c>
      <c r="BE143" s="340">
        <f t="shared" si="251"/>
        <v>0</v>
      </c>
      <c r="BF143" s="643">
        <f t="shared" si="251"/>
        <v>0</v>
      </c>
      <c r="BG143" s="643">
        <f t="shared" si="251"/>
        <v>0</v>
      </c>
      <c r="BH143" s="643">
        <f t="shared" si="251"/>
        <v>0</v>
      </c>
      <c r="BI143" s="643">
        <f t="shared" si="251"/>
        <v>0</v>
      </c>
      <c r="BJ143" s="348">
        <f t="shared" si="265"/>
        <v>0</v>
      </c>
      <c r="BK143" s="348">
        <f t="shared" si="265"/>
        <v>0</v>
      </c>
      <c r="BL143" s="348">
        <f t="shared" si="265"/>
        <v>0</v>
      </c>
      <c r="BM143" s="348">
        <f t="shared" si="265"/>
        <v>0</v>
      </c>
      <c r="BN143" s="348">
        <f t="shared" si="265"/>
        <v>0</v>
      </c>
      <c r="BO143" s="348">
        <f t="shared" si="266"/>
        <v>0</v>
      </c>
      <c r="BP143" s="348">
        <f t="shared" si="266"/>
        <v>0</v>
      </c>
      <c r="BQ143" s="348">
        <f t="shared" si="266"/>
        <v>0</v>
      </c>
      <c r="BR143" s="348">
        <f t="shared" si="266"/>
        <v>0</v>
      </c>
      <c r="BS143" s="348">
        <f t="shared" si="266"/>
        <v>0</v>
      </c>
      <c r="BT143" s="348">
        <f t="shared" si="252"/>
        <v>0</v>
      </c>
      <c r="BU143" s="348">
        <f t="shared" si="252"/>
        <v>0</v>
      </c>
      <c r="BV143" s="348">
        <f t="shared" si="252"/>
        <v>0</v>
      </c>
      <c r="BW143" s="348">
        <f t="shared" si="252"/>
        <v>0</v>
      </c>
      <c r="BX143" s="348">
        <f t="shared" si="174"/>
        <v>0</v>
      </c>
      <c r="BY143" s="348">
        <f t="shared" si="267"/>
        <v>0</v>
      </c>
      <c r="BZ143" s="348">
        <f t="shared" si="267"/>
        <v>0</v>
      </c>
      <c r="CA143" s="348">
        <f t="shared" si="267"/>
        <v>0</v>
      </c>
      <c r="CB143" s="350">
        <f t="shared" si="267"/>
        <v>0</v>
      </c>
      <c r="CC143" s="648">
        <f t="shared" si="267"/>
        <v>0</v>
      </c>
      <c r="CD143" s="191">
        <f t="shared" si="253"/>
        <v>0</v>
      </c>
      <c r="CE143" s="191">
        <f t="shared" si="253"/>
        <v>0</v>
      </c>
      <c r="CF143" s="191">
        <f t="shared" si="253"/>
        <v>0</v>
      </c>
      <c r="CG143" s="381">
        <f t="shared" si="268"/>
        <v>0</v>
      </c>
      <c r="CH143" s="191">
        <f t="shared" si="268"/>
        <v>0</v>
      </c>
      <c r="CI143" s="382">
        <f t="shared" si="268"/>
        <v>0</v>
      </c>
      <c r="CJ143" s="379">
        <f t="shared" si="216"/>
        <v>0</v>
      </c>
      <c r="CK143" s="391">
        <f t="shared" si="262"/>
        <v>0</v>
      </c>
      <c r="CL143" s="391">
        <f t="shared" si="227"/>
        <v>0</v>
      </c>
      <c r="CM143" s="391">
        <f t="shared" si="227"/>
        <v>0</v>
      </c>
      <c r="CN143" s="391">
        <f t="shared" si="227"/>
        <v>0</v>
      </c>
      <c r="CO143" s="392">
        <f t="shared" si="263"/>
        <v>0</v>
      </c>
      <c r="CP143" s="190">
        <f t="shared" si="228"/>
        <v>0</v>
      </c>
      <c r="CQ143" s="190">
        <f t="shared" si="228"/>
        <v>0</v>
      </c>
      <c r="CR143" s="394">
        <f t="shared" si="228"/>
        <v>0</v>
      </c>
      <c r="CS143" s="191">
        <f t="shared" si="254"/>
        <v>0</v>
      </c>
      <c r="CT143" s="190">
        <f t="shared" si="254"/>
        <v>0</v>
      </c>
      <c r="CU143" s="190">
        <f t="shared" si="254"/>
        <v>0</v>
      </c>
      <c r="CV143" s="394">
        <f t="shared" si="254"/>
        <v>0</v>
      </c>
      <c r="CW143" s="402">
        <f>$DC143+'申込用紙 Ｂ'!$CW143</f>
        <v>0</v>
      </c>
      <c r="CX143" s="403"/>
      <c r="CY143" s="403">
        <f t="shared" si="175"/>
        <v>0</v>
      </c>
      <c r="CZ143" s="404">
        <f t="shared" si="176"/>
        <v>0</v>
      </c>
      <c r="DA143" s="431">
        <f t="shared" si="177"/>
        <v>0</v>
      </c>
      <c r="DB143" s="432">
        <f t="shared" si="178"/>
        <v>0</v>
      </c>
      <c r="DC143" s="433">
        <f t="shared" si="179"/>
        <v>0</v>
      </c>
      <c r="DD143" s="239">
        <f t="shared" si="180"/>
        <v>1</v>
      </c>
      <c r="DE143" s="239">
        <f t="shared" ca="1" si="238"/>
        <v>0</v>
      </c>
      <c r="DF143" s="239">
        <f t="shared" ca="1" si="181"/>
        <v>1</v>
      </c>
      <c r="DG143" s="434" t="str">
        <f t="shared" si="182"/>
        <v/>
      </c>
      <c r="DH143" s="239">
        <f t="shared" ca="1" si="183"/>
        <v>0</v>
      </c>
      <c r="DI143" s="239">
        <f t="shared" ca="1" si="260"/>
        <v>0</v>
      </c>
      <c r="DJ143" s="118" t="str">
        <f t="shared" si="184"/>
        <v/>
      </c>
      <c r="DK143" s="451">
        <f t="shared" si="239"/>
        <v>0</v>
      </c>
      <c r="DL143" s="451">
        <f t="shared" si="240"/>
        <v>0</v>
      </c>
      <c r="DM143" s="452">
        <f t="shared" si="241"/>
        <v>0</v>
      </c>
      <c r="DN143" s="453">
        <f t="shared" si="219"/>
        <v>-1</v>
      </c>
      <c r="DO143" s="454">
        <f t="shared" si="156"/>
        <v>1</v>
      </c>
      <c r="DP143" s="455" t="str">
        <f t="shared" si="185"/>
        <v>NO</v>
      </c>
      <c r="DQ143" s="455" t="str">
        <f t="shared" si="186"/>
        <v>Not!</v>
      </c>
      <c r="DR143" s="455" t="str">
        <f t="shared" si="187"/>
        <v>Not!</v>
      </c>
      <c r="DS143" s="478" t="str">
        <f t="shared" si="242"/>
        <v/>
      </c>
      <c r="DT143" s="451">
        <f t="shared" si="188"/>
        <v>0</v>
      </c>
      <c r="DU143" s="239">
        <f t="shared" si="218"/>
        <v>0</v>
      </c>
      <c r="DV143" s="480">
        <v>128</v>
      </c>
      <c r="DW143" s="281" t="str">
        <f t="shared" si="243"/>
        <v/>
      </c>
      <c r="DX143" s="239" t="str">
        <f t="shared" si="189"/>
        <v>Not!</v>
      </c>
      <c r="DY143" s="499">
        <f t="shared" si="190"/>
        <v>0</v>
      </c>
      <c r="DZ143" s="239" t="str">
        <f t="shared" si="191"/>
        <v>NO</v>
      </c>
      <c r="EA143" s="499">
        <f t="shared" si="244"/>
        <v>0</v>
      </c>
      <c r="EB143" s="239" t="str">
        <f t="shared" si="245"/>
        <v>女子Jr</v>
      </c>
      <c r="EC143" s="499">
        <f t="shared" si="246"/>
        <v>0</v>
      </c>
      <c r="ED143" s="500">
        <f t="shared" si="192"/>
        <v>0</v>
      </c>
      <c r="EE143" s="499">
        <f t="shared" si="193"/>
        <v>0</v>
      </c>
      <c r="EF143" s="239" t="str">
        <f t="shared" si="194"/>
        <v>N</v>
      </c>
      <c r="EG143" s="434" t="str">
        <f t="shared" si="195"/>
        <v/>
      </c>
      <c r="EH143" s="239" t="str">
        <f t="shared" si="196"/>
        <v/>
      </c>
      <c r="EI143" s="239" t="str">
        <f t="shared" ca="1" si="247"/>
        <v/>
      </c>
      <c r="EJ143" s="239" t="str">
        <f t="shared" si="197"/>
        <v/>
      </c>
      <c r="EK143" s="239">
        <f t="shared" si="198"/>
        <v>0</v>
      </c>
      <c r="EL143" s="239">
        <f t="shared" si="248"/>
        <v>0</v>
      </c>
      <c r="EM143" s="499">
        <f t="shared" si="199"/>
        <v>0</v>
      </c>
      <c r="EN143" s="239" t="str">
        <f t="shared" si="200"/>
        <v>N</v>
      </c>
      <c r="EO143" s="434" t="str">
        <f t="shared" si="201"/>
        <v/>
      </c>
      <c r="EP143" s="239" t="str">
        <f t="shared" si="249"/>
        <v/>
      </c>
      <c r="EQ143" s="239" t="str">
        <f t="shared" ca="1" si="202"/>
        <v/>
      </c>
      <c r="ER143" s="239" t="str">
        <f t="shared" si="203"/>
        <v/>
      </c>
      <c r="ES143" s="239">
        <f t="shared" si="165"/>
        <v>0</v>
      </c>
      <c r="ET143" s="239">
        <f t="shared" si="204"/>
        <v>0</v>
      </c>
      <c r="EU143" s="499">
        <f t="shared" si="205"/>
        <v>0</v>
      </c>
      <c r="EV143" s="434" t="str">
        <f t="shared" si="206"/>
        <v/>
      </c>
      <c r="EW143" s="512">
        <f t="shared" si="207"/>
        <v>0</v>
      </c>
      <c r="EX143" s="512">
        <f t="shared" si="208"/>
        <v>0</v>
      </c>
      <c r="EY143" s="512">
        <f t="shared" si="209"/>
        <v>0</v>
      </c>
      <c r="EZ143" s="119"/>
      <c r="FA143" s="258"/>
      <c r="FB143" s="259" t="str">
        <f t="shared" ca="1" si="210"/>
        <v/>
      </c>
      <c r="FC143" s="258"/>
      <c r="FD143" s="259" t="str">
        <f t="shared" si="211"/>
        <v/>
      </c>
      <c r="FE143" s="119"/>
      <c r="FF143" s="119"/>
      <c r="FG143" s="119"/>
      <c r="FH143" s="119"/>
      <c r="FI143" s="119"/>
      <c r="FJ143" s="119"/>
      <c r="FK143" s="119"/>
      <c r="FL143" s="119"/>
      <c r="FM143" s="119"/>
      <c r="FN143" s="119"/>
      <c r="FO143" s="119"/>
    </row>
    <row r="144" spans="1:171" s="99" customFormat="1" x14ac:dyDescent="0.2">
      <c r="A144" s="669">
        <v>129</v>
      </c>
      <c r="B144" s="564"/>
      <c r="C144" s="557"/>
      <c r="D144" s="566"/>
      <c r="E144" s="241"/>
      <c r="F144" s="554"/>
      <c r="G144" s="557"/>
      <c r="H144" s="555"/>
      <c r="I144" s="190"/>
      <c r="J144" s="596"/>
      <c r="K144" s="597"/>
      <c r="L144" s="597"/>
      <c r="M144" s="599"/>
      <c r="N144" s="590" t="str">
        <f t="shared" si="166"/>
        <v/>
      </c>
      <c r="O144" s="557"/>
      <c r="P144" s="566"/>
      <c r="Q144" s="186" t="str">
        <f t="shared" si="167"/>
        <v/>
      </c>
      <c r="R144" s="195" t="str">
        <f t="shared" ref="R144:R185" si="269">IF($C144="","",$DX144)</f>
        <v/>
      </c>
      <c r="S144" s="195" t="str">
        <f t="shared" ref="S144:S185" si="270">IF($C144="","",$DZ144)</f>
        <v/>
      </c>
      <c r="T144" s="195" t="str">
        <f t="shared" si="168"/>
        <v/>
      </c>
      <c r="U144" s="622" t="str">
        <f t="shared" si="250"/>
        <v/>
      </c>
      <c r="V144" s="623">
        <f t="shared" ref="V144:V150" si="271">DT144</f>
        <v>0</v>
      </c>
      <c r="W144" s="190"/>
      <c r="X144" s="190"/>
      <c r="Y144" s="190"/>
      <c r="Z144" s="190"/>
      <c r="AA144" s="190"/>
      <c r="AB144" s="190"/>
      <c r="AC144" s="239"/>
      <c r="AD144" s="239"/>
      <c r="AE144" s="239"/>
      <c r="AF144" s="239"/>
      <c r="AG144" s="239"/>
      <c r="AH144" s="242"/>
      <c r="AI144" s="261">
        <f t="shared" si="212"/>
        <v>0</v>
      </c>
      <c r="AJ144"/>
      <c r="AK144"/>
      <c r="AL144" s="258"/>
      <c r="AM144" s="259" t="str">
        <f t="shared" ref="AM144:AM175" ca="1" si="272">IF(AL144="","",VLOOKUP($AL144,OFFSET($A$16,0,0,COUNTA($A:$A)-15,8),3,FALSE))</f>
        <v/>
      </c>
      <c r="AN144" s="258"/>
      <c r="AO144" s="259" t="str">
        <f t="shared" si="170"/>
        <v/>
      </c>
      <c r="AP144" s="119"/>
      <c r="AQ144" s="280" t="str">
        <f t="shared" ref="AQ144:AQ175" si="273">IF($EX144=0,"",$C144)</f>
        <v/>
      </c>
      <c r="AR144" s="280" t="str">
        <f t="shared" ref="AR144:AR175" si="274">IF($EX144=0,"",$D144)</f>
        <v/>
      </c>
      <c r="AS144" s="280" t="str">
        <f t="shared" ref="AS144:AS175" si="275">IF($EX144=0,"",$AM144)</f>
        <v/>
      </c>
      <c r="AT144" s="280" t="str">
        <f t="shared" ref="AT144:AT175" ca="1" si="276">IF($EX144=0,"",VLOOKUP($AL144,OFFSET($A$16,0,0,COUNTA($A:$A)-15,8),4,FALSE))</f>
        <v/>
      </c>
      <c r="AU144" s="637">
        <f t="shared" si="171"/>
        <v>0</v>
      </c>
      <c r="AV144" s="281" t="str">
        <f t="shared" ref="AV144:AV175" si="277">IF($AL144="","",$AL144-$A144)</f>
        <v/>
      </c>
      <c r="AW144" s="312">
        <f t="shared" si="264"/>
        <v>0</v>
      </c>
      <c r="AX144" s="312">
        <f t="shared" si="264"/>
        <v>0</v>
      </c>
      <c r="AY144" s="312">
        <f t="shared" si="264"/>
        <v>0</v>
      </c>
      <c r="AZ144" s="312">
        <f t="shared" si="264"/>
        <v>0</v>
      </c>
      <c r="BA144" s="312">
        <f t="shared" si="264"/>
        <v>0</v>
      </c>
      <c r="BB144" s="312">
        <f t="shared" si="264"/>
        <v>0</v>
      </c>
      <c r="BC144" s="313">
        <f t="shared" si="213"/>
        <v>0</v>
      </c>
      <c r="BD144" s="313">
        <f t="shared" si="214"/>
        <v>0</v>
      </c>
      <c r="BE144" s="340">
        <f t="shared" si="251"/>
        <v>0</v>
      </c>
      <c r="BF144" s="643">
        <f t="shared" si="251"/>
        <v>0</v>
      </c>
      <c r="BG144" s="643">
        <f t="shared" si="251"/>
        <v>0</v>
      </c>
      <c r="BH144" s="643">
        <f t="shared" si="251"/>
        <v>0</v>
      </c>
      <c r="BI144" s="643">
        <f t="shared" si="251"/>
        <v>0</v>
      </c>
      <c r="BJ144" s="348">
        <f t="shared" si="265"/>
        <v>0</v>
      </c>
      <c r="BK144" s="348">
        <f t="shared" si="265"/>
        <v>0</v>
      </c>
      <c r="BL144" s="348">
        <f t="shared" si="265"/>
        <v>0</v>
      </c>
      <c r="BM144" s="348">
        <f t="shared" si="265"/>
        <v>0</v>
      </c>
      <c r="BN144" s="348">
        <f t="shared" si="265"/>
        <v>0</v>
      </c>
      <c r="BO144" s="348">
        <f t="shared" si="266"/>
        <v>0</v>
      </c>
      <c r="BP144" s="348">
        <f t="shared" si="266"/>
        <v>0</v>
      </c>
      <c r="BQ144" s="348">
        <f t="shared" si="266"/>
        <v>0</v>
      </c>
      <c r="BR144" s="348">
        <f t="shared" si="266"/>
        <v>0</v>
      </c>
      <c r="BS144" s="348">
        <f t="shared" si="266"/>
        <v>0</v>
      </c>
      <c r="BT144" s="348">
        <f t="shared" si="252"/>
        <v>0</v>
      </c>
      <c r="BU144" s="348">
        <f t="shared" si="252"/>
        <v>0</v>
      </c>
      <c r="BV144" s="348">
        <f t="shared" si="252"/>
        <v>0</v>
      </c>
      <c r="BW144" s="348">
        <f t="shared" si="252"/>
        <v>0</v>
      </c>
      <c r="BX144" s="348">
        <f t="shared" si="174"/>
        <v>0</v>
      </c>
      <c r="BY144" s="348">
        <f t="shared" si="267"/>
        <v>0</v>
      </c>
      <c r="BZ144" s="348">
        <f t="shared" si="267"/>
        <v>0</v>
      </c>
      <c r="CA144" s="348">
        <f t="shared" si="267"/>
        <v>0</v>
      </c>
      <c r="CB144" s="350">
        <f t="shared" si="267"/>
        <v>0</v>
      </c>
      <c r="CC144" s="648">
        <f t="shared" si="267"/>
        <v>0</v>
      </c>
      <c r="CD144" s="191">
        <f t="shared" si="253"/>
        <v>0</v>
      </c>
      <c r="CE144" s="191">
        <f t="shared" si="253"/>
        <v>0</v>
      </c>
      <c r="CF144" s="191">
        <f t="shared" si="253"/>
        <v>0</v>
      </c>
      <c r="CG144" s="381">
        <f t="shared" si="268"/>
        <v>0</v>
      </c>
      <c r="CH144" s="191">
        <f t="shared" si="268"/>
        <v>0</v>
      </c>
      <c r="CI144" s="382">
        <f t="shared" si="268"/>
        <v>0</v>
      </c>
      <c r="CJ144" s="379">
        <f t="shared" si="216"/>
        <v>0</v>
      </c>
      <c r="CK144" s="391">
        <f t="shared" si="262"/>
        <v>0</v>
      </c>
      <c r="CL144" s="391">
        <f t="shared" si="227"/>
        <v>0</v>
      </c>
      <c r="CM144" s="391">
        <f t="shared" si="227"/>
        <v>0</v>
      </c>
      <c r="CN144" s="391">
        <f t="shared" si="227"/>
        <v>0</v>
      </c>
      <c r="CO144" s="392">
        <f t="shared" si="263"/>
        <v>0</v>
      </c>
      <c r="CP144" s="190">
        <f t="shared" si="228"/>
        <v>0</v>
      </c>
      <c r="CQ144" s="190">
        <f t="shared" si="228"/>
        <v>0</v>
      </c>
      <c r="CR144" s="394">
        <f t="shared" si="228"/>
        <v>0</v>
      </c>
      <c r="CS144" s="191">
        <f t="shared" si="254"/>
        <v>0</v>
      </c>
      <c r="CT144" s="190">
        <f t="shared" si="254"/>
        <v>0</v>
      </c>
      <c r="CU144" s="190">
        <f t="shared" si="254"/>
        <v>0</v>
      </c>
      <c r="CV144" s="394">
        <f t="shared" si="254"/>
        <v>0</v>
      </c>
      <c r="CW144" s="402">
        <f>$DC144+'申込用紙 Ｂ'!$CW144</f>
        <v>0</v>
      </c>
      <c r="CX144" s="403"/>
      <c r="CY144" s="403">
        <f t="shared" si="175"/>
        <v>0</v>
      </c>
      <c r="CZ144" s="404">
        <f t="shared" si="176"/>
        <v>0</v>
      </c>
      <c r="DA144" s="431">
        <f t="shared" si="177"/>
        <v>0</v>
      </c>
      <c r="DB144" s="432">
        <f t="shared" si="178"/>
        <v>0</v>
      </c>
      <c r="DC144" s="433">
        <f t="shared" si="179"/>
        <v>0</v>
      </c>
      <c r="DD144" s="239">
        <f t="shared" si="180"/>
        <v>1</v>
      </c>
      <c r="DE144" s="239">
        <f t="shared" ref="DE144:DE175" ca="1" si="278">IF($AL144=0,0,OFFSET($DD$15,$AL144,0))</f>
        <v>0</v>
      </c>
      <c r="DF144" s="239">
        <f t="shared" ca="1" si="181"/>
        <v>1</v>
      </c>
      <c r="DG144" s="434" t="str">
        <f t="shared" si="182"/>
        <v/>
      </c>
      <c r="DH144" s="239">
        <f t="shared" ca="1" si="183"/>
        <v>0</v>
      </c>
      <c r="DI144" s="239">
        <f t="shared" ca="1" si="260"/>
        <v>0</v>
      </c>
      <c r="DJ144" s="118" t="str">
        <f t="shared" si="184"/>
        <v/>
      </c>
      <c r="DK144" s="451">
        <f t="shared" ref="DK144:DK175" si="279">IF($N144="",0,YEAR($DK$13-$N144)-1900)</f>
        <v>0</v>
      </c>
      <c r="DL144" s="451">
        <f t="shared" ref="DL144:DL175" si="280">IF($N144="",0,MONTH($DK$13-$N144)-1)</f>
        <v>0</v>
      </c>
      <c r="DM144" s="452">
        <f t="shared" ref="DM144:DM175" si="281">IF($N144="",0,YEAR($DM$13-$N144)-1900)</f>
        <v>0</v>
      </c>
      <c r="DN144" s="453">
        <f t="shared" si="219"/>
        <v>-1</v>
      </c>
      <c r="DO144" s="454">
        <f t="shared" ref="DO144:DO185" si="282">IF($DM144&lt;0,"Not!",IF($DM144&gt;=23,6,IF($DM144=22,5,IF(AND($DM144&gt;=18,$DM144&lt;22),4,IF(AND($DM144&gt;=15,$DM144&lt;18),3,IF(AND($DM144&gt;=6,$DM144&lt;15),2,IF($DM144&lt;11,1,"不明")))))))</f>
        <v>1</v>
      </c>
      <c r="DP144" s="455" t="str">
        <f t="shared" si="185"/>
        <v>NO</v>
      </c>
      <c r="DQ144" s="455" t="str">
        <f t="shared" si="186"/>
        <v>Not!</v>
      </c>
      <c r="DR144" s="455" t="str">
        <f t="shared" si="187"/>
        <v>Not!</v>
      </c>
      <c r="DS144" s="478" t="str">
        <f t="shared" ref="DS144:DS175" si="283">IF($DP144=4,IF(OR($I144&lt;1,$I144&gt;3),"間違い",""),IF($DP144=3,IF(OR($I144&lt;1,$I144&gt;3),"間違い",""),IF($DP144=2,IF(OR($I144&lt;1,$I144&gt;6),"間違い",""),"")))</f>
        <v/>
      </c>
      <c r="DT144" s="451">
        <f t="shared" si="188"/>
        <v>0</v>
      </c>
      <c r="DU144" s="239">
        <f t="shared" si="218"/>
        <v>0</v>
      </c>
      <c r="DV144" s="480">
        <v>129</v>
      </c>
      <c r="DW144" s="281" t="str">
        <f t="shared" ref="DW144:DW175" si="284">IF($AL144="","",$AL144-$A144)</f>
        <v/>
      </c>
      <c r="DX144" s="239" t="str">
        <f t="shared" si="189"/>
        <v>Not!</v>
      </c>
      <c r="DY144" s="499">
        <f t="shared" si="190"/>
        <v>0</v>
      </c>
      <c r="DZ144" s="239" t="str">
        <f t="shared" si="191"/>
        <v>NO</v>
      </c>
      <c r="EA144" s="499">
        <f t="shared" ref="EA144:EA175" si="285">IF($DA144=0,0,VLOOKUP($DZ144,$DO$3:$DP$7,2,FALSE))</f>
        <v>0</v>
      </c>
      <c r="EB144" s="239" t="str">
        <f t="shared" ref="EB144:EB175" si="286">IF($DS144&lt;&gt;"",$DS144,IF($E144=2,"男子"&amp;CHOOSE($DD144,"Jr","Sr"),"女子"&amp;CHOOSE($DD144,"Jr","Sr")))</f>
        <v>女子Jr</v>
      </c>
      <c r="EC144" s="499">
        <f t="shared" ref="EC144:EC175" si="287">IF($DA144=0,0,VLOOKUP(EB144,$EB$3:$EC$12,2,FALSE))</f>
        <v>0</v>
      </c>
      <c r="ED144" s="500">
        <f t="shared" si="192"/>
        <v>0</v>
      </c>
      <c r="EE144" s="499">
        <f t="shared" si="193"/>
        <v>0</v>
      </c>
      <c r="EF144" s="239" t="str">
        <f t="shared" si="194"/>
        <v>N</v>
      </c>
      <c r="EG144" s="434" t="str">
        <f t="shared" si="195"/>
        <v/>
      </c>
      <c r="EH144" s="239" t="str">
        <f t="shared" si="196"/>
        <v/>
      </c>
      <c r="EI144" s="239" t="str">
        <f t="shared" ref="EI144:EI175" ca="1" si="288">IF($EF144="N","",IF(ISNA(VLOOKUP($AL144,OFFSET($DV$16,0,0,COUNTA($A:$A)-15,10),6,FALSE)),"",VLOOKUP($AL144,OFFSET($DV$16,0,0,COUNTA($A:$A)-15,10),6,FALSE)))</f>
        <v/>
      </c>
      <c r="EJ144" s="239" t="str">
        <f t="shared" si="197"/>
        <v/>
      </c>
      <c r="EK144" s="239">
        <f t="shared" si="198"/>
        <v>0</v>
      </c>
      <c r="EL144" s="239">
        <f t="shared" ref="EL144:EL175" si="289">IF(OR($DA144=0,$AB144=0),0,1-($EJ144&lt;0))-EK144</f>
        <v>0</v>
      </c>
      <c r="EM144" s="499">
        <f t="shared" si="199"/>
        <v>0</v>
      </c>
      <c r="EN144" s="239" t="str">
        <f t="shared" si="200"/>
        <v>N</v>
      </c>
      <c r="EO144" s="434" t="str">
        <f t="shared" si="201"/>
        <v/>
      </c>
      <c r="EP144" s="239" t="str">
        <f t="shared" ref="EP144:EP175" si="290">IF($EN144="N","",$EE144)</f>
        <v/>
      </c>
      <c r="EQ144" s="239" t="str">
        <f t="shared" ca="1" si="202"/>
        <v/>
      </c>
      <c r="ER144" s="239" t="str">
        <f t="shared" si="203"/>
        <v/>
      </c>
      <c r="ES144" s="239">
        <f t="shared" ref="ES144:ES185" si="291">IF(AND(EO144&lt;0,ER144=0),1,0)</f>
        <v>0</v>
      </c>
      <c r="ET144" s="239">
        <f t="shared" si="204"/>
        <v>0</v>
      </c>
      <c r="EU144" s="499">
        <f t="shared" si="205"/>
        <v>0</v>
      </c>
      <c r="EV144" s="434" t="str">
        <f t="shared" si="206"/>
        <v/>
      </c>
      <c r="EW144" s="512">
        <f t="shared" si="207"/>
        <v>0</v>
      </c>
      <c r="EX144" s="512">
        <f t="shared" si="208"/>
        <v>0</v>
      </c>
      <c r="EY144" s="512">
        <f t="shared" si="209"/>
        <v>0</v>
      </c>
      <c r="EZ144" s="119"/>
      <c r="FA144" s="258"/>
      <c r="FB144" s="259" t="str">
        <f t="shared" ca="1" si="210"/>
        <v/>
      </c>
      <c r="FC144" s="258"/>
      <c r="FD144" s="259" t="str">
        <f t="shared" si="211"/>
        <v/>
      </c>
      <c r="FE144" s="119"/>
      <c r="FF144" s="119"/>
      <c r="FG144" s="119"/>
      <c r="FH144" s="119"/>
      <c r="FI144" s="119"/>
      <c r="FJ144" s="119"/>
      <c r="FK144" s="119"/>
      <c r="FL144" s="119"/>
      <c r="FM144" s="119"/>
      <c r="FN144" s="119"/>
      <c r="FO144" s="119"/>
    </row>
    <row r="145" spans="1:171" s="99" customFormat="1" x14ac:dyDescent="0.2">
      <c r="A145" s="669">
        <v>130</v>
      </c>
      <c r="B145" s="564"/>
      <c r="C145" s="557"/>
      <c r="D145" s="566"/>
      <c r="E145" s="241"/>
      <c r="F145" s="554"/>
      <c r="G145" s="557"/>
      <c r="H145" s="555"/>
      <c r="I145" s="190"/>
      <c r="J145" s="596"/>
      <c r="K145" s="597"/>
      <c r="L145" s="597"/>
      <c r="M145" s="599"/>
      <c r="N145" s="590" t="str">
        <f t="shared" ref="N145:N185" si="292">IF($K145="","",DATE($DB145,$L145,$M145))</f>
        <v/>
      </c>
      <c r="O145" s="557"/>
      <c r="P145" s="566"/>
      <c r="Q145" s="186" t="str">
        <f t="shared" ref="Q145:Q185" si="293">IF($C145="","",IF($E145=2,"男","女"))</f>
        <v/>
      </c>
      <c r="R145" s="195" t="str">
        <f t="shared" si="269"/>
        <v/>
      </c>
      <c r="S145" s="195" t="str">
        <f t="shared" si="270"/>
        <v/>
      </c>
      <c r="T145" s="195" t="str">
        <f t="shared" ref="T145:T185" si="294">S145</f>
        <v/>
      </c>
      <c r="U145" s="622" t="str">
        <f t="shared" ref="U145:U176" si="295">IF(E145=2,$DR145,"")</f>
        <v/>
      </c>
      <c r="V145" s="623">
        <f t="shared" si="271"/>
        <v>0</v>
      </c>
      <c r="W145" s="190"/>
      <c r="X145" s="190"/>
      <c r="Y145" s="190"/>
      <c r="Z145" s="190"/>
      <c r="AA145" s="190"/>
      <c r="AB145" s="190"/>
      <c r="AC145" s="239"/>
      <c r="AD145" s="239"/>
      <c r="AE145" s="239"/>
      <c r="AF145" s="239"/>
      <c r="AG145" s="239"/>
      <c r="AH145" s="242"/>
      <c r="AI145" s="261">
        <f t="shared" si="212"/>
        <v>0</v>
      </c>
      <c r="AJ145"/>
      <c r="AK145"/>
      <c r="AL145" s="258"/>
      <c r="AM145" s="259" t="str">
        <f t="shared" ca="1" si="272"/>
        <v/>
      </c>
      <c r="AN145" s="258"/>
      <c r="AO145" s="259" t="str">
        <f t="shared" ref="AO145:AO185" si="296">IF(AN145="","",VLOOKUP(AN145,$A$16:$C$185,3,0))</f>
        <v/>
      </c>
      <c r="AP145" s="119"/>
      <c r="AQ145" s="280" t="str">
        <f t="shared" si="273"/>
        <v/>
      </c>
      <c r="AR145" s="280" t="str">
        <f t="shared" si="274"/>
        <v/>
      </c>
      <c r="AS145" s="280" t="str">
        <f t="shared" si="275"/>
        <v/>
      </c>
      <c r="AT145" s="280" t="str">
        <f t="shared" ca="1" si="276"/>
        <v/>
      </c>
      <c r="AU145" s="637">
        <f t="shared" ref="AU145:AU185" si="297">$C$4</f>
        <v>0</v>
      </c>
      <c r="AV145" s="281" t="str">
        <f t="shared" si="277"/>
        <v/>
      </c>
      <c r="AW145" s="312">
        <f t="shared" si="264"/>
        <v>0</v>
      </c>
      <c r="AX145" s="312">
        <f t="shared" si="264"/>
        <v>0</v>
      </c>
      <c r="AY145" s="312">
        <f t="shared" si="264"/>
        <v>0</v>
      </c>
      <c r="AZ145" s="312">
        <f t="shared" si="264"/>
        <v>0</v>
      </c>
      <c r="BA145" s="312">
        <f t="shared" si="264"/>
        <v>0</v>
      </c>
      <c r="BB145" s="312">
        <f t="shared" si="264"/>
        <v>0</v>
      </c>
      <c r="BC145" s="313">
        <f t="shared" si="213"/>
        <v>0</v>
      </c>
      <c r="BD145" s="313">
        <f t="shared" si="214"/>
        <v>0</v>
      </c>
      <c r="BE145" s="340">
        <f t="shared" ref="BE145:BI185" si="298">IF(AND($DY145=BE$12,$X145&gt;0,$E145=1),1,0)</f>
        <v>0</v>
      </c>
      <c r="BF145" s="643">
        <f t="shared" si="298"/>
        <v>0</v>
      </c>
      <c r="BG145" s="643">
        <f t="shared" si="298"/>
        <v>0</v>
      </c>
      <c r="BH145" s="643">
        <f t="shared" si="298"/>
        <v>0</v>
      </c>
      <c r="BI145" s="643">
        <f t="shared" si="298"/>
        <v>0</v>
      </c>
      <c r="BJ145" s="348">
        <f t="shared" si="265"/>
        <v>0</v>
      </c>
      <c r="BK145" s="348">
        <f t="shared" si="265"/>
        <v>0</v>
      </c>
      <c r="BL145" s="348">
        <f t="shared" si="265"/>
        <v>0</v>
      </c>
      <c r="BM145" s="348">
        <f t="shared" si="265"/>
        <v>0</v>
      </c>
      <c r="BN145" s="348">
        <f t="shared" si="265"/>
        <v>0</v>
      </c>
      <c r="BO145" s="348">
        <f t="shared" si="266"/>
        <v>0</v>
      </c>
      <c r="BP145" s="348">
        <f t="shared" si="266"/>
        <v>0</v>
      </c>
      <c r="BQ145" s="348">
        <f t="shared" si="266"/>
        <v>0</v>
      </c>
      <c r="BR145" s="348">
        <f t="shared" si="266"/>
        <v>0</v>
      </c>
      <c r="BS145" s="348">
        <f t="shared" si="266"/>
        <v>0</v>
      </c>
      <c r="BT145" s="348">
        <f t="shared" ref="BT145:BW185" si="299">IF(AND($DY145=BT$12,$AA145&gt;0,$E145=1),1,0)</f>
        <v>0</v>
      </c>
      <c r="BU145" s="348">
        <f t="shared" si="299"/>
        <v>0</v>
      </c>
      <c r="BV145" s="348">
        <f t="shared" si="299"/>
        <v>0</v>
      </c>
      <c r="BW145" s="348">
        <f t="shared" si="299"/>
        <v>0</v>
      </c>
      <c r="BX145" s="348">
        <f t="shared" ref="BX145:BX185" si="300">IF(AND($DY145=BX$12,$AA145&gt;0,$E145=1),1,0)</f>
        <v>0</v>
      </c>
      <c r="BY145" s="348">
        <f t="shared" si="267"/>
        <v>0</v>
      </c>
      <c r="BZ145" s="348">
        <f t="shared" si="267"/>
        <v>0</v>
      </c>
      <c r="CA145" s="348">
        <f t="shared" si="267"/>
        <v>0</v>
      </c>
      <c r="CB145" s="350">
        <f t="shared" si="267"/>
        <v>0</v>
      </c>
      <c r="CC145" s="648">
        <f t="shared" si="267"/>
        <v>0</v>
      </c>
      <c r="CD145" s="191">
        <f t="shared" si="253"/>
        <v>0</v>
      </c>
      <c r="CE145" s="191">
        <f t="shared" si="253"/>
        <v>0</v>
      </c>
      <c r="CF145" s="191">
        <f t="shared" si="253"/>
        <v>0</v>
      </c>
      <c r="CG145" s="381">
        <f t="shared" si="268"/>
        <v>0</v>
      </c>
      <c r="CH145" s="191">
        <f t="shared" si="268"/>
        <v>0</v>
      </c>
      <c r="CI145" s="382">
        <f t="shared" si="268"/>
        <v>0</v>
      </c>
      <c r="CJ145" s="379">
        <f t="shared" si="216"/>
        <v>0</v>
      </c>
      <c r="CK145" s="391">
        <f t="shared" si="262"/>
        <v>0</v>
      </c>
      <c r="CL145" s="391">
        <f t="shared" si="227"/>
        <v>0</v>
      </c>
      <c r="CM145" s="391">
        <f t="shared" si="227"/>
        <v>0</v>
      </c>
      <c r="CN145" s="391">
        <f t="shared" si="227"/>
        <v>0</v>
      </c>
      <c r="CO145" s="392">
        <f t="shared" si="263"/>
        <v>0</v>
      </c>
      <c r="CP145" s="190">
        <f t="shared" si="228"/>
        <v>0</v>
      </c>
      <c r="CQ145" s="190">
        <f t="shared" si="228"/>
        <v>0</v>
      </c>
      <c r="CR145" s="394">
        <f t="shared" si="228"/>
        <v>0</v>
      </c>
      <c r="CS145" s="191">
        <f t="shared" si="254"/>
        <v>0</v>
      </c>
      <c r="CT145" s="190">
        <f t="shared" si="254"/>
        <v>0</v>
      </c>
      <c r="CU145" s="190">
        <f t="shared" si="254"/>
        <v>0</v>
      </c>
      <c r="CV145" s="394">
        <f t="shared" si="254"/>
        <v>0</v>
      </c>
      <c r="CW145" s="402">
        <f>$DC145+'申込用紙 Ｂ'!$CW145</f>
        <v>0</v>
      </c>
      <c r="CX145" s="403"/>
      <c r="CY145" s="403">
        <f t="shared" ref="CY145:CY185" si="301">SUM($W145:$AH145)</f>
        <v>0</v>
      </c>
      <c r="CZ145" s="404">
        <f t="shared" ref="CZ145:CZ185" si="302">IF(AND(AG145+AH145&gt;0,AE145+AF145=0),-1,0)</f>
        <v>0</v>
      </c>
      <c r="DA145" s="431">
        <f t="shared" ref="DA145:DA185" si="303">EY145*1</f>
        <v>0</v>
      </c>
      <c r="DB145" s="432">
        <f t="shared" ref="DB145:DB185" si="304">IF(OR($J145="H",$J145="h",$J145="Ｈ",$J145="ｈ"),$K145+1988,IF(OR($J145="S",$J145="s",$J145="Ｓ",$J145="ｓ"),$K145+1925,$K145))</f>
        <v>0</v>
      </c>
      <c r="DC145" s="433">
        <f t="shared" ref="DC145:DC185" si="305">$W145*$DB$3+$X145*$DB$5+$Y145*$DB$6+$Z145*$DB$7+$AA145*$DB$8+($AB145*$DB$9/2)+$AC145*$DD$5+$AD145*$DD$6/2+($AH145*$DD$6/2)+IF($AG145=1,0,$AE145*$DD$3+$AF145*$DD$4)</f>
        <v>0</v>
      </c>
      <c r="DD145" s="239">
        <f t="shared" ref="DD145:DD185" si="306">IF($DN145&gt;=17,2,1)</f>
        <v>1</v>
      </c>
      <c r="DE145" s="239">
        <f t="shared" ca="1" si="278"/>
        <v>0</v>
      </c>
      <c r="DF145" s="239">
        <f t="shared" ref="DF145:DF185" ca="1" si="307">IF(DD145=0,"",DD145-DE145)</f>
        <v>1</v>
      </c>
      <c r="DG145" s="434" t="str">
        <f t="shared" ref="DG145:DG185" si="308">IF($AH145=0,"",$AL145-$A145)</f>
        <v/>
      </c>
      <c r="DH145" s="239">
        <f t="shared" ref="DH145:DH185" ca="1" si="309">IF(AND(DG145&lt;0,DF145=0),1,0)</f>
        <v>0</v>
      </c>
      <c r="DI145" s="239">
        <f t="shared" ca="1" si="260"/>
        <v>0</v>
      </c>
      <c r="DJ145" s="118" t="str">
        <f t="shared" ref="DJ145:DJ185" si="310">$N145</f>
        <v/>
      </c>
      <c r="DK145" s="451">
        <f t="shared" si="279"/>
        <v>0</v>
      </c>
      <c r="DL145" s="451">
        <f t="shared" si="280"/>
        <v>0</v>
      </c>
      <c r="DM145" s="452">
        <f t="shared" si="281"/>
        <v>0</v>
      </c>
      <c r="DN145" s="453">
        <f t="shared" si="219"/>
        <v>-1</v>
      </c>
      <c r="DO145" s="454">
        <f t="shared" si="282"/>
        <v>1</v>
      </c>
      <c r="DP145" s="455" t="str">
        <f t="shared" ref="DP145:DP185" si="311">IF(OR($N145&gt;$DM$3,$N145=""),"NO",IF($DJ145&lt;=$DM$7,"O-23",IF($N145&lt;=$DM$6,"U-22",IF($N145&lt;=$DM$5,"U-18",IF($N145&lt;=$DM$4,"U-15",IF($N145&lt;=$DM$3,"U-12","不明"))))))</f>
        <v>NO</v>
      </c>
      <c r="DQ145" s="455" t="str">
        <f t="shared" ref="DQ145:DQ185" si="312">IF($N145="","Not!",IF($N145&lt;=$DV$9,$DX$9,IF($N145&lt;=$DW$8,$DX$8,IF($N145&lt;=$DW$7,$DX$7,IF(AND($N145&lt;=$DW$6,$N145&gt;=$DV$6),$DX$6,IF(AND($N145&lt;=$DW$5,$N145&gt;=$DV$5),$DX$5,IF(AND($N145&lt;=$DW$4,$N145&gt;=$DV$4),$DX$4,"no")))))))</f>
        <v>Not!</v>
      </c>
      <c r="DR145" s="455" t="str">
        <f t="shared" ref="DR145:DR185" si="313">IF($N145="","Not!",IF($N145&lt;=$DV$13,"男子O-19",IF($N145&lt;=$DW$12,"男子U-18",IF($N145&lt;=$DW$11,"男子U-15",IF($N145&lt;=$DW$10,"男子U-12",IF($N145&gt;$DW$10,"NO","不明"))))))</f>
        <v>Not!</v>
      </c>
      <c r="DS145" s="478" t="str">
        <f t="shared" si="283"/>
        <v/>
      </c>
      <c r="DT145" s="451">
        <f t="shared" ref="DT145:DT185" si="314">IF(DA145=0,0,IF(N145-$EK$3&gt;0,0,IF(AND(N145-$EJ$3&gt;=0,N145-$EK$3&lt;=0),"Jr",IF(AND(N145-$EJ$4&gt;=0,N145-$EK$4&lt;=0),"Sr","Ad"))))</f>
        <v>0</v>
      </c>
      <c r="DU145" s="239">
        <f t="shared" si="218"/>
        <v>0</v>
      </c>
      <c r="DV145" s="480">
        <v>130</v>
      </c>
      <c r="DW145" s="281" t="str">
        <f t="shared" si="284"/>
        <v/>
      </c>
      <c r="DX145" s="239" t="str">
        <f t="shared" ref="DX145:DX185" si="315">IF($DS145&lt;&gt;"",$DS145,IF(AND($W145&lt;&gt;1,$DQ145="U-12"),"no",IF($E145=2,$DR145,$DQ145)))</f>
        <v>Not!</v>
      </c>
      <c r="DY145" s="499">
        <f t="shared" ref="DY145:DY185" si="316">IF($DA145=0,0,VLOOKUP(DX145,$DX$3:$DY$13,2,FALSE))</f>
        <v>0</v>
      </c>
      <c r="DZ145" s="239" t="str">
        <f t="shared" ref="DZ145:DZ185" si="317">IF($DS145&lt;&gt;"",$DS145,$DP145)</f>
        <v>NO</v>
      </c>
      <c r="EA145" s="499">
        <f t="shared" si="285"/>
        <v>0</v>
      </c>
      <c r="EB145" s="239" t="str">
        <f t="shared" si="286"/>
        <v>女子Jr</v>
      </c>
      <c r="EC145" s="499">
        <f t="shared" si="287"/>
        <v>0</v>
      </c>
      <c r="ED145" s="500">
        <f t="shared" ref="ED145:ED185" si="318">DT145</f>
        <v>0</v>
      </c>
      <c r="EE145" s="499">
        <f t="shared" ref="EE145:EE185" si="319">DU145</f>
        <v>0</v>
      </c>
      <c r="EF145" s="239" t="str">
        <f t="shared" ref="EF145:EF185" si="320">IF($AB145&gt;0,"Y","N")</f>
        <v>N</v>
      </c>
      <c r="EG145" s="434" t="str">
        <f t="shared" ref="EG145:EG185" si="321">IF($EF145="N","",$DW145)</f>
        <v/>
      </c>
      <c r="EH145" s="239" t="str">
        <f t="shared" ref="EH145:EH185" si="322">IF($EF145="N","",$EA145)</f>
        <v/>
      </c>
      <c r="EI145" s="239" t="str">
        <f t="shared" ca="1" si="288"/>
        <v/>
      </c>
      <c r="EJ145" s="239" t="str">
        <f t="shared" ref="EJ145:EJ185" si="323">IF(EH145="","",EH145-EI145)</f>
        <v/>
      </c>
      <c r="EK145" s="239">
        <f t="shared" ref="EK145:EK185" si="324">IF(AND(EG145&lt;0,EJ145=0),1,0)</f>
        <v>0</v>
      </c>
      <c r="EL145" s="239">
        <f t="shared" si="289"/>
        <v>0</v>
      </c>
      <c r="EM145" s="499">
        <f t="shared" ref="EM145:EM185" si="325">IF($EL145=0,0,$EH145)</f>
        <v>0</v>
      </c>
      <c r="EN145" s="239" t="str">
        <f t="shared" ref="EN145:EN185" si="326">IF($AD145&gt;0,"Y","N")</f>
        <v>N</v>
      </c>
      <c r="EO145" s="434" t="str">
        <f t="shared" ref="EO145:EO185" si="327">IF($EN145="N","",$EV145)</f>
        <v/>
      </c>
      <c r="EP145" s="239" t="str">
        <f t="shared" si="290"/>
        <v/>
      </c>
      <c r="EQ145" s="239" t="str">
        <f t="shared" ref="EQ145:EQ185" ca="1" si="328">IF($EN145="N","",IF(ISNA(VLOOKUP($FA145,OFFSET($DV$16,0,0,COUNTA($A:$A)-15,10),10,FALSE)),"",VLOOKUP($FA145,OFFSET($DV$16,0,0,COUNTA($A:$A)-15,10),10,FALSE)))</f>
        <v/>
      </c>
      <c r="ER145" s="239" t="str">
        <f t="shared" ref="ER145:ER185" si="329">IF(EP145="","",EP145-EQ145)</f>
        <v/>
      </c>
      <c r="ES145" s="239">
        <f t="shared" si="291"/>
        <v>0</v>
      </c>
      <c r="ET145" s="239">
        <f t="shared" ref="ET145:ET185" si="330">IF(OR($DA145=0,$AD145=0),0,1-(ER145&lt;0))-ES145</f>
        <v>0</v>
      </c>
      <c r="EU145" s="499">
        <f t="shared" ref="EU145:EU185" si="331">IF($ET145=0,0,$EP145)</f>
        <v>0</v>
      </c>
      <c r="EV145" s="434" t="str">
        <f t="shared" ref="EV145:EV185" si="332">IF($FA145="","",$FA145-$A145)</f>
        <v/>
      </c>
      <c r="EW145" s="512">
        <f t="shared" ref="EW145:EW185" si="333">SUM($T145:$AH145)</f>
        <v>0</v>
      </c>
      <c r="EX145" s="512">
        <f t="shared" ref="EX145:EX185" si="334">$AB145+$AH145</f>
        <v>0</v>
      </c>
      <c r="EY145" s="512">
        <f t="shared" ref="EY145:EY185" si="335">IF(AND(LEN(TRIM($C145))&gt;1,CY145&gt;0),1,0)</f>
        <v>0</v>
      </c>
      <c r="EZ145" s="119"/>
      <c r="FA145" s="258"/>
      <c r="FB145" s="259" t="str">
        <f t="shared" ref="FB145:FB185" ca="1" si="336">IF(FA145="","",VLOOKUP($FA145,OFFSET($A$16,0,0,COUNTA($A:$A)-15,8),3,FALSE))</f>
        <v/>
      </c>
      <c r="FC145" s="258"/>
      <c r="FD145" s="259" t="str">
        <f t="shared" ref="FD145:FD185" si="337">IF(FC145="","",VLOOKUP(FC145,$A$16:$C$185,3,0))</f>
        <v/>
      </c>
      <c r="FE145" s="119"/>
      <c r="FF145" s="119"/>
      <c r="FG145" s="119"/>
      <c r="FH145" s="119"/>
      <c r="FI145" s="119"/>
      <c r="FJ145" s="119"/>
      <c r="FK145" s="119"/>
      <c r="FL145" s="119"/>
      <c r="FM145" s="119"/>
      <c r="FN145" s="119"/>
      <c r="FO145" s="119"/>
    </row>
    <row r="146" spans="1:171" s="99" customFormat="1" x14ac:dyDescent="0.2">
      <c r="A146" s="669">
        <v>131</v>
      </c>
      <c r="B146" s="564"/>
      <c r="C146" s="557"/>
      <c r="D146" s="566"/>
      <c r="E146" s="241"/>
      <c r="F146" s="554"/>
      <c r="G146" s="557"/>
      <c r="H146" s="555"/>
      <c r="I146" s="190"/>
      <c r="J146" s="596"/>
      <c r="K146" s="597"/>
      <c r="L146" s="597"/>
      <c r="M146" s="599"/>
      <c r="N146" s="590" t="str">
        <f t="shared" si="292"/>
        <v/>
      </c>
      <c r="O146" s="557"/>
      <c r="P146" s="566"/>
      <c r="Q146" s="186" t="str">
        <f t="shared" si="293"/>
        <v/>
      </c>
      <c r="R146" s="195" t="str">
        <f t="shared" si="269"/>
        <v/>
      </c>
      <c r="S146" s="195" t="str">
        <f t="shared" si="270"/>
        <v/>
      </c>
      <c r="T146" s="195" t="str">
        <f t="shared" si="294"/>
        <v/>
      </c>
      <c r="U146" s="622" t="str">
        <f t="shared" si="295"/>
        <v/>
      </c>
      <c r="V146" s="623">
        <f t="shared" si="271"/>
        <v>0</v>
      </c>
      <c r="W146" s="190"/>
      <c r="X146" s="190"/>
      <c r="Y146" s="190"/>
      <c r="Z146" s="190"/>
      <c r="AA146" s="190"/>
      <c r="AB146" s="190"/>
      <c r="AC146" s="239"/>
      <c r="AD146" s="239"/>
      <c r="AE146" s="239"/>
      <c r="AF146" s="239"/>
      <c r="AG146" s="239"/>
      <c r="AH146" s="242"/>
      <c r="AI146" s="261">
        <f t="shared" ref="AI146:AI185" si="338">$CW146</f>
        <v>0</v>
      </c>
      <c r="AJ146"/>
      <c r="AK146"/>
      <c r="AL146" s="258"/>
      <c r="AM146" s="259" t="str">
        <f t="shared" ca="1" si="272"/>
        <v/>
      </c>
      <c r="AN146" s="258"/>
      <c r="AO146" s="259" t="str">
        <f t="shared" si="296"/>
        <v/>
      </c>
      <c r="AP146" s="119"/>
      <c r="AQ146" s="280" t="str">
        <f t="shared" si="273"/>
        <v/>
      </c>
      <c r="AR146" s="280" t="str">
        <f t="shared" si="274"/>
        <v/>
      </c>
      <c r="AS146" s="280" t="str">
        <f t="shared" si="275"/>
        <v/>
      </c>
      <c r="AT146" s="280" t="str">
        <f t="shared" ca="1" si="276"/>
        <v/>
      </c>
      <c r="AU146" s="637">
        <f t="shared" si="297"/>
        <v>0</v>
      </c>
      <c r="AV146" s="281" t="str">
        <f t="shared" si="277"/>
        <v/>
      </c>
      <c r="AW146" s="312">
        <f t="shared" ref="AW146:BB155" si="339">IF(AND($DY146=AW$12,$W146&gt;0),1,0)</f>
        <v>0</v>
      </c>
      <c r="AX146" s="312">
        <f t="shared" si="339"/>
        <v>0</v>
      </c>
      <c r="AY146" s="312">
        <f t="shared" si="339"/>
        <v>0</v>
      </c>
      <c r="AZ146" s="312">
        <f t="shared" si="339"/>
        <v>0</v>
      </c>
      <c r="BA146" s="312">
        <f t="shared" si="339"/>
        <v>0</v>
      </c>
      <c r="BB146" s="312">
        <f t="shared" si="339"/>
        <v>0</v>
      </c>
      <c r="BC146" s="313">
        <f t="shared" ref="BC146:BC185" si="340">IF(AND($DT146=CD$12,$AC146&gt;0,$E146=1),1,0)</f>
        <v>0</v>
      </c>
      <c r="BD146" s="313">
        <f t="shared" ref="BD146:BD185" si="341">IF(AND($DT146=CE$12,$AC146&gt;0,$E146=1),1,0)</f>
        <v>0</v>
      </c>
      <c r="BE146" s="340">
        <f t="shared" si="298"/>
        <v>0</v>
      </c>
      <c r="BF146" s="643">
        <f t="shared" si="298"/>
        <v>0</v>
      </c>
      <c r="BG146" s="643">
        <f t="shared" si="298"/>
        <v>0</v>
      </c>
      <c r="BH146" s="643">
        <f t="shared" si="298"/>
        <v>0</v>
      </c>
      <c r="BI146" s="643">
        <f t="shared" si="298"/>
        <v>0</v>
      </c>
      <c r="BJ146" s="348">
        <f t="shared" si="265"/>
        <v>0</v>
      </c>
      <c r="BK146" s="348">
        <f t="shared" si="265"/>
        <v>0</v>
      </c>
      <c r="BL146" s="348">
        <f t="shared" si="265"/>
        <v>0</v>
      </c>
      <c r="BM146" s="348">
        <f t="shared" si="265"/>
        <v>0</v>
      </c>
      <c r="BN146" s="348">
        <f t="shared" si="265"/>
        <v>0</v>
      </c>
      <c r="BO146" s="348">
        <f t="shared" si="266"/>
        <v>0</v>
      </c>
      <c r="BP146" s="348">
        <f t="shared" si="266"/>
        <v>0</v>
      </c>
      <c r="BQ146" s="348">
        <f t="shared" si="266"/>
        <v>0</v>
      </c>
      <c r="BR146" s="348">
        <f t="shared" si="266"/>
        <v>0</v>
      </c>
      <c r="BS146" s="348">
        <f t="shared" si="266"/>
        <v>0</v>
      </c>
      <c r="BT146" s="348">
        <f t="shared" si="299"/>
        <v>0</v>
      </c>
      <c r="BU146" s="348">
        <f t="shared" si="299"/>
        <v>0</v>
      </c>
      <c r="BV146" s="348">
        <f t="shared" si="299"/>
        <v>0</v>
      </c>
      <c r="BW146" s="348">
        <f t="shared" si="299"/>
        <v>0</v>
      </c>
      <c r="BX146" s="348">
        <f t="shared" si="300"/>
        <v>0</v>
      </c>
      <c r="BY146" s="348">
        <f t="shared" si="267"/>
        <v>0</v>
      </c>
      <c r="BZ146" s="348">
        <f t="shared" si="267"/>
        <v>0</v>
      </c>
      <c r="CA146" s="348">
        <f t="shared" si="267"/>
        <v>0</v>
      </c>
      <c r="CB146" s="350">
        <f t="shared" si="267"/>
        <v>0</v>
      </c>
      <c r="CC146" s="648">
        <f t="shared" si="267"/>
        <v>0</v>
      </c>
      <c r="CD146" s="191">
        <f t="shared" ref="CD146:CF185" si="342">IF(AND($DT146=CD$12,$AC146&gt;0,$E146=2),1,0)</f>
        <v>0</v>
      </c>
      <c r="CE146" s="191">
        <f t="shared" si="342"/>
        <v>0</v>
      </c>
      <c r="CF146" s="191">
        <f t="shared" si="342"/>
        <v>0</v>
      </c>
      <c r="CG146" s="381">
        <f t="shared" si="268"/>
        <v>0</v>
      </c>
      <c r="CH146" s="191">
        <f t="shared" si="268"/>
        <v>0</v>
      </c>
      <c r="CI146" s="382">
        <f t="shared" si="268"/>
        <v>0</v>
      </c>
      <c r="CJ146" s="379">
        <f t="shared" ref="CJ146:CJ185" si="343">IF(AND($DT146=CF$12,$AC146&gt;0,$E146=1),1,0)</f>
        <v>0</v>
      </c>
      <c r="CK146" s="391">
        <f t="shared" si="262"/>
        <v>0</v>
      </c>
      <c r="CL146" s="391">
        <f t="shared" si="227"/>
        <v>0</v>
      </c>
      <c r="CM146" s="391">
        <f t="shared" si="227"/>
        <v>0</v>
      </c>
      <c r="CN146" s="391">
        <f t="shared" si="227"/>
        <v>0</v>
      </c>
      <c r="CO146" s="392">
        <f t="shared" si="263"/>
        <v>0</v>
      </c>
      <c r="CP146" s="190">
        <f t="shared" si="228"/>
        <v>0</v>
      </c>
      <c r="CQ146" s="190">
        <f t="shared" si="228"/>
        <v>0</v>
      </c>
      <c r="CR146" s="394">
        <f t="shared" si="228"/>
        <v>0</v>
      </c>
      <c r="CS146" s="191">
        <f t="shared" ref="CS146:CV185" si="344">IF(AND($DY146=CS$12,$AA146&gt;0,$E146=2),1,0)</f>
        <v>0</v>
      </c>
      <c r="CT146" s="190">
        <f t="shared" si="344"/>
        <v>0</v>
      </c>
      <c r="CU146" s="190">
        <f t="shared" si="344"/>
        <v>0</v>
      </c>
      <c r="CV146" s="394">
        <f t="shared" si="344"/>
        <v>0</v>
      </c>
      <c r="CW146" s="402">
        <f>$DC146+'申込用紙 Ｂ'!$CW146</f>
        <v>0</v>
      </c>
      <c r="CX146" s="403"/>
      <c r="CY146" s="403">
        <f t="shared" si="301"/>
        <v>0</v>
      </c>
      <c r="CZ146" s="404">
        <f t="shared" si="302"/>
        <v>0</v>
      </c>
      <c r="DA146" s="431">
        <f t="shared" si="303"/>
        <v>0</v>
      </c>
      <c r="DB146" s="432">
        <f t="shared" si="304"/>
        <v>0</v>
      </c>
      <c r="DC146" s="433">
        <f t="shared" si="305"/>
        <v>0</v>
      </c>
      <c r="DD146" s="239">
        <f t="shared" si="306"/>
        <v>1</v>
      </c>
      <c r="DE146" s="239">
        <f t="shared" ca="1" si="278"/>
        <v>0</v>
      </c>
      <c r="DF146" s="239">
        <f t="shared" ca="1" si="307"/>
        <v>1</v>
      </c>
      <c r="DG146" s="434" t="str">
        <f t="shared" si="308"/>
        <v/>
      </c>
      <c r="DH146" s="239">
        <f t="shared" ca="1" si="309"/>
        <v>0</v>
      </c>
      <c r="DI146" s="239">
        <f t="shared" ca="1" si="260"/>
        <v>0</v>
      </c>
      <c r="DJ146" s="118" t="str">
        <f t="shared" si="310"/>
        <v/>
      </c>
      <c r="DK146" s="451">
        <f t="shared" si="279"/>
        <v>0</v>
      </c>
      <c r="DL146" s="451">
        <f t="shared" si="280"/>
        <v>0</v>
      </c>
      <c r="DM146" s="452">
        <f t="shared" si="281"/>
        <v>0</v>
      </c>
      <c r="DN146" s="453">
        <f t="shared" si="219"/>
        <v>-1</v>
      </c>
      <c r="DO146" s="454">
        <f t="shared" si="282"/>
        <v>1</v>
      </c>
      <c r="DP146" s="455" t="str">
        <f t="shared" si="311"/>
        <v>NO</v>
      </c>
      <c r="DQ146" s="455" t="str">
        <f t="shared" si="312"/>
        <v>Not!</v>
      </c>
      <c r="DR146" s="455" t="str">
        <f t="shared" si="313"/>
        <v>Not!</v>
      </c>
      <c r="DS146" s="478" t="str">
        <f t="shared" si="283"/>
        <v/>
      </c>
      <c r="DT146" s="451">
        <f t="shared" si="314"/>
        <v>0</v>
      </c>
      <c r="DU146" s="239">
        <f t="shared" ref="DU146:DU185" si="345">IF(DA146=0,0,IF(AND(N146-$EJ$3&gt;=0,N146-$EK$3&lt;=0),1,IF(AND(N146-$EJ$4&gt;=0,N146-$EK$4&lt;=0),2,3)))</f>
        <v>0</v>
      </c>
      <c r="DV146" s="480">
        <v>131</v>
      </c>
      <c r="DW146" s="281" t="str">
        <f t="shared" si="284"/>
        <v/>
      </c>
      <c r="DX146" s="239" t="str">
        <f t="shared" si="315"/>
        <v>Not!</v>
      </c>
      <c r="DY146" s="499">
        <f t="shared" si="316"/>
        <v>0</v>
      </c>
      <c r="DZ146" s="239" t="str">
        <f t="shared" si="317"/>
        <v>NO</v>
      </c>
      <c r="EA146" s="499">
        <f t="shared" si="285"/>
        <v>0</v>
      </c>
      <c r="EB146" s="239" t="str">
        <f t="shared" si="286"/>
        <v>女子Jr</v>
      </c>
      <c r="EC146" s="499">
        <f t="shared" si="287"/>
        <v>0</v>
      </c>
      <c r="ED146" s="500">
        <f t="shared" si="318"/>
        <v>0</v>
      </c>
      <c r="EE146" s="499">
        <f t="shared" si="319"/>
        <v>0</v>
      </c>
      <c r="EF146" s="239" t="str">
        <f t="shared" si="320"/>
        <v>N</v>
      </c>
      <c r="EG146" s="434" t="str">
        <f t="shared" si="321"/>
        <v/>
      </c>
      <c r="EH146" s="239" t="str">
        <f t="shared" si="322"/>
        <v/>
      </c>
      <c r="EI146" s="239" t="str">
        <f t="shared" ca="1" si="288"/>
        <v/>
      </c>
      <c r="EJ146" s="239" t="str">
        <f t="shared" si="323"/>
        <v/>
      </c>
      <c r="EK146" s="239">
        <f t="shared" si="324"/>
        <v>0</v>
      </c>
      <c r="EL146" s="239">
        <f t="shared" si="289"/>
        <v>0</v>
      </c>
      <c r="EM146" s="499">
        <f t="shared" si="325"/>
        <v>0</v>
      </c>
      <c r="EN146" s="239" t="str">
        <f t="shared" si="326"/>
        <v>N</v>
      </c>
      <c r="EO146" s="434" t="str">
        <f t="shared" si="327"/>
        <v/>
      </c>
      <c r="EP146" s="239" t="str">
        <f t="shared" si="290"/>
        <v/>
      </c>
      <c r="EQ146" s="239" t="str">
        <f t="shared" ca="1" si="328"/>
        <v/>
      </c>
      <c r="ER146" s="239" t="str">
        <f t="shared" si="329"/>
        <v/>
      </c>
      <c r="ES146" s="239">
        <f t="shared" si="291"/>
        <v>0</v>
      </c>
      <c r="ET146" s="239">
        <f t="shared" si="330"/>
        <v>0</v>
      </c>
      <c r="EU146" s="499">
        <f t="shared" si="331"/>
        <v>0</v>
      </c>
      <c r="EV146" s="434" t="str">
        <f t="shared" si="332"/>
        <v/>
      </c>
      <c r="EW146" s="512">
        <f t="shared" si="333"/>
        <v>0</v>
      </c>
      <c r="EX146" s="512">
        <f t="shared" si="334"/>
        <v>0</v>
      </c>
      <c r="EY146" s="512">
        <f t="shared" si="335"/>
        <v>0</v>
      </c>
      <c r="EZ146" s="119"/>
      <c r="FA146" s="258"/>
      <c r="FB146" s="259" t="str">
        <f t="shared" ca="1" si="336"/>
        <v/>
      </c>
      <c r="FC146" s="258"/>
      <c r="FD146" s="259" t="str">
        <f t="shared" si="337"/>
        <v/>
      </c>
      <c r="FE146" s="119"/>
      <c r="FF146" s="119"/>
      <c r="FG146" s="119"/>
      <c r="FH146" s="119"/>
      <c r="FI146" s="119"/>
      <c r="FJ146" s="119"/>
      <c r="FK146" s="119"/>
      <c r="FL146" s="119"/>
      <c r="FM146" s="119"/>
      <c r="FN146" s="119"/>
      <c r="FO146" s="119"/>
    </row>
    <row r="147" spans="1:171" s="99" customFormat="1" x14ac:dyDescent="0.2">
      <c r="A147" s="669">
        <v>132</v>
      </c>
      <c r="B147" s="564"/>
      <c r="C147" s="557"/>
      <c r="D147" s="566"/>
      <c r="E147" s="241"/>
      <c r="F147" s="554"/>
      <c r="G147" s="557"/>
      <c r="H147" s="555"/>
      <c r="I147" s="190"/>
      <c r="J147" s="596"/>
      <c r="K147" s="597"/>
      <c r="L147" s="597"/>
      <c r="M147" s="599"/>
      <c r="N147" s="590" t="str">
        <f t="shared" si="292"/>
        <v/>
      </c>
      <c r="O147" s="557"/>
      <c r="P147" s="566"/>
      <c r="Q147" s="186" t="str">
        <f t="shared" si="293"/>
        <v/>
      </c>
      <c r="R147" s="195" t="str">
        <f t="shared" si="269"/>
        <v/>
      </c>
      <c r="S147" s="195" t="str">
        <f t="shared" si="270"/>
        <v/>
      </c>
      <c r="T147" s="195" t="str">
        <f t="shared" si="294"/>
        <v/>
      </c>
      <c r="U147" s="622" t="str">
        <f t="shared" si="295"/>
        <v/>
      </c>
      <c r="V147" s="623">
        <f t="shared" si="271"/>
        <v>0</v>
      </c>
      <c r="W147" s="190"/>
      <c r="X147" s="190"/>
      <c r="Y147" s="190"/>
      <c r="Z147" s="190"/>
      <c r="AA147" s="190"/>
      <c r="AB147" s="190"/>
      <c r="AC147" s="239"/>
      <c r="AD147" s="239"/>
      <c r="AE147" s="239"/>
      <c r="AF147" s="239"/>
      <c r="AG147" s="239"/>
      <c r="AH147" s="242"/>
      <c r="AI147" s="261">
        <f t="shared" si="338"/>
        <v>0</v>
      </c>
      <c r="AJ147"/>
      <c r="AK147"/>
      <c r="AL147" s="258"/>
      <c r="AM147" s="259" t="str">
        <f t="shared" ca="1" si="272"/>
        <v/>
      </c>
      <c r="AN147" s="258"/>
      <c r="AO147" s="259" t="str">
        <f t="shared" si="296"/>
        <v/>
      </c>
      <c r="AP147" s="119"/>
      <c r="AQ147" s="280" t="str">
        <f t="shared" si="273"/>
        <v/>
      </c>
      <c r="AR147" s="280" t="str">
        <f t="shared" si="274"/>
        <v/>
      </c>
      <c r="AS147" s="280" t="str">
        <f t="shared" si="275"/>
        <v/>
      </c>
      <c r="AT147" s="280" t="str">
        <f t="shared" ca="1" si="276"/>
        <v/>
      </c>
      <c r="AU147" s="637">
        <f t="shared" si="297"/>
        <v>0</v>
      </c>
      <c r="AV147" s="281" t="str">
        <f t="shared" si="277"/>
        <v/>
      </c>
      <c r="AW147" s="312">
        <f t="shared" si="339"/>
        <v>0</v>
      </c>
      <c r="AX147" s="312">
        <f t="shared" si="339"/>
        <v>0</v>
      </c>
      <c r="AY147" s="312">
        <f t="shared" si="339"/>
        <v>0</v>
      </c>
      <c r="AZ147" s="312">
        <f t="shared" si="339"/>
        <v>0</v>
      </c>
      <c r="BA147" s="312">
        <f t="shared" si="339"/>
        <v>0</v>
      </c>
      <c r="BB147" s="312">
        <f t="shared" si="339"/>
        <v>0</v>
      </c>
      <c r="BC147" s="313">
        <f t="shared" si="340"/>
        <v>0</v>
      </c>
      <c r="BD147" s="313">
        <f t="shared" si="341"/>
        <v>0</v>
      </c>
      <c r="BE147" s="340">
        <f t="shared" si="298"/>
        <v>0</v>
      </c>
      <c r="BF147" s="643">
        <f t="shared" si="298"/>
        <v>0</v>
      </c>
      <c r="BG147" s="643">
        <f t="shared" si="298"/>
        <v>0</v>
      </c>
      <c r="BH147" s="643">
        <f t="shared" si="298"/>
        <v>0</v>
      </c>
      <c r="BI147" s="643">
        <f t="shared" si="298"/>
        <v>0</v>
      </c>
      <c r="BJ147" s="348">
        <f t="shared" si="265"/>
        <v>0</v>
      </c>
      <c r="BK147" s="348">
        <f t="shared" si="265"/>
        <v>0</v>
      </c>
      <c r="BL147" s="348">
        <f t="shared" si="265"/>
        <v>0</v>
      </c>
      <c r="BM147" s="348">
        <f t="shared" si="265"/>
        <v>0</v>
      </c>
      <c r="BN147" s="348">
        <f t="shared" si="265"/>
        <v>0</v>
      </c>
      <c r="BO147" s="348">
        <f t="shared" si="266"/>
        <v>0</v>
      </c>
      <c r="BP147" s="348">
        <f t="shared" si="266"/>
        <v>0</v>
      </c>
      <c r="BQ147" s="348">
        <f t="shared" si="266"/>
        <v>0</v>
      </c>
      <c r="BR147" s="348">
        <f t="shared" si="266"/>
        <v>0</v>
      </c>
      <c r="BS147" s="348">
        <f t="shared" si="266"/>
        <v>0</v>
      </c>
      <c r="BT147" s="348">
        <f t="shared" si="299"/>
        <v>0</v>
      </c>
      <c r="BU147" s="348">
        <f t="shared" si="299"/>
        <v>0</v>
      </c>
      <c r="BV147" s="348">
        <f t="shared" si="299"/>
        <v>0</v>
      </c>
      <c r="BW147" s="348">
        <f t="shared" si="299"/>
        <v>0</v>
      </c>
      <c r="BX147" s="348">
        <f t="shared" si="300"/>
        <v>0</v>
      </c>
      <c r="BY147" s="348">
        <f t="shared" si="267"/>
        <v>0</v>
      </c>
      <c r="BZ147" s="348">
        <f t="shared" si="267"/>
        <v>0</v>
      </c>
      <c r="CA147" s="348">
        <f t="shared" si="267"/>
        <v>0</v>
      </c>
      <c r="CB147" s="350">
        <f t="shared" si="267"/>
        <v>0</v>
      </c>
      <c r="CC147" s="648">
        <f t="shared" si="267"/>
        <v>0</v>
      </c>
      <c r="CD147" s="191">
        <f t="shared" si="342"/>
        <v>0</v>
      </c>
      <c r="CE147" s="191">
        <f t="shared" si="342"/>
        <v>0</v>
      </c>
      <c r="CF147" s="191">
        <f t="shared" si="342"/>
        <v>0</v>
      </c>
      <c r="CG147" s="381">
        <f t="shared" si="268"/>
        <v>0</v>
      </c>
      <c r="CH147" s="191">
        <f t="shared" si="268"/>
        <v>0</v>
      </c>
      <c r="CI147" s="382">
        <f t="shared" si="268"/>
        <v>0</v>
      </c>
      <c r="CJ147" s="379">
        <f t="shared" si="343"/>
        <v>0</v>
      </c>
      <c r="CK147" s="391">
        <f t="shared" si="262"/>
        <v>0</v>
      </c>
      <c r="CL147" s="391">
        <f t="shared" si="227"/>
        <v>0</v>
      </c>
      <c r="CM147" s="391">
        <f t="shared" si="227"/>
        <v>0</v>
      </c>
      <c r="CN147" s="391">
        <f t="shared" si="227"/>
        <v>0</v>
      </c>
      <c r="CO147" s="392">
        <f t="shared" si="263"/>
        <v>0</v>
      </c>
      <c r="CP147" s="190">
        <f t="shared" si="228"/>
        <v>0</v>
      </c>
      <c r="CQ147" s="190">
        <f t="shared" si="228"/>
        <v>0</v>
      </c>
      <c r="CR147" s="394">
        <f t="shared" si="228"/>
        <v>0</v>
      </c>
      <c r="CS147" s="191">
        <f t="shared" si="344"/>
        <v>0</v>
      </c>
      <c r="CT147" s="190">
        <f t="shared" si="344"/>
        <v>0</v>
      </c>
      <c r="CU147" s="190">
        <f t="shared" si="344"/>
        <v>0</v>
      </c>
      <c r="CV147" s="394">
        <f t="shared" si="344"/>
        <v>0</v>
      </c>
      <c r="CW147" s="402">
        <f>$DC147+'申込用紙 Ｂ'!$CW147</f>
        <v>0</v>
      </c>
      <c r="CX147" s="403"/>
      <c r="CY147" s="403">
        <f t="shared" si="301"/>
        <v>0</v>
      </c>
      <c r="CZ147" s="404">
        <f t="shared" si="302"/>
        <v>0</v>
      </c>
      <c r="DA147" s="431">
        <f t="shared" si="303"/>
        <v>0</v>
      </c>
      <c r="DB147" s="432">
        <f t="shared" si="304"/>
        <v>0</v>
      </c>
      <c r="DC147" s="433">
        <f t="shared" si="305"/>
        <v>0</v>
      </c>
      <c r="DD147" s="239">
        <f t="shared" si="306"/>
        <v>1</v>
      </c>
      <c r="DE147" s="239">
        <f t="shared" ca="1" si="278"/>
        <v>0</v>
      </c>
      <c r="DF147" s="239">
        <f t="shared" ca="1" si="307"/>
        <v>1</v>
      </c>
      <c r="DG147" s="434" t="str">
        <f t="shared" si="308"/>
        <v/>
      </c>
      <c r="DH147" s="239">
        <f t="shared" ca="1" si="309"/>
        <v>0</v>
      </c>
      <c r="DI147" s="239">
        <f t="shared" ca="1" si="260"/>
        <v>0</v>
      </c>
      <c r="DJ147" s="118" t="str">
        <f t="shared" si="310"/>
        <v/>
      </c>
      <c r="DK147" s="451">
        <f t="shared" si="279"/>
        <v>0</v>
      </c>
      <c r="DL147" s="451">
        <f t="shared" si="280"/>
        <v>0</v>
      </c>
      <c r="DM147" s="452">
        <f t="shared" si="281"/>
        <v>0</v>
      </c>
      <c r="DN147" s="453">
        <f t="shared" si="219"/>
        <v>-1</v>
      </c>
      <c r="DO147" s="454">
        <f t="shared" si="282"/>
        <v>1</v>
      </c>
      <c r="DP147" s="455" t="str">
        <f t="shared" si="311"/>
        <v>NO</v>
      </c>
      <c r="DQ147" s="455" t="str">
        <f t="shared" si="312"/>
        <v>Not!</v>
      </c>
      <c r="DR147" s="455" t="str">
        <f t="shared" si="313"/>
        <v>Not!</v>
      </c>
      <c r="DS147" s="478" t="str">
        <f t="shared" si="283"/>
        <v/>
      </c>
      <c r="DT147" s="451">
        <f t="shared" si="314"/>
        <v>0</v>
      </c>
      <c r="DU147" s="239">
        <f t="shared" si="345"/>
        <v>0</v>
      </c>
      <c r="DV147" s="480">
        <v>132</v>
      </c>
      <c r="DW147" s="281" t="str">
        <f t="shared" si="284"/>
        <v/>
      </c>
      <c r="DX147" s="239" t="str">
        <f t="shared" si="315"/>
        <v>Not!</v>
      </c>
      <c r="DY147" s="499">
        <f t="shared" si="316"/>
        <v>0</v>
      </c>
      <c r="DZ147" s="239" t="str">
        <f t="shared" si="317"/>
        <v>NO</v>
      </c>
      <c r="EA147" s="499">
        <f t="shared" si="285"/>
        <v>0</v>
      </c>
      <c r="EB147" s="239" t="str">
        <f t="shared" si="286"/>
        <v>女子Jr</v>
      </c>
      <c r="EC147" s="499">
        <f t="shared" si="287"/>
        <v>0</v>
      </c>
      <c r="ED147" s="500">
        <f t="shared" si="318"/>
        <v>0</v>
      </c>
      <c r="EE147" s="499">
        <f t="shared" si="319"/>
        <v>0</v>
      </c>
      <c r="EF147" s="239" t="str">
        <f t="shared" si="320"/>
        <v>N</v>
      </c>
      <c r="EG147" s="434" t="str">
        <f t="shared" si="321"/>
        <v/>
      </c>
      <c r="EH147" s="239" t="str">
        <f t="shared" si="322"/>
        <v/>
      </c>
      <c r="EI147" s="239" t="str">
        <f t="shared" ca="1" si="288"/>
        <v/>
      </c>
      <c r="EJ147" s="239" t="str">
        <f t="shared" si="323"/>
        <v/>
      </c>
      <c r="EK147" s="239">
        <f t="shared" si="324"/>
        <v>0</v>
      </c>
      <c r="EL147" s="239">
        <f t="shared" si="289"/>
        <v>0</v>
      </c>
      <c r="EM147" s="499">
        <f t="shared" si="325"/>
        <v>0</v>
      </c>
      <c r="EN147" s="239" t="str">
        <f t="shared" si="326"/>
        <v>N</v>
      </c>
      <c r="EO147" s="434" t="str">
        <f t="shared" si="327"/>
        <v/>
      </c>
      <c r="EP147" s="239" t="str">
        <f t="shared" si="290"/>
        <v/>
      </c>
      <c r="EQ147" s="239" t="str">
        <f t="shared" ca="1" si="328"/>
        <v/>
      </c>
      <c r="ER147" s="239" t="str">
        <f t="shared" si="329"/>
        <v/>
      </c>
      <c r="ES147" s="239">
        <f t="shared" si="291"/>
        <v>0</v>
      </c>
      <c r="ET147" s="239">
        <f t="shared" si="330"/>
        <v>0</v>
      </c>
      <c r="EU147" s="499">
        <f t="shared" si="331"/>
        <v>0</v>
      </c>
      <c r="EV147" s="434" t="str">
        <f t="shared" si="332"/>
        <v/>
      </c>
      <c r="EW147" s="512">
        <f t="shared" si="333"/>
        <v>0</v>
      </c>
      <c r="EX147" s="512">
        <f t="shared" si="334"/>
        <v>0</v>
      </c>
      <c r="EY147" s="512">
        <f t="shared" si="335"/>
        <v>0</v>
      </c>
      <c r="EZ147" s="119"/>
      <c r="FA147" s="258"/>
      <c r="FB147" s="259" t="str">
        <f t="shared" ca="1" si="336"/>
        <v/>
      </c>
      <c r="FC147" s="258"/>
      <c r="FD147" s="259" t="str">
        <f t="shared" si="337"/>
        <v/>
      </c>
      <c r="FE147" s="119"/>
      <c r="FF147" s="119"/>
      <c r="FG147" s="119"/>
      <c r="FH147" s="119"/>
      <c r="FI147" s="119"/>
      <c r="FJ147" s="119"/>
      <c r="FK147" s="119"/>
      <c r="FL147" s="119"/>
      <c r="FM147" s="119"/>
      <c r="FN147" s="119"/>
      <c r="FO147" s="119"/>
    </row>
    <row r="148" spans="1:171" s="99" customFormat="1" x14ac:dyDescent="0.2">
      <c r="A148" s="669">
        <v>133</v>
      </c>
      <c r="B148" s="564"/>
      <c r="C148" s="557"/>
      <c r="D148" s="566"/>
      <c r="E148" s="241"/>
      <c r="F148" s="554"/>
      <c r="G148" s="557"/>
      <c r="H148" s="555"/>
      <c r="I148" s="190"/>
      <c r="J148" s="596"/>
      <c r="K148" s="597"/>
      <c r="L148" s="597"/>
      <c r="M148" s="599"/>
      <c r="N148" s="590" t="str">
        <f t="shared" si="292"/>
        <v/>
      </c>
      <c r="O148" s="557"/>
      <c r="P148" s="566"/>
      <c r="Q148" s="186" t="str">
        <f t="shared" si="293"/>
        <v/>
      </c>
      <c r="R148" s="195" t="str">
        <f t="shared" si="269"/>
        <v/>
      </c>
      <c r="S148" s="195" t="str">
        <f t="shared" si="270"/>
        <v/>
      </c>
      <c r="T148" s="195" t="str">
        <f t="shared" si="294"/>
        <v/>
      </c>
      <c r="U148" s="622" t="str">
        <f t="shared" si="295"/>
        <v/>
      </c>
      <c r="V148" s="623">
        <f t="shared" si="271"/>
        <v>0</v>
      </c>
      <c r="W148" s="190"/>
      <c r="X148" s="190"/>
      <c r="Y148" s="190"/>
      <c r="Z148" s="190"/>
      <c r="AA148" s="190"/>
      <c r="AB148" s="190"/>
      <c r="AC148" s="239"/>
      <c r="AD148" s="239"/>
      <c r="AE148" s="239"/>
      <c r="AF148" s="239"/>
      <c r="AG148" s="239"/>
      <c r="AH148" s="242"/>
      <c r="AI148" s="261">
        <f t="shared" si="338"/>
        <v>0</v>
      </c>
      <c r="AJ148"/>
      <c r="AK148"/>
      <c r="AL148" s="258"/>
      <c r="AM148" s="259" t="str">
        <f t="shared" ca="1" si="272"/>
        <v/>
      </c>
      <c r="AN148" s="258"/>
      <c r="AO148" s="259" t="str">
        <f t="shared" si="296"/>
        <v/>
      </c>
      <c r="AP148" s="119"/>
      <c r="AQ148" s="280" t="str">
        <f t="shared" si="273"/>
        <v/>
      </c>
      <c r="AR148" s="280" t="str">
        <f t="shared" si="274"/>
        <v/>
      </c>
      <c r="AS148" s="280" t="str">
        <f t="shared" si="275"/>
        <v/>
      </c>
      <c r="AT148" s="280" t="str">
        <f t="shared" ca="1" si="276"/>
        <v/>
      </c>
      <c r="AU148" s="637">
        <f t="shared" si="297"/>
        <v>0</v>
      </c>
      <c r="AV148" s="281" t="str">
        <f t="shared" si="277"/>
        <v/>
      </c>
      <c r="AW148" s="312">
        <f t="shared" si="339"/>
        <v>0</v>
      </c>
      <c r="AX148" s="312">
        <f t="shared" si="339"/>
        <v>0</v>
      </c>
      <c r="AY148" s="312">
        <f t="shared" si="339"/>
        <v>0</v>
      </c>
      <c r="AZ148" s="312">
        <f t="shared" si="339"/>
        <v>0</v>
      </c>
      <c r="BA148" s="312">
        <f t="shared" si="339"/>
        <v>0</v>
      </c>
      <c r="BB148" s="312">
        <f t="shared" si="339"/>
        <v>0</v>
      </c>
      <c r="BC148" s="313">
        <f t="shared" si="340"/>
        <v>0</v>
      </c>
      <c r="BD148" s="313">
        <f t="shared" si="341"/>
        <v>0</v>
      </c>
      <c r="BE148" s="340">
        <f t="shared" si="298"/>
        <v>0</v>
      </c>
      <c r="BF148" s="643">
        <f t="shared" si="298"/>
        <v>0</v>
      </c>
      <c r="BG148" s="643">
        <f t="shared" si="298"/>
        <v>0</v>
      </c>
      <c r="BH148" s="643">
        <f t="shared" si="298"/>
        <v>0</v>
      </c>
      <c r="BI148" s="643">
        <f t="shared" si="298"/>
        <v>0</v>
      </c>
      <c r="BJ148" s="348">
        <f t="shared" si="265"/>
        <v>0</v>
      </c>
      <c r="BK148" s="348">
        <f t="shared" si="265"/>
        <v>0</v>
      </c>
      <c r="BL148" s="348">
        <f t="shared" si="265"/>
        <v>0</v>
      </c>
      <c r="BM148" s="348">
        <f t="shared" si="265"/>
        <v>0</v>
      </c>
      <c r="BN148" s="348">
        <f t="shared" si="265"/>
        <v>0</v>
      </c>
      <c r="BO148" s="348">
        <f t="shared" si="266"/>
        <v>0</v>
      </c>
      <c r="BP148" s="348">
        <f t="shared" si="266"/>
        <v>0</v>
      </c>
      <c r="BQ148" s="348">
        <f t="shared" si="266"/>
        <v>0</v>
      </c>
      <c r="BR148" s="348">
        <f t="shared" si="266"/>
        <v>0</v>
      </c>
      <c r="BS148" s="348">
        <f t="shared" si="266"/>
        <v>0</v>
      </c>
      <c r="BT148" s="348">
        <f t="shared" si="299"/>
        <v>0</v>
      </c>
      <c r="BU148" s="348">
        <f t="shared" si="299"/>
        <v>0</v>
      </c>
      <c r="BV148" s="348">
        <f t="shared" si="299"/>
        <v>0</v>
      </c>
      <c r="BW148" s="348">
        <f t="shared" si="299"/>
        <v>0</v>
      </c>
      <c r="BX148" s="348">
        <f t="shared" si="300"/>
        <v>0</v>
      </c>
      <c r="BY148" s="348">
        <f t="shared" si="267"/>
        <v>0</v>
      </c>
      <c r="BZ148" s="348">
        <f t="shared" si="267"/>
        <v>0</v>
      </c>
      <c r="CA148" s="348">
        <f t="shared" si="267"/>
        <v>0</v>
      </c>
      <c r="CB148" s="350">
        <f t="shared" si="267"/>
        <v>0</v>
      </c>
      <c r="CC148" s="648">
        <f t="shared" si="267"/>
        <v>0</v>
      </c>
      <c r="CD148" s="191">
        <f t="shared" si="342"/>
        <v>0</v>
      </c>
      <c r="CE148" s="191">
        <f t="shared" si="342"/>
        <v>0</v>
      </c>
      <c r="CF148" s="191">
        <f t="shared" si="342"/>
        <v>0</v>
      </c>
      <c r="CG148" s="381">
        <f t="shared" si="268"/>
        <v>0</v>
      </c>
      <c r="CH148" s="191">
        <f t="shared" si="268"/>
        <v>0</v>
      </c>
      <c r="CI148" s="382">
        <f t="shared" si="268"/>
        <v>0</v>
      </c>
      <c r="CJ148" s="379">
        <f t="shared" si="343"/>
        <v>0</v>
      </c>
      <c r="CK148" s="391">
        <f t="shared" si="262"/>
        <v>0</v>
      </c>
      <c r="CL148" s="391">
        <f t="shared" si="227"/>
        <v>0</v>
      </c>
      <c r="CM148" s="391">
        <f t="shared" si="227"/>
        <v>0</v>
      </c>
      <c r="CN148" s="391">
        <f t="shared" si="227"/>
        <v>0</v>
      </c>
      <c r="CO148" s="392">
        <f t="shared" si="263"/>
        <v>0</v>
      </c>
      <c r="CP148" s="190">
        <f t="shared" si="228"/>
        <v>0</v>
      </c>
      <c r="CQ148" s="190">
        <f t="shared" si="228"/>
        <v>0</v>
      </c>
      <c r="CR148" s="394">
        <f t="shared" si="228"/>
        <v>0</v>
      </c>
      <c r="CS148" s="191">
        <f t="shared" si="344"/>
        <v>0</v>
      </c>
      <c r="CT148" s="190">
        <f t="shared" si="344"/>
        <v>0</v>
      </c>
      <c r="CU148" s="190">
        <f t="shared" si="344"/>
        <v>0</v>
      </c>
      <c r="CV148" s="394">
        <f t="shared" si="344"/>
        <v>0</v>
      </c>
      <c r="CW148" s="402">
        <f>$DC148+'申込用紙 Ｂ'!$CW148</f>
        <v>0</v>
      </c>
      <c r="CX148" s="403"/>
      <c r="CY148" s="403">
        <f t="shared" si="301"/>
        <v>0</v>
      </c>
      <c r="CZ148" s="404">
        <f t="shared" si="302"/>
        <v>0</v>
      </c>
      <c r="DA148" s="431">
        <f t="shared" si="303"/>
        <v>0</v>
      </c>
      <c r="DB148" s="432">
        <f t="shared" si="304"/>
        <v>0</v>
      </c>
      <c r="DC148" s="433">
        <f t="shared" si="305"/>
        <v>0</v>
      </c>
      <c r="DD148" s="239">
        <f t="shared" si="306"/>
        <v>1</v>
      </c>
      <c r="DE148" s="239">
        <f t="shared" ca="1" si="278"/>
        <v>0</v>
      </c>
      <c r="DF148" s="239">
        <f t="shared" ca="1" si="307"/>
        <v>1</v>
      </c>
      <c r="DG148" s="434" t="str">
        <f t="shared" si="308"/>
        <v/>
      </c>
      <c r="DH148" s="239">
        <f t="shared" ca="1" si="309"/>
        <v>0</v>
      </c>
      <c r="DI148" s="239">
        <f t="shared" ca="1" si="260"/>
        <v>0</v>
      </c>
      <c r="DJ148" s="118" t="str">
        <f t="shared" si="310"/>
        <v/>
      </c>
      <c r="DK148" s="451">
        <f t="shared" si="279"/>
        <v>0</v>
      </c>
      <c r="DL148" s="451">
        <f t="shared" si="280"/>
        <v>0</v>
      </c>
      <c r="DM148" s="452">
        <f t="shared" si="281"/>
        <v>0</v>
      </c>
      <c r="DN148" s="453">
        <f t="shared" si="219"/>
        <v>-1</v>
      </c>
      <c r="DO148" s="454">
        <f t="shared" si="282"/>
        <v>1</v>
      </c>
      <c r="DP148" s="455" t="str">
        <f t="shared" si="311"/>
        <v>NO</v>
      </c>
      <c r="DQ148" s="455" t="str">
        <f t="shared" si="312"/>
        <v>Not!</v>
      </c>
      <c r="DR148" s="455" t="str">
        <f t="shared" si="313"/>
        <v>Not!</v>
      </c>
      <c r="DS148" s="478" t="str">
        <f t="shared" si="283"/>
        <v/>
      </c>
      <c r="DT148" s="451">
        <f t="shared" si="314"/>
        <v>0</v>
      </c>
      <c r="DU148" s="239">
        <f t="shared" si="345"/>
        <v>0</v>
      </c>
      <c r="DV148" s="480">
        <v>133</v>
      </c>
      <c r="DW148" s="281" t="str">
        <f t="shared" si="284"/>
        <v/>
      </c>
      <c r="DX148" s="239" t="str">
        <f t="shared" si="315"/>
        <v>Not!</v>
      </c>
      <c r="DY148" s="499">
        <f t="shared" si="316"/>
        <v>0</v>
      </c>
      <c r="DZ148" s="239" t="str">
        <f t="shared" si="317"/>
        <v>NO</v>
      </c>
      <c r="EA148" s="499">
        <f t="shared" si="285"/>
        <v>0</v>
      </c>
      <c r="EB148" s="239" t="str">
        <f t="shared" si="286"/>
        <v>女子Jr</v>
      </c>
      <c r="EC148" s="499">
        <f t="shared" si="287"/>
        <v>0</v>
      </c>
      <c r="ED148" s="500">
        <f t="shared" si="318"/>
        <v>0</v>
      </c>
      <c r="EE148" s="499">
        <f t="shared" si="319"/>
        <v>0</v>
      </c>
      <c r="EF148" s="239" t="str">
        <f t="shared" si="320"/>
        <v>N</v>
      </c>
      <c r="EG148" s="434" t="str">
        <f t="shared" si="321"/>
        <v/>
      </c>
      <c r="EH148" s="239" t="str">
        <f t="shared" si="322"/>
        <v/>
      </c>
      <c r="EI148" s="239" t="str">
        <f t="shared" ca="1" si="288"/>
        <v/>
      </c>
      <c r="EJ148" s="239" t="str">
        <f t="shared" si="323"/>
        <v/>
      </c>
      <c r="EK148" s="239">
        <f t="shared" si="324"/>
        <v>0</v>
      </c>
      <c r="EL148" s="239">
        <f t="shared" si="289"/>
        <v>0</v>
      </c>
      <c r="EM148" s="499">
        <f t="shared" si="325"/>
        <v>0</v>
      </c>
      <c r="EN148" s="239" t="str">
        <f t="shared" si="326"/>
        <v>N</v>
      </c>
      <c r="EO148" s="434" t="str">
        <f t="shared" si="327"/>
        <v/>
      </c>
      <c r="EP148" s="239" t="str">
        <f t="shared" si="290"/>
        <v/>
      </c>
      <c r="EQ148" s="239" t="str">
        <f t="shared" ca="1" si="328"/>
        <v/>
      </c>
      <c r="ER148" s="239" t="str">
        <f t="shared" si="329"/>
        <v/>
      </c>
      <c r="ES148" s="239">
        <f t="shared" si="291"/>
        <v>0</v>
      </c>
      <c r="ET148" s="239">
        <f t="shared" si="330"/>
        <v>0</v>
      </c>
      <c r="EU148" s="499">
        <f t="shared" si="331"/>
        <v>0</v>
      </c>
      <c r="EV148" s="434" t="str">
        <f t="shared" si="332"/>
        <v/>
      </c>
      <c r="EW148" s="512">
        <f t="shared" si="333"/>
        <v>0</v>
      </c>
      <c r="EX148" s="512">
        <f t="shared" si="334"/>
        <v>0</v>
      </c>
      <c r="EY148" s="512">
        <f t="shared" si="335"/>
        <v>0</v>
      </c>
      <c r="EZ148" s="119"/>
      <c r="FA148" s="258"/>
      <c r="FB148" s="259" t="str">
        <f t="shared" ca="1" si="336"/>
        <v/>
      </c>
      <c r="FC148" s="258"/>
      <c r="FD148" s="259" t="str">
        <f t="shared" si="337"/>
        <v/>
      </c>
      <c r="FE148" s="119"/>
      <c r="FF148" s="119"/>
      <c r="FG148" s="119"/>
      <c r="FH148" s="119"/>
      <c r="FI148" s="119"/>
      <c r="FJ148" s="119"/>
      <c r="FK148" s="119"/>
      <c r="FL148" s="119"/>
      <c r="FM148" s="119"/>
      <c r="FN148" s="119"/>
      <c r="FO148" s="119"/>
    </row>
    <row r="149" spans="1:171" s="99" customFormat="1" x14ac:dyDescent="0.2">
      <c r="A149" s="669">
        <v>134</v>
      </c>
      <c r="B149" s="564"/>
      <c r="C149" s="557"/>
      <c r="D149" s="566"/>
      <c r="E149" s="241"/>
      <c r="F149" s="554"/>
      <c r="G149" s="557"/>
      <c r="H149" s="555"/>
      <c r="I149" s="190"/>
      <c r="J149" s="596"/>
      <c r="K149" s="597"/>
      <c r="L149" s="597"/>
      <c r="M149" s="599"/>
      <c r="N149" s="590" t="str">
        <f t="shared" si="292"/>
        <v/>
      </c>
      <c r="O149" s="557"/>
      <c r="P149" s="566"/>
      <c r="Q149" s="186" t="str">
        <f t="shared" si="293"/>
        <v/>
      </c>
      <c r="R149" s="195" t="str">
        <f t="shared" si="269"/>
        <v/>
      </c>
      <c r="S149" s="195" t="str">
        <f t="shared" si="270"/>
        <v/>
      </c>
      <c r="T149" s="195" t="str">
        <f t="shared" si="294"/>
        <v/>
      </c>
      <c r="U149" s="622" t="str">
        <f t="shared" si="295"/>
        <v/>
      </c>
      <c r="V149" s="623">
        <f t="shared" si="271"/>
        <v>0</v>
      </c>
      <c r="W149" s="190"/>
      <c r="X149" s="190"/>
      <c r="Y149" s="190"/>
      <c r="Z149" s="190"/>
      <c r="AA149" s="190"/>
      <c r="AB149" s="190"/>
      <c r="AC149" s="239"/>
      <c r="AD149" s="239"/>
      <c r="AE149" s="239"/>
      <c r="AF149" s="239"/>
      <c r="AG149" s="239"/>
      <c r="AH149" s="242"/>
      <c r="AI149" s="261">
        <f t="shared" si="338"/>
        <v>0</v>
      </c>
      <c r="AJ149"/>
      <c r="AK149"/>
      <c r="AL149" s="258"/>
      <c r="AM149" s="259" t="str">
        <f t="shared" ca="1" si="272"/>
        <v/>
      </c>
      <c r="AN149" s="258"/>
      <c r="AO149" s="259" t="str">
        <f t="shared" si="296"/>
        <v/>
      </c>
      <c r="AP149" s="119"/>
      <c r="AQ149" s="280" t="str">
        <f t="shared" si="273"/>
        <v/>
      </c>
      <c r="AR149" s="280" t="str">
        <f t="shared" si="274"/>
        <v/>
      </c>
      <c r="AS149" s="280" t="str">
        <f t="shared" si="275"/>
        <v/>
      </c>
      <c r="AT149" s="280" t="str">
        <f t="shared" ca="1" si="276"/>
        <v/>
      </c>
      <c r="AU149" s="637">
        <f t="shared" si="297"/>
        <v>0</v>
      </c>
      <c r="AV149" s="281" t="str">
        <f t="shared" si="277"/>
        <v/>
      </c>
      <c r="AW149" s="312">
        <f t="shared" si="339"/>
        <v>0</v>
      </c>
      <c r="AX149" s="312">
        <f t="shared" si="339"/>
        <v>0</v>
      </c>
      <c r="AY149" s="312">
        <f t="shared" si="339"/>
        <v>0</v>
      </c>
      <c r="AZ149" s="312">
        <f t="shared" si="339"/>
        <v>0</v>
      </c>
      <c r="BA149" s="312">
        <f t="shared" si="339"/>
        <v>0</v>
      </c>
      <c r="BB149" s="312">
        <f t="shared" si="339"/>
        <v>0</v>
      </c>
      <c r="BC149" s="313">
        <f t="shared" si="340"/>
        <v>0</v>
      </c>
      <c r="BD149" s="313">
        <f t="shared" si="341"/>
        <v>0</v>
      </c>
      <c r="BE149" s="340">
        <f t="shared" si="298"/>
        <v>0</v>
      </c>
      <c r="BF149" s="643">
        <f t="shared" si="298"/>
        <v>0</v>
      </c>
      <c r="BG149" s="643">
        <f t="shared" si="298"/>
        <v>0</v>
      </c>
      <c r="BH149" s="643">
        <f t="shared" si="298"/>
        <v>0</v>
      </c>
      <c r="BI149" s="643">
        <f t="shared" si="298"/>
        <v>0</v>
      </c>
      <c r="BJ149" s="348">
        <f t="shared" si="265"/>
        <v>0</v>
      </c>
      <c r="BK149" s="348">
        <f t="shared" si="265"/>
        <v>0</v>
      </c>
      <c r="BL149" s="348">
        <f t="shared" si="265"/>
        <v>0</v>
      </c>
      <c r="BM149" s="348">
        <f t="shared" si="265"/>
        <v>0</v>
      </c>
      <c r="BN149" s="348">
        <f t="shared" si="265"/>
        <v>0</v>
      </c>
      <c r="BO149" s="348">
        <f t="shared" si="266"/>
        <v>0</v>
      </c>
      <c r="BP149" s="348">
        <f t="shared" si="266"/>
        <v>0</v>
      </c>
      <c r="BQ149" s="348">
        <f t="shared" si="266"/>
        <v>0</v>
      </c>
      <c r="BR149" s="348">
        <f t="shared" si="266"/>
        <v>0</v>
      </c>
      <c r="BS149" s="348">
        <f t="shared" si="266"/>
        <v>0</v>
      </c>
      <c r="BT149" s="348">
        <f t="shared" si="299"/>
        <v>0</v>
      </c>
      <c r="BU149" s="348">
        <f t="shared" si="299"/>
        <v>0</v>
      </c>
      <c r="BV149" s="348">
        <f t="shared" si="299"/>
        <v>0</v>
      </c>
      <c r="BW149" s="348">
        <f t="shared" si="299"/>
        <v>0</v>
      </c>
      <c r="BX149" s="348">
        <f t="shared" si="300"/>
        <v>0</v>
      </c>
      <c r="BY149" s="348">
        <f t="shared" si="267"/>
        <v>0</v>
      </c>
      <c r="BZ149" s="348">
        <f t="shared" si="267"/>
        <v>0</v>
      </c>
      <c r="CA149" s="348">
        <f t="shared" si="267"/>
        <v>0</v>
      </c>
      <c r="CB149" s="350">
        <f t="shared" si="267"/>
        <v>0</v>
      </c>
      <c r="CC149" s="648">
        <f t="shared" si="267"/>
        <v>0</v>
      </c>
      <c r="CD149" s="191">
        <f t="shared" si="342"/>
        <v>0</v>
      </c>
      <c r="CE149" s="191">
        <f t="shared" si="342"/>
        <v>0</v>
      </c>
      <c r="CF149" s="191">
        <f t="shared" si="342"/>
        <v>0</v>
      </c>
      <c r="CG149" s="381">
        <f t="shared" si="268"/>
        <v>0</v>
      </c>
      <c r="CH149" s="191">
        <f t="shared" si="268"/>
        <v>0</v>
      </c>
      <c r="CI149" s="382">
        <f t="shared" si="268"/>
        <v>0</v>
      </c>
      <c r="CJ149" s="379">
        <f t="shared" si="343"/>
        <v>0</v>
      </c>
      <c r="CK149" s="391">
        <f t="shared" si="262"/>
        <v>0</v>
      </c>
      <c r="CL149" s="391">
        <f t="shared" si="227"/>
        <v>0</v>
      </c>
      <c r="CM149" s="391">
        <f t="shared" si="227"/>
        <v>0</v>
      </c>
      <c r="CN149" s="391">
        <f t="shared" si="227"/>
        <v>0</v>
      </c>
      <c r="CO149" s="392">
        <f t="shared" si="263"/>
        <v>0</v>
      </c>
      <c r="CP149" s="190">
        <f t="shared" si="228"/>
        <v>0</v>
      </c>
      <c r="CQ149" s="190">
        <f t="shared" si="228"/>
        <v>0</v>
      </c>
      <c r="CR149" s="394">
        <f t="shared" si="228"/>
        <v>0</v>
      </c>
      <c r="CS149" s="191">
        <f t="shared" si="344"/>
        <v>0</v>
      </c>
      <c r="CT149" s="190">
        <f t="shared" si="344"/>
        <v>0</v>
      </c>
      <c r="CU149" s="190">
        <f t="shared" si="344"/>
        <v>0</v>
      </c>
      <c r="CV149" s="394">
        <f t="shared" si="344"/>
        <v>0</v>
      </c>
      <c r="CW149" s="402">
        <f>$DC149+'申込用紙 Ｂ'!$CW149</f>
        <v>0</v>
      </c>
      <c r="CX149" s="403"/>
      <c r="CY149" s="403">
        <f t="shared" si="301"/>
        <v>0</v>
      </c>
      <c r="CZ149" s="404">
        <f t="shared" si="302"/>
        <v>0</v>
      </c>
      <c r="DA149" s="431">
        <f t="shared" si="303"/>
        <v>0</v>
      </c>
      <c r="DB149" s="432">
        <f t="shared" si="304"/>
        <v>0</v>
      </c>
      <c r="DC149" s="433">
        <f t="shared" si="305"/>
        <v>0</v>
      </c>
      <c r="DD149" s="239">
        <f t="shared" si="306"/>
        <v>1</v>
      </c>
      <c r="DE149" s="239">
        <f t="shared" ca="1" si="278"/>
        <v>0</v>
      </c>
      <c r="DF149" s="239">
        <f t="shared" ca="1" si="307"/>
        <v>1</v>
      </c>
      <c r="DG149" s="434" t="str">
        <f t="shared" si="308"/>
        <v/>
      </c>
      <c r="DH149" s="239">
        <f t="shared" ca="1" si="309"/>
        <v>0</v>
      </c>
      <c r="DI149" s="239">
        <f t="shared" ca="1" si="260"/>
        <v>0</v>
      </c>
      <c r="DJ149" s="118" t="str">
        <f t="shared" si="310"/>
        <v/>
      </c>
      <c r="DK149" s="451">
        <f t="shared" si="279"/>
        <v>0</v>
      </c>
      <c r="DL149" s="451">
        <f t="shared" si="280"/>
        <v>0</v>
      </c>
      <c r="DM149" s="452">
        <f t="shared" si="281"/>
        <v>0</v>
      </c>
      <c r="DN149" s="453">
        <f t="shared" ref="DN149:DN185" si="346">IF(OR(DM149&gt;100,DM149&lt;6),-1,DM149)</f>
        <v>-1</v>
      </c>
      <c r="DO149" s="454">
        <f t="shared" si="282"/>
        <v>1</v>
      </c>
      <c r="DP149" s="455" t="str">
        <f t="shared" si="311"/>
        <v>NO</v>
      </c>
      <c r="DQ149" s="455" t="str">
        <f t="shared" si="312"/>
        <v>Not!</v>
      </c>
      <c r="DR149" s="455" t="str">
        <f t="shared" si="313"/>
        <v>Not!</v>
      </c>
      <c r="DS149" s="478" t="str">
        <f t="shared" si="283"/>
        <v/>
      </c>
      <c r="DT149" s="451">
        <f t="shared" si="314"/>
        <v>0</v>
      </c>
      <c r="DU149" s="239">
        <f t="shared" si="345"/>
        <v>0</v>
      </c>
      <c r="DV149" s="480">
        <v>134</v>
      </c>
      <c r="DW149" s="281" t="str">
        <f t="shared" si="284"/>
        <v/>
      </c>
      <c r="DX149" s="239" t="str">
        <f t="shared" si="315"/>
        <v>Not!</v>
      </c>
      <c r="DY149" s="499">
        <f t="shared" si="316"/>
        <v>0</v>
      </c>
      <c r="DZ149" s="239" t="str">
        <f t="shared" si="317"/>
        <v>NO</v>
      </c>
      <c r="EA149" s="499">
        <f t="shared" si="285"/>
        <v>0</v>
      </c>
      <c r="EB149" s="239" t="str">
        <f t="shared" si="286"/>
        <v>女子Jr</v>
      </c>
      <c r="EC149" s="499">
        <f t="shared" si="287"/>
        <v>0</v>
      </c>
      <c r="ED149" s="500">
        <f t="shared" si="318"/>
        <v>0</v>
      </c>
      <c r="EE149" s="499">
        <f t="shared" si="319"/>
        <v>0</v>
      </c>
      <c r="EF149" s="239" t="str">
        <f t="shared" si="320"/>
        <v>N</v>
      </c>
      <c r="EG149" s="434" t="str">
        <f t="shared" si="321"/>
        <v/>
      </c>
      <c r="EH149" s="239" t="str">
        <f t="shared" si="322"/>
        <v/>
      </c>
      <c r="EI149" s="239" t="str">
        <f t="shared" ca="1" si="288"/>
        <v/>
      </c>
      <c r="EJ149" s="239" t="str">
        <f t="shared" si="323"/>
        <v/>
      </c>
      <c r="EK149" s="239">
        <f t="shared" si="324"/>
        <v>0</v>
      </c>
      <c r="EL149" s="239">
        <f t="shared" si="289"/>
        <v>0</v>
      </c>
      <c r="EM149" s="499">
        <f t="shared" si="325"/>
        <v>0</v>
      </c>
      <c r="EN149" s="239" t="str">
        <f t="shared" si="326"/>
        <v>N</v>
      </c>
      <c r="EO149" s="434" t="str">
        <f t="shared" si="327"/>
        <v/>
      </c>
      <c r="EP149" s="239" t="str">
        <f t="shared" si="290"/>
        <v/>
      </c>
      <c r="EQ149" s="239" t="str">
        <f t="shared" ca="1" si="328"/>
        <v/>
      </c>
      <c r="ER149" s="239" t="str">
        <f t="shared" si="329"/>
        <v/>
      </c>
      <c r="ES149" s="239">
        <f t="shared" si="291"/>
        <v>0</v>
      </c>
      <c r="ET149" s="239">
        <f t="shared" si="330"/>
        <v>0</v>
      </c>
      <c r="EU149" s="499">
        <f t="shared" si="331"/>
        <v>0</v>
      </c>
      <c r="EV149" s="434" t="str">
        <f t="shared" si="332"/>
        <v/>
      </c>
      <c r="EW149" s="512">
        <f t="shared" si="333"/>
        <v>0</v>
      </c>
      <c r="EX149" s="512">
        <f t="shared" si="334"/>
        <v>0</v>
      </c>
      <c r="EY149" s="512">
        <f t="shared" si="335"/>
        <v>0</v>
      </c>
      <c r="EZ149" s="119"/>
      <c r="FA149" s="258"/>
      <c r="FB149" s="259" t="str">
        <f t="shared" ca="1" si="336"/>
        <v/>
      </c>
      <c r="FC149" s="258"/>
      <c r="FD149" s="259" t="str">
        <f t="shared" si="337"/>
        <v/>
      </c>
      <c r="FE149" s="119"/>
      <c r="FF149" s="119"/>
      <c r="FG149" s="119"/>
      <c r="FH149" s="119"/>
      <c r="FI149" s="119"/>
      <c r="FJ149" s="119"/>
      <c r="FK149" s="119"/>
      <c r="FL149" s="119"/>
      <c r="FM149" s="119"/>
      <c r="FN149" s="119"/>
      <c r="FO149" s="119"/>
    </row>
    <row r="150" spans="1:171" s="99" customFormat="1" x14ac:dyDescent="0.2">
      <c r="A150" s="669">
        <v>135</v>
      </c>
      <c r="B150" s="564"/>
      <c r="C150" s="557"/>
      <c r="D150" s="566"/>
      <c r="E150" s="241"/>
      <c r="F150" s="554"/>
      <c r="G150" s="557"/>
      <c r="H150" s="555"/>
      <c r="I150" s="190"/>
      <c r="J150" s="596"/>
      <c r="K150" s="597"/>
      <c r="L150" s="597"/>
      <c r="M150" s="599"/>
      <c r="N150" s="590" t="str">
        <f t="shared" si="292"/>
        <v/>
      </c>
      <c r="O150" s="557"/>
      <c r="P150" s="566"/>
      <c r="Q150" s="186" t="str">
        <f t="shared" si="293"/>
        <v/>
      </c>
      <c r="R150" s="195" t="str">
        <f t="shared" si="269"/>
        <v/>
      </c>
      <c r="S150" s="195" t="str">
        <f t="shared" si="270"/>
        <v/>
      </c>
      <c r="T150" s="195" t="str">
        <f t="shared" si="294"/>
        <v/>
      </c>
      <c r="U150" s="622" t="str">
        <f t="shared" si="295"/>
        <v/>
      </c>
      <c r="V150" s="623">
        <f t="shared" si="271"/>
        <v>0</v>
      </c>
      <c r="W150" s="190"/>
      <c r="X150" s="190"/>
      <c r="Y150" s="190"/>
      <c r="Z150" s="190"/>
      <c r="AA150" s="190"/>
      <c r="AB150" s="190"/>
      <c r="AC150" s="239"/>
      <c r="AD150" s="239"/>
      <c r="AE150" s="239"/>
      <c r="AF150" s="239"/>
      <c r="AG150" s="239"/>
      <c r="AH150" s="242"/>
      <c r="AI150" s="261">
        <f t="shared" si="338"/>
        <v>0</v>
      </c>
      <c r="AJ150"/>
      <c r="AK150"/>
      <c r="AL150" s="258"/>
      <c r="AM150" s="259" t="str">
        <f t="shared" ca="1" si="272"/>
        <v/>
      </c>
      <c r="AN150" s="258"/>
      <c r="AO150" s="259" t="str">
        <f t="shared" si="296"/>
        <v/>
      </c>
      <c r="AP150" s="119"/>
      <c r="AQ150" s="280" t="str">
        <f t="shared" si="273"/>
        <v/>
      </c>
      <c r="AR150" s="280" t="str">
        <f t="shared" si="274"/>
        <v/>
      </c>
      <c r="AS150" s="280" t="str">
        <f t="shared" si="275"/>
        <v/>
      </c>
      <c r="AT150" s="280" t="str">
        <f t="shared" ca="1" si="276"/>
        <v/>
      </c>
      <c r="AU150" s="637">
        <f t="shared" si="297"/>
        <v>0</v>
      </c>
      <c r="AV150" s="281" t="str">
        <f t="shared" si="277"/>
        <v/>
      </c>
      <c r="AW150" s="312">
        <f t="shared" si="339"/>
        <v>0</v>
      </c>
      <c r="AX150" s="312">
        <f t="shared" si="339"/>
        <v>0</v>
      </c>
      <c r="AY150" s="312">
        <f t="shared" si="339"/>
        <v>0</v>
      </c>
      <c r="AZ150" s="312">
        <f t="shared" si="339"/>
        <v>0</v>
      </c>
      <c r="BA150" s="312">
        <f t="shared" si="339"/>
        <v>0</v>
      </c>
      <c r="BB150" s="312">
        <f t="shared" si="339"/>
        <v>0</v>
      </c>
      <c r="BC150" s="313">
        <f t="shared" si="340"/>
        <v>0</v>
      </c>
      <c r="BD150" s="313">
        <f t="shared" si="341"/>
        <v>0</v>
      </c>
      <c r="BE150" s="340">
        <f t="shared" si="298"/>
        <v>0</v>
      </c>
      <c r="BF150" s="643">
        <f t="shared" si="298"/>
        <v>0</v>
      </c>
      <c r="BG150" s="643">
        <f t="shared" si="298"/>
        <v>0</v>
      </c>
      <c r="BH150" s="643">
        <f t="shared" si="298"/>
        <v>0</v>
      </c>
      <c r="BI150" s="643">
        <f t="shared" si="298"/>
        <v>0</v>
      </c>
      <c r="BJ150" s="348">
        <f t="shared" si="265"/>
        <v>0</v>
      </c>
      <c r="BK150" s="348">
        <f t="shared" si="265"/>
        <v>0</v>
      </c>
      <c r="BL150" s="348">
        <f t="shared" si="265"/>
        <v>0</v>
      </c>
      <c r="BM150" s="348">
        <f t="shared" si="265"/>
        <v>0</v>
      </c>
      <c r="BN150" s="348">
        <f t="shared" si="265"/>
        <v>0</v>
      </c>
      <c r="BO150" s="348">
        <f t="shared" si="266"/>
        <v>0</v>
      </c>
      <c r="BP150" s="348">
        <f t="shared" si="266"/>
        <v>0</v>
      </c>
      <c r="BQ150" s="348">
        <f t="shared" si="266"/>
        <v>0</v>
      </c>
      <c r="BR150" s="348">
        <f t="shared" si="266"/>
        <v>0</v>
      </c>
      <c r="BS150" s="348">
        <f t="shared" si="266"/>
        <v>0</v>
      </c>
      <c r="BT150" s="348">
        <f t="shared" si="299"/>
        <v>0</v>
      </c>
      <c r="BU150" s="348">
        <f t="shared" si="299"/>
        <v>0</v>
      </c>
      <c r="BV150" s="348">
        <f t="shared" si="299"/>
        <v>0</v>
      </c>
      <c r="BW150" s="348">
        <f t="shared" si="299"/>
        <v>0</v>
      </c>
      <c r="BX150" s="348">
        <f t="shared" si="300"/>
        <v>0</v>
      </c>
      <c r="BY150" s="348">
        <f t="shared" si="267"/>
        <v>0</v>
      </c>
      <c r="BZ150" s="348">
        <f t="shared" si="267"/>
        <v>0</v>
      </c>
      <c r="CA150" s="348">
        <f t="shared" si="267"/>
        <v>0</v>
      </c>
      <c r="CB150" s="350">
        <f t="shared" si="267"/>
        <v>0</v>
      </c>
      <c r="CC150" s="648">
        <f t="shared" si="267"/>
        <v>0</v>
      </c>
      <c r="CD150" s="191">
        <f t="shared" si="342"/>
        <v>0</v>
      </c>
      <c r="CE150" s="191">
        <f t="shared" si="342"/>
        <v>0</v>
      </c>
      <c r="CF150" s="191">
        <f t="shared" si="342"/>
        <v>0</v>
      </c>
      <c r="CG150" s="381">
        <f t="shared" si="268"/>
        <v>0</v>
      </c>
      <c r="CH150" s="191">
        <f t="shared" si="268"/>
        <v>0</v>
      </c>
      <c r="CI150" s="382">
        <f t="shared" si="268"/>
        <v>0</v>
      </c>
      <c r="CJ150" s="379">
        <f t="shared" si="343"/>
        <v>0</v>
      </c>
      <c r="CK150" s="391">
        <f t="shared" si="262"/>
        <v>0</v>
      </c>
      <c r="CL150" s="391">
        <f t="shared" si="227"/>
        <v>0</v>
      </c>
      <c r="CM150" s="391">
        <f t="shared" si="227"/>
        <v>0</v>
      </c>
      <c r="CN150" s="391">
        <f t="shared" si="227"/>
        <v>0</v>
      </c>
      <c r="CO150" s="392">
        <f t="shared" si="263"/>
        <v>0</v>
      </c>
      <c r="CP150" s="190">
        <f t="shared" si="228"/>
        <v>0</v>
      </c>
      <c r="CQ150" s="190">
        <f t="shared" si="228"/>
        <v>0</v>
      </c>
      <c r="CR150" s="394">
        <f t="shared" si="228"/>
        <v>0</v>
      </c>
      <c r="CS150" s="191">
        <f t="shared" si="344"/>
        <v>0</v>
      </c>
      <c r="CT150" s="190">
        <f t="shared" si="344"/>
        <v>0</v>
      </c>
      <c r="CU150" s="190">
        <f t="shared" si="344"/>
        <v>0</v>
      </c>
      <c r="CV150" s="394">
        <f t="shared" si="344"/>
        <v>0</v>
      </c>
      <c r="CW150" s="402">
        <f>$DC150+'申込用紙 Ｂ'!$CW150</f>
        <v>0</v>
      </c>
      <c r="CX150" s="403"/>
      <c r="CY150" s="403">
        <f t="shared" si="301"/>
        <v>0</v>
      </c>
      <c r="CZ150" s="404">
        <f t="shared" si="302"/>
        <v>0</v>
      </c>
      <c r="DA150" s="431">
        <f t="shared" si="303"/>
        <v>0</v>
      </c>
      <c r="DB150" s="432">
        <f t="shared" si="304"/>
        <v>0</v>
      </c>
      <c r="DC150" s="433">
        <f t="shared" si="305"/>
        <v>0</v>
      </c>
      <c r="DD150" s="239">
        <f t="shared" si="306"/>
        <v>1</v>
      </c>
      <c r="DE150" s="239">
        <f t="shared" ca="1" si="278"/>
        <v>0</v>
      </c>
      <c r="DF150" s="239">
        <f t="shared" ca="1" si="307"/>
        <v>1</v>
      </c>
      <c r="DG150" s="434" t="str">
        <f t="shared" si="308"/>
        <v/>
      </c>
      <c r="DH150" s="239">
        <f t="shared" ca="1" si="309"/>
        <v>0</v>
      </c>
      <c r="DI150" s="239">
        <f t="shared" ca="1" si="260"/>
        <v>0</v>
      </c>
      <c r="DJ150" s="118" t="str">
        <f t="shared" si="310"/>
        <v/>
      </c>
      <c r="DK150" s="451">
        <f t="shared" si="279"/>
        <v>0</v>
      </c>
      <c r="DL150" s="451">
        <f t="shared" si="280"/>
        <v>0</v>
      </c>
      <c r="DM150" s="452">
        <f t="shared" si="281"/>
        <v>0</v>
      </c>
      <c r="DN150" s="453">
        <f t="shared" si="346"/>
        <v>-1</v>
      </c>
      <c r="DO150" s="454">
        <f t="shared" si="282"/>
        <v>1</v>
      </c>
      <c r="DP150" s="455" t="str">
        <f t="shared" si="311"/>
        <v>NO</v>
      </c>
      <c r="DQ150" s="455" t="str">
        <f t="shared" si="312"/>
        <v>Not!</v>
      </c>
      <c r="DR150" s="455" t="str">
        <f t="shared" si="313"/>
        <v>Not!</v>
      </c>
      <c r="DS150" s="478" t="str">
        <f t="shared" si="283"/>
        <v/>
      </c>
      <c r="DT150" s="451">
        <f t="shared" si="314"/>
        <v>0</v>
      </c>
      <c r="DU150" s="239">
        <f t="shared" si="345"/>
        <v>0</v>
      </c>
      <c r="DV150" s="480">
        <v>135</v>
      </c>
      <c r="DW150" s="281" t="str">
        <f t="shared" si="284"/>
        <v/>
      </c>
      <c r="DX150" s="239" t="str">
        <f t="shared" si="315"/>
        <v>Not!</v>
      </c>
      <c r="DY150" s="499">
        <f t="shared" si="316"/>
        <v>0</v>
      </c>
      <c r="DZ150" s="239" t="str">
        <f t="shared" si="317"/>
        <v>NO</v>
      </c>
      <c r="EA150" s="499">
        <f t="shared" si="285"/>
        <v>0</v>
      </c>
      <c r="EB150" s="239" t="str">
        <f t="shared" si="286"/>
        <v>女子Jr</v>
      </c>
      <c r="EC150" s="499">
        <f t="shared" si="287"/>
        <v>0</v>
      </c>
      <c r="ED150" s="500">
        <f t="shared" si="318"/>
        <v>0</v>
      </c>
      <c r="EE150" s="499">
        <f t="shared" si="319"/>
        <v>0</v>
      </c>
      <c r="EF150" s="239" t="str">
        <f t="shared" si="320"/>
        <v>N</v>
      </c>
      <c r="EG150" s="434" t="str">
        <f t="shared" si="321"/>
        <v/>
      </c>
      <c r="EH150" s="239" t="str">
        <f t="shared" si="322"/>
        <v/>
      </c>
      <c r="EI150" s="239" t="str">
        <f t="shared" ca="1" si="288"/>
        <v/>
      </c>
      <c r="EJ150" s="239" t="str">
        <f t="shared" si="323"/>
        <v/>
      </c>
      <c r="EK150" s="239">
        <f t="shared" si="324"/>
        <v>0</v>
      </c>
      <c r="EL150" s="239">
        <f t="shared" si="289"/>
        <v>0</v>
      </c>
      <c r="EM150" s="499">
        <f t="shared" si="325"/>
        <v>0</v>
      </c>
      <c r="EN150" s="239" t="str">
        <f t="shared" si="326"/>
        <v>N</v>
      </c>
      <c r="EO150" s="434" t="str">
        <f t="shared" si="327"/>
        <v/>
      </c>
      <c r="EP150" s="239" t="str">
        <f t="shared" si="290"/>
        <v/>
      </c>
      <c r="EQ150" s="239" t="str">
        <f t="shared" ca="1" si="328"/>
        <v/>
      </c>
      <c r="ER150" s="239" t="str">
        <f t="shared" si="329"/>
        <v/>
      </c>
      <c r="ES150" s="239">
        <f t="shared" si="291"/>
        <v>0</v>
      </c>
      <c r="ET150" s="239">
        <f t="shared" si="330"/>
        <v>0</v>
      </c>
      <c r="EU150" s="499">
        <f t="shared" si="331"/>
        <v>0</v>
      </c>
      <c r="EV150" s="434" t="str">
        <f t="shared" si="332"/>
        <v/>
      </c>
      <c r="EW150" s="512">
        <f t="shared" si="333"/>
        <v>0</v>
      </c>
      <c r="EX150" s="512">
        <f t="shared" si="334"/>
        <v>0</v>
      </c>
      <c r="EY150" s="512">
        <f t="shared" si="335"/>
        <v>0</v>
      </c>
      <c r="EZ150" s="119"/>
      <c r="FA150" s="258"/>
      <c r="FB150" s="259" t="str">
        <f t="shared" ca="1" si="336"/>
        <v/>
      </c>
      <c r="FC150" s="258"/>
      <c r="FD150" s="259" t="str">
        <f t="shared" si="337"/>
        <v/>
      </c>
      <c r="FE150" s="119"/>
      <c r="FF150" s="119"/>
      <c r="FG150" s="119"/>
      <c r="FH150" s="119"/>
      <c r="FI150" s="119"/>
      <c r="FJ150" s="119"/>
      <c r="FK150" s="119"/>
      <c r="FL150" s="119"/>
      <c r="FM150" s="119"/>
      <c r="FN150" s="119"/>
      <c r="FO150" s="119"/>
    </row>
    <row r="151" spans="1:171" s="99" customFormat="1" x14ac:dyDescent="0.2">
      <c r="A151" s="669">
        <v>136</v>
      </c>
      <c r="B151" s="564"/>
      <c r="C151" s="557"/>
      <c r="D151" s="566"/>
      <c r="E151" s="241"/>
      <c r="F151" s="554"/>
      <c r="G151" s="557"/>
      <c r="H151" s="555"/>
      <c r="I151" s="190"/>
      <c r="J151" s="596"/>
      <c r="K151" s="597"/>
      <c r="L151" s="597"/>
      <c r="M151" s="599"/>
      <c r="N151" s="590" t="str">
        <f t="shared" si="292"/>
        <v/>
      </c>
      <c r="O151" s="557"/>
      <c r="P151" s="566"/>
      <c r="Q151" s="186" t="str">
        <f t="shared" si="293"/>
        <v/>
      </c>
      <c r="R151" s="195" t="str">
        <f t="shared" si="269"/>
        <v/>
      </c>
      <c r="S151" s="195" t="str">
        <f t="shared" si="270"/>
        <v/>
      </c>
      <c r="T151" s="195" t="str">
        <f t="shared" si="294"/>
        <v/>
      </c>
      <c r="U151" s="622" t="str">
        <f t="shared" si="295"/>
        <v/>
      </c>
      <c r="V151" s="623">
        <f t="shared" ref="V151:V185" si="347">DT151</f>
        <v>0</v>
      </c>
      <c r="W151" s="190"/>
      <c r="X151" s="190"/>
      <c r="Y151" s="190"/>
      <c r="Z151" s="190"/>
      <c r="AA151" s="190"/>
      <c r="AB151" s="190"/>
      <c r="AC151" s="239"/>
      <c r="AD151" s="239"/>
      <c r="AE151" s="239"/>
      <c r="AF151" s="239"/>
      <c r="AG151" s="239"/>
      <c r="AH151" s="242"/>
      <c r="AI151" s="261">
        <f t="shared" si="338"/>
        <v>0</v>
      </c>
      <c r="AJ151"/>
      <c r="AK151"/>
      <c r="AL151" s="258"/>
      <c r="AM151" s="259" t="str">
        <f t="shared" ca="1" si="272"/>
        <v/>
      </c>
      <c r="AN151" s="258"/>
      <c r="AO151" s="259" t="str">
        <f t="shared" si="296"/>
        <v/>
      </c>
      <c r="AP151" s="119"/>
      <c r="AQ151" s="280" t="str">
        <f t="shared" si="273"/>
        <v/>
      </c>
      <c r="AR151" s="280" t="str">
        <f t="shared" si="274"/>
        <v/>
      </c>
      <c r="AS151" s="280" t="str">
        <f t="shared" si="275"/>
        <v/>
      </c>
      <c r="AT151" s="280" t="str">
        <f t="shared" ca="1" si="276"/>
        <v/>
      </c>
      <c r="AU151" s="637">
        <f t="shared" si="297"/>
        <v>0</v>
      </c>
      <c r="AV151" s="281" t="str">
        <f t="shared" si="277"/>
        <v/>
      </c>
      <c r="AW151" s="312">
        <f t="shared" si="339"/>
        <v>0</v>
      </c>
      <c r="AX151" s="312">
        <f t="shared" si="339"/>
        <v>0</v>
      </c>
      <c r="AY151" s="312">
        <f t="shared" si="339"/>
        <v>0</v>
      </c>
      <c r="AZ151" s="312">
        <f t="shared" si="339"/>
        <v>0</v>
      </c>
      <c r="BA151" s="312">
        <f t="shared" si="339"/>
        <v>0</v>
      </c>
      <c r="BB151" s="312">
        <f t="shared" si="339"/>
        <v>0</v>
      </c>
      <c r="BC151" s="313">
        <f t="shared" si="340"/>
        <v>0</v>
      </c>
      <c r="BD151" s="313">
        <f t="shared" si="341"/>
        <v>0</v>
      </c>
      <c r="BE151" s="340">
        <f t="shared" si="298"/>
        <v>0</v>
      </c>
      <c r="BF151" s="643">
        <f t="shared" si="298"/>
        <v>0</v>
      </c>
      <c r="BG151" s="643">
        <f t="shared" si="298"/>
        <v>0</v>
      </c>
      <c r="BH151" s="643">
        <f t="shared" si="298"/>
        <v>0</v>
      </c>
      <c r="BI151" s="643">
        <f t="shared" si="298"/>
        <v>0</v>
      </c>
      <c r="BJ151" s="348">
        <f t="shared" si="265"/>
        <v>0</v>
      </c>
      <c r="BK151" s="348">
        <f t="shared" si="265"/>
        <v>0</v>
      </c>
      <c r="BL151" s="348">
        <f t="shared" si="265"/>
        <v>0</v>
      </c>
      <c r="BM151" s="348">
        <f t="shared" si="265"/>
        <v>0</v>
      </c>
      <c r="BN151" s="348">
        <f t="shared" si="265"/>
        <v>0</v>
      </c>
      <c r="BO151" s="348">
        <f t="shared" si="266"/>
        <v>0</v>
      </c>
      <c r="BP151" s="348">
        <f t="shared" si="266"/>
        <v>0</v>
      </c>
      <c r="BQ151" s="348">
        <f t="shared" si="266"/>
        <v>0</v>
      </c>
      <c r="BR151" s="348">
        <f t="shared" si="266"/>
        <v>0</v>
      </c>
      <c r="BS151" s="348">
        <f t="shared" si="266"/>
        <v>0</v>
      </c>
      <c r="BT151" s="348">
        <f t="shared" si="299"/>
        <v>0</v>
      </c>
      <c r="BU151" s="348">
        <f t="shared" si="299"/>
        <v>0</v>
      </c>
      <c r="BV151" s="348">
        <f t="shared" si="299"/>
        <v>0</v>
      </c>
      <c r="BW151" s="348">
        <f t="shared" si="299"/>
        <v>0</v>
      </c>
      <c r="BX151" s="348">
        <f t="shared" si="300"/>
        <v>0</v>
      </c>
      <c r="BY151" s="348">
        <f t="shared" si="267"/>
        <v>0</v>
      </c>
      <c r="BZ151" s="348">
        <f t="shared" si="267"/>
        <v>0</v>
      </c>
      <c r="CA151" s="348">
        <f t="shared" si="267"/>
        <v>0</v>
      </c>
      <c r="CB151" s="350">
        <f t="shared" si="267"/>
        <v>0</v>
      </c>
      <c r="CC151" s="648">
        <f t="shared" si="267"/>
        <v>0</v>
      </c>
      <c r="CD151" s="191">
        <f t="shared" si="342"/>
        <v>0</v>
      </c>
      <c r="CE151" s="191">
        <f t="shared" si="342"/>
        <v>0</v>
      </c>
      <c r="CF151" s="191">
        <f t="shared" si="342"/>
        <v>0</v>
      </c>
      <c r="CG151" s="381">
        <f t="shared" si="268"/>
        <v>0</v>
      </c>
      <c r="CH151" s="191">
        <f t="shared" si="268"/>
        <v>0</v>
      </c>
      <c r="CI151" s="382">
        <f t="shared" si="268"/>
        <v>0</v>
      </c>
      <c r="CJ151" s="379">
        <f t="shared" si="343"/>
        <v>0</v>
      </c>
      <c r="CK151" s="391">
        <f t="shared" si="262"/>
        <v>0</v>
      </c>
      <c r="CL151" s="391">
        <f t="shared" si="227"/>
        <v>0</v>
      </c>
      <c r="CM151" s="391">
        <f t="shared" si="227"/>
        <v>0</v>
      </c>
      <c r="CN151" s="391">
        <f t="shared" si="227"/>
        <v>0</v>
      </c>
      <c r="CO151" s="392">
        <f t="shared" si="263"/>
        <v>0</v>
      </c>
      <c r="CP151" s="190">
        <f t="shared" si="228"/>
        <v>0</v>
      </c>
      <c r="CQ151" s="190">
        <f t="shared" si="228"/>
        <v>0</v>
      </c>
      <c r="CR151" s="394">
        <f t="shared" si="228"/>
        <v>0</v>
      </c>
      <c r="CS151" s="191">
        <f t="shared" si="344"/>
        <v>0</v>
      </c>
      <c r="CT151" s="190">
        <f t="shared" si="344"/>
        <v>0</v>
      </c>
      <c r="CU151" s="190">
        <f t="shared" si="344"/>
        <v>0</v>
      </c>
      <c r="CV151" s="394">
        <f t="shared" si="344"/>
        <v>0</v>
      </c>
      <c r="CW151" s="402">
        <f>$DC151+'申込用紙 Ｂ'!$CW151</f>
        <v>0</v>
      </c>
      <c r="CX151" s="403"/>
      <c r="CY151" s="403">
        <f t="shared" si="301"/>
        <v>0</v>
      </c>
      <c r="CZ151" s="404">
        <f t="shared" si="302"/>
        <v>0</v>
      </c>
      <c r="DA151" s="431">
        <f t="shared" si="303"/>
        <v>0</v>
      </c>
      <c r="DB151" s="432">
        <f t="shared" si="304"/>
        <v>0</v>
      </c>
      <c r="DC151" s="433">
        <f t="shared" si="305"/>
        <v>0</v>
      </c>
      <c r="DD151" s="239">
        <f t="shared" si="306"/>
        <v>1</v>
      </c>
      <c r="DE151" s="239">
        <f t="shared" ca="1" si="278"/>
        <v>0</v>
      </c>
      <c r="DF151" s="239">
        <f t="shared" ca="1" si="307"/>
        <v>1</v>
      </c>
      <c r="DG151" s="434" t="str">
        <f t="shared" si="308"/>
        <v/>
      </c>
      <c r="DH151" s="239">
        <f t="shared" ca="1" si="309"/>
        <v>0</v>
      </c>
      <c r="DI151" s="239">
        <f t="shared" ca="1" si="260"/>
        <v>0</v>
      </c>
      <c r="DJ151" s="118" t="str">
        <f t="shared" si="310"/>
        <v/>
      </c>
      <c r="DK151" s="451">
        <f t="shared" si="279"/>
        <v>0</v>
      </c>
      <c r="DL151" s="451">
        <f t="shared" si="280"/>
        <v>0</v>
      </c>
      <c r="DM151" s="452">
        <f t="shared" si="281"/>
        <v>0</v>
      </c>
      <c r="DN151" s="453">
        <f t="shared" si="346"/>
        <v>-1</v>
      </c>
      <c r="DO151" s="454">
        <f t="shared" si="282"/>
        <v>1</v>
      </c>
      <c r="DP151" s="455" t="str">
        <f t="shared" si="311"/>
        <v>NO</v>
      </c>
      <c r="DQ151" s="455" t="str">
        <f t="shared" si="312"/>
        <v>Not!</v>
      </c>
      <c r="DR151" s="455" t="str">
        <f t="shared" si="313"/>
        <v>Not!</v>
      </c>
      <c r="DS151" s="478" t="str">
        <f t="shared" si="283"/>
        <v/>
      </c>
      <c r="DT151" s="451">
        <f t="shared" si="314"/>
        <v>0</v>
      </c>
      <c r="DU151" s="239">
        <f t="shared" si="345"/>
        <v>0</v>
      </c>
      <c r="DV151" s="480">
        <v>136</v>
      </c>
      <c r="DW151" s="281" t="str">
        <f t="shared" si="284"/>
        <v/>
      </c>
      <c r="DX151" s="239" t="str">
        <f t="shared" si="315"/>
        <v>Not!</v>
      </c>
      <c r="DY151" s="499">
        <f t="shared" si="316"/>
        <v>0</v>
      </c>
      <c r="DZ151" s="239" t="str">
        <f t="shared" si="317"/>
        <v>NO</v>
      </c>
      <c r="EA151" s="499">
        <f t="shared" si="285"/>
        <v>0</v>
      </c>
      <c r="EB151" s="239" t="str">
        <f t="shared" si="286"/>
        <v>女子Jr</v>
      </c>
      <c r="EC151" s="499">
        <f t="shared" si="287"/>
        <v>0</v>
      </c>
      <c r="ED151" s="500">
        <f t="shared" si="318"/>
        <v>0</v>
      </c>
      <c r="EE151" s="499">
        <f t="shared" si="319"/>
        <v>0</v>
      </c>
      <c r="EF151" s="239" t="str">
        <f t="shared" si="320"/>
        <v>N</v>
      </c>
      <c r="EG151" s="434" t="str">
        <f t="shared" si="321"/>
        <v/>
      </c>
      <c r="EH151" s="239" t="str">
        <f t="shared" si="322"/>
        <v/>
      </c>
      <c r="EI151" s="239" t="str">
        <f t="shared" ca="1" si="288"/>
        <v/>
      </c>
      <c r="EJ151" s="239" t="str">
        <f t="shared" si="323"/>
        <v/>
      </c>
      <c r="EK151" s="239">
        <f t="shared" si="324"/>
        <v>0</v>
      </c>
      <c r="EL151" s="239">
        <f t="shared" si="289"/>
        <v>0</v>
      </c>
      <c r="EM151" s="499">
        <f t="shared" si="325"/>
        <v>0</v>
      </c>
      <c r="EN151" s="239" t="str">
        <f t="shared" si="326"/>
        <v>N</v>
      </c>
      <c r="EO151" s="434" t="str">
        <f t="shared" si="327"/>
        <v/>
      </c>
      <c r="EP151" s="239" t="str">
        <f t="shared" si="290"/>
        <v/>
      </c>
      <c r="EQ151" s="239" t="str">
        <f t="shared" ca="1" si="328"/>
        <v/>
      </c>
      <c r="ER151" s="239" t="str">
        <f t="shared" si="329"/>
        <v/>
      </c>
      <c r="ES151" s="239">
        <f t="shared" si="291"/>
        <v>0</v>
      </c>
      <c r="ET151" s="239">
        <f t="shared" si="330"/>
        <v>0</v>
      </c>
      <c r="EU151" s="499">
        <f t="shared" si="331"/>
        <v>0</v>
      </c>
      <c r="EV151" s="434" t="str">
        <f t="shared" si="332"/>
        <v/>
      </c>
      <c r="EW151" s="512">
        <f t="shared" si="333"/>
        <v>0</v>
      </c>
      <c r="EX151" s="512">
        <f t="shared" si="334"/>
        <v>0</v>
      </c>
      <c r="EY151" s="512">
        <f t="shared" si="335"/>
        <v>0</v>
      </c>
      <c r="EZ151" s="119"/>
      <c r="FA151" s="258"/>
      <c r="FB151" s="259" t="str">
        <f t="shared" ca="1" si="336"/>
        <v/>
      </c>
      <c r="FC151" s="258"/>
      <c r="FD151" s="259" t="str">
        <f t="shared" si="337"/>
        <v/>
      </c>
      <c r="FE151" s="119"/>
      <c r="FF151" s="119"/>
      <c r="FG151" s="119"/>
      <c r="FH151" s="119"/>
      <c r="FI151" s="119"/>
      <c r="FJ151" s="119"/>
      <c r="FK151" s="119"/>
      <c r="FL151" s="119"/>
      <c r="FM151" s="119"/>
      <c r="FN151" s="119"/>
      <c r="FO151" s="119"/>
    </row>
    <row r="152" spans="1:171" s="99" customFormat="1" x14ac:dyDescent="0.2">
      <c r="A152" s="669">
        <v>137</v>
      </c>
      <c r="B152" s="564"/>
      <c r="C152" s="557"/>
      <c r="D152" s="566"/>
      <c r="E152" s="241"/>
      <c r="F152" s="554"/>
      <c r="G152" s="557"/>
      <c r="H152" s="555"/>
      <c r="I152" s="190"/>
      <c r="J152" s="596"/>
      <c r="K152" s="597"/>
      <c r="L152" s="597"/>
      <c r="M152" s="599"/>
      <c r="N152" s="590" t="str">
        <f t="shared" si="292"/>
        <v/>
      </c>
      <c r="O152" s="557"/>
      <c r="P152" s="566"/>
      <c r="Q152" s="186" t="str">
        <f t="shared" si="293"/>
        <v/>
      </c>
      <c r="R152" s="195" t="str">
        <f t="shared" si="269"/>
        <v/>
      </c>
      <c r="S152" s="195" t="str">
        <f t="shared" si="270"/>
        <v/>
      </c>
      <c r="T152" s="195" t="str">
        <f t="shared" si="294"/>
        <v/>
      </c>
      <c r="U152" s="622" t="str">
        <f t="shared" si="295"/>
        <v/>
      </c>
      <c r="V152" s="623">
        <f t="shared" si="347"/>
        <v>0</v>
      </c>
      <c r="W152" s="190"/>
      <c r="X152" s="190"/>
      <c r="Y152" s="190"/>
      <c r="Z152" s="190"/>
      <c r="AA152" s="190"/>
      <c r="AB152" s="190"/>
      <c r="AC152" s="239"/>
      <c r="AD152" s="239"/>
      <c r="AE152" s="239"/>
      <c r="AF152" s="239"/>
      <c r="AG152" s="239"/>
      <c r="AH152" s="242"/>
      <c r="AI152" s="261">
        <f t="shared" si="338"/>
        <v>0</v>
      </c>
      <c r="AJ152"/>
      <c r="AK152"/>
      <c r="AL152" s="258"/>
      <c r="AM152" s="259" t="str">
        <f t="shared" ca="1" si="272"/>
        <v/>
      </c>
      <c r="AN152" s="258"/>
      <c r="AO152" s="259" t="str">
        <f t="shared" si="296"/>
        <v/>
      </c>
      <c r="AP152" s="119"/>
      <c r="AQ152" s="280" t="str">
        <f t="shared" si="273"/>
        <v/>
      </c>
      <c r="AR152" s="280" t="str">
        <f t="shared" si="274"/>
        <v/>
      </c>
      <c r="AS152" s="280" t="str">
        <f t="shared" si="275"/>
        <v/>
      </c>
      <c r="AT152" s="280" t="str">
        <f t="shared" ca="1" si="276"/>
        <v/>
      </c>
      <c r="AU152" s="637">
        <f t="shared" si="297"/>
        <v>0</v>
      </c>
      <c r="AV152" s="281" t="str">
        <f t="shared" si="277"/>
        <v/>
      </c>
      <c r="AW152" s="312">
        <f t="shared" si="339"/>
        <v>0</v>
      </c>
      <c r="AX152" s="312">
        <f t="shared" si="339"/>
        <v>0</v>
      </c>
      <c r="AY152" s="312">
        <f t="shared" si="339"/>
        <v>0</v>
      </c>
      <c r="AZ152" s="312">
        <f t="shared" si="339"/>
        <v>0</v>
      </c>
      <c r="BA152" s="312">
        <f t="shared" si="339"/>
        <v>0</v>
      </c>
      <c r="BB152" s="312">
        <f t="shared" si="339"/>
        <v>0</v>
      </c>
      <c r="BC152" s="313">
        <f t="shared" si="340"/>
        <v>0</v>
      </c>
      <c r="BD152" s="313">
        <f t="shared" si="341"/>
        <v>0</v>
      </c>
      <c r="BE152" s="340">
        <f t="shared" si="298"/>
        <v>0</v>
      </c>
      <c r="BF152" s="643">
        <f t="shared" si="298"/>
        <v>0</v>
      </c>
      <c r="BG152" s="643">
        <f t="shared" si="298"/>
        <v>0</v>
      </c>
      <c r="BH152" s="643">
        <f t="shared" si="298"/>
        <v>0</v>
      </c>
      <c r="BI152" s="643">
        <f t="shared" si="298"/>
        <v>0</v>
      </c>
      <c r="BJ152" s="348">
        <f t="shared" si="265"/>
        <v>0</v>
      </c>
      <c r="BK152" s="348">
        <f t="shared" si="265"/>
        <v>0</v>
      </c>
      <c r="BL152" s="348">
        <f t="shared" si="265"/>
        <v>0</v>
      </c>
      <c r="BM152" s="348">
        <f t="shared" si="265"/>
        <v>0</v>
      </c>
      <c r="BN152" s="348">
        <f t="shared" si="265"/>
        <v>0</v>
      </c>
      <c r="BO152" s="348">
        <f t="shared" si="266"/>
        <v>0</v>
      </c>
      <c r="BP152" s="348">
        <f t="shared" si="266"/>
        <v>0</v>
      </c>
      <c r="BQ152" s="348">
        <f t="shared" si="266"/>
        <v>0</v>
      </c>
      <c r="BR152" s="348">
        <f t="shared" si="266"/>
        <v>0</v>
      </c>
      <c r="BS152" s="348">
        <f t="shared" si="266"/>
        <v>0</v>
      </c>
      <c r="BT152" s="348">
        <f t="shared" si="299"/>
        <v>0</v>
      </c>
      <c r="BU152" s="348">
        <f t="shared" si="299"/>
        <v>0</v>
      </c>
      <c r="BV152" s="348">
        <f t="shared" si="299"/>
        <v>0</v>
      </c>
      <c r="BW152" s="348">
        <f t="shared" si="299"/>
        <v>0</v>
      </c>
      <c r="BX152" s="348">
        <f t="shared" si="300"/>
        <v>0</v>
      </c>
      <c r="BY152" s="348">
        <f t="shared" si="267"/>
        <v>0</v>
      </c>
      <c r="BZ152" s="348">
        <f t="shared" si="267"/>
        <v>0</v>
      </c>
      <c r="CA152" s="348">
        <f t="shared" si="267"/>
        <v>0</v>
      </c>
      <c r="CB152" s="350">
        <f t="shared" si="267"/>
        <v>0</v>
      </c>
      <c r="CC152" s="648">
        <f t="shared" si="267"/>
        <v>0</v>
      </c>
      <c r="CD152" s="191">
        <f t="shared" si="342"/>
        <v>0</v>
      </c>
      <c r="CE152" s="191">
        <f t="shared" si="342"/>
        <v>0</v>
      </c>
      <c r="CF152" s="191">
        <f t="shared" si="342"/>
        <v>0</v>
      </c>
      <c r="CG152" s="381">
        <f t="shared" si="268"/>
        <v>0</v>
      </c>
      <c r="CH152" s="191">
        <f t="shared" si="268"/>
        <v>0</v>
      </c>
      <c r="CI152" s="382">
        <f t="shared" si="268"/>
        <v>0</v>
      </c>
      <c r="CJ152" s="379">
        <f t="shared" si="343"/>
        <v>0</v>
      </c>
      <c r="CK152" s="391">
        <f t="shared" si="262"/>
        <v>0</v>
      </c>
      <c r="CL152" s="391">
        <f t="shared" si="227"/>
        <v>0</v>
      </c>
      <c r="CM152" s="391">
        <f t="shared" si="227"/>
        <v>0</v>
      </c>
      <c r="CN152" s="391">
        <f t="shared" si="227"/>
        <v>0</v>
      </c>
      <c r="CO152" s="392">
        <f t="shared" si="263"/>
        <v>0</v>
      </c>
      <c r="CP152" s="190">
        <f t="shared" si="228"/>
        <v>0</v>
      </c>
      <c r="CQ152" s="190">
        <f t="shared" si="228"/>
        <v>0</v>
      </c>
      <c r="CR152" s="394">
        <f t="shared" si="228"/>
        <v>0</v>
      </c>
      <c r="CS152" s="191">
        <f t="shared" si="344"/>
        <v>0</v>
      </c>
      <c r="CT152" s="190">
        <f t="shared" si="344"/>
        <v>0</v>
      </c>
      <c r="CU152" s="190">
        <f t="shared" si="344"/>
        <v>0</v>
      </c>
      <c r="CV152" s="394">
        <f t="shared" si="344"/>
        <v>0</v>
      </c>
      <c r="CW152" s="402">
        <f>$DC152+'申込用紙 Ｂ'!$CW152</f>
        <v>0</v>
      </c>
      <c r="CX152" s="403"/>
      <c r="CY152" s="403">
        <f t="shared" si="301"/>
        <v>0</v>
      </c>
      <c r="CZ152" s="404">
        <f t="shared" si="302"/>
        <v>0</v>
      </c>
      <c r="DA152" s="431">
        <f t="shared" si="303"/>
        <v>0</v>
      </c>
      <c r="DB152" s="432">
        <f t="shared" si="304"/>
        <v>0</v>
      </c>
      <c r="DC152" s="433">
        <f t="shared" si="305"/>
        <v>0</v>
      </c>
      <c r="DD152" s="239">
        <f t="shared" si="306"/>
        <v>1</v>
      </c>
      <c r="DE152" s="239">
        <f t="shared" ca="1" si="278"/>
        <v>0</v>
      </c>
      <c r="DF152" s="239">
        <f t="shared" ca="1" si="307"/>
        <v>1</v>
      </c>
      <c r="DG152" s="434" t="str">
        <f t="shared" si="308"/>
        <v/>
      </c>
      <c r="DH152" s="239">
        <f t="shared" ca="1" si="309"/>
        <v>0</v>
      </c>
      <c r="DI152" s="239">
        <f t="shared" ca="1" si="260"/>
        <v>0</v>
      </c>
      <c r="DJ152" s="118" t="str">
        <f t="shared" si="310"/>
        <v/>
      </c>
      <c r="DK152" s="451">
        <f t="shared" si="279"/>
        <v>0</v>
      </c>
      <c r="DL152" s="451">
        <f t="shared" si="280"/>
        <v>0</v>
      </c>
      <c r="DM152" s="452">
        <f t="shared" si="281"/>
        <v>0</v>
      </c>
      <c r="DN152" s="453">
        <f t="shared" si="346"/>
        <v>-1</v>
      </c>
      <c r="DO152" s="454">
        <f t="shared" si="282"/>
        <v>1</v>
      </c>
      <c r="DP152" s="455" t="str">
        <f t="shared" si="311"/>
        <v>NO</v>
      </c>
      <c r="DQ152" s="455" t="str">
        <f t="shared" si="312"/>
        <v>Not!</v>
      </c>
      <c r="DR152" s="455" t="str">
        <f t="shared" si="313"/>
        <v>Not!</v>
      </c>
      <c r="DS152" s="478" t="str">
        <f t="shared" si="283"/>
        <v/>
      </c>
      <c r="DT152" s="451">
        <f t="shared" si="314"/>
        <v>0</v>
      </c>
      <c r="DU152" s="239">
        <f t="shared" si="345"/>
        <v>0</v>
      </c>
      <c r="DV152" s="480">
        <v>137</v>
      </c>
      <c r="DW152" s="281" t="str">
        <f t="shared" si="284"/>
        <v/>
      </c>
      <c r="DX152" s="239" t="str">
        <f t="shared" si="315"/>
        <v>Not!</v>
      </c>
      <c r="DY152" s="499">
        <f t="shared" si="316"/>
        <v>0</v>
      </c>
      <c r="DZ152" s="239" t="str">
        <f t="shared" si="317"/>
        <v>NO</v>
      </c>
      <c r="EA152" s="499">
        <f t="shared" si="285"/>
        <v>0</v>
      </c>
      <c r="EB152" s="239" t="str">
        <f t="shared" si="286"/>
        <v>女子Jr</v>
      </c>
      <c r="EC152" s="499">
        <f t="shared" si="287"/>
        <v>0</v>
      </c>
      <c r="ED152" s="500">
        <f t="shared" si="318"/>
        <v>0</v>
      </c>
      <c r="EE152" s="499">
        <f t="shared" si="319"/>
        <v>0</v>
      </c>
      <c r="EF152" s="239" t="str">
        <f t="shared" si="320"/>
        <v>N</v>
      </c>
      <c r="EG152" s="434" t="str">
        <f t="shared" si="321"/>
        <v/>
      </c>
      <c r="EH152" s="239" t="str">
        <f t="shared" si="322"/>
        <v/>
      </c>
      <c r="EI152" s="239" t="str">
        <f t="shared" ca="1" si="288"/>
        <v/>
      </c>
      <c r="EJ152" s="239" t="str">
        <f t="shared" si="323"/>
        <v/>
      </c>
      <c r="EK152" s="239">
        <f t="shared" si="324"/>
        <v>0</v>
      </c>
      <c r="EL152" s="239">
        <f t="shared" si="289"/>
        <v>0</v>
      </c>
      <c r="EM152" s="499">
        <f t="shared" si="325"/>
        <v>0</v>
      </c>
      <c r="EN152" s="239" t="str">
        <f t="shared" si="326"/>
        <v>N</v>
      </c>
      <c r="EO152" s="434" t="str">
        <f t="shared" si="327"/>
        <v/>
      </c>
      <c r="EP152" s="239" t="str">
        <f t="shared" si="290"/>
        <v/>
      </c>
      <c r="EQ152" s="239" t="str">
        <f t="shared" ca="1" si="328"/>
        <v/>
      </c>
      <c r="ER152" s="239" t="str">
        <f t="shared" si="329"/>
        <v/>
      </c>
      <c r="ES152" s="239">
        <f t="shared" si="291"/>
        <v>0</v>
      </c>
      <c r="ET152" s="239">
        <f t="shared" si="330"/>
        <v>0</v>
      </c>
      <c r="EU152" s="499">
        <f t="shared" si="331"/>
        <v>0</v>
      </c>
      <c r="EV152" s="434" t="str">
        <f t="shared" si="332"/>
        <v/>
      </c>
      <c r="EW152" s="512">
        <f t="shared" si="333"/>
        <v>0</v>
      </c>
      <c r="EX152" s="512">
        <f t="shared" si="334"/>
        <v>0</v>
      </c>
      <c r="EY152" s="512">
        <f t="shared" si="335"/>
        <v>0</v>
      </c>
      <c r="EZ152" s="119"/>
      <c r="FA152" s="258"/>
      <c r="FB152" s="259" t="str">
        <f t="shared" ca="1" si="336"/>
        <v/>
      </c>
      <c r="FC152" s="258"/>
      <c r="FD152" s="259" t="str">
        <f t="shared" si="337"/>
        <v/>
      </c>
      <c r="FE152" s="119"/>
      <c r="FF152" s="119"/>
      <c r="FG152" s="119"/>
      <c r="FH152" s="119"/>
      <c r="FI152" s="119"/>
      <c r="FJ152" s="119"/>
      <c r="FK152" s="119"/>
      <c r="FL152" s="119"/>
      <c r="FM152" s="119"/>
      <c r="FN152" s="119"/>
      <c r="FO152" s="119"/>
    </row>
    <row r="153" spans="1:171" s="99" customFormat="1" x14ac:dyDescent="0.2">
      <c r="A153" s="669">
        <v>138</v>
      </c>
      <c r="B153" s="564"/>
      <c r="C153" s="557"/>
      <c r="D153" s="566"/>
      <c r="E153" s="241"/>
      <c r="F153" s="554"/>
      <c r="G153" s="557"/>
      <c r="H153" s="555"/>
      <c r="I153" s="190"/>
      <c r="J153" s="596"/>
      <c r="K153" s="597"/>
      <c r="L153" s="597"/>
      <c r="M153" s="599"/>
      <c r="N153" s="590" t="str">
        <f t="shared" si="292"/>
        <v/>
      </c>
      <c r="O153" s="557"/>
      <c r="P153" s="566"/>
      <c r="Q153" s="186" t="str">
        <f t="shared" si="293"/>
        <v/>
      </c>
      <c r="R153" s="195" t="str">
        <f t="shared" si="269"/>
        <v/>
      </c>
      <c r="S153" s="195" t="str">
        <f t="shared" si="270"/>
        <v/>
      </c>
      <c r="T153" s="195" t="str">
        <f t="shared" si="294"/>
        <v/>
      </c>
      <c r="U153" s="622" t="str">
        <f t="shared" si="295"/>
        <v/>
      </c>
      <c r="V153" s="623">
        <f t="shared" si="347"/>
        <v>0</v>
      </c>
      <c r="W153" s="190"/>
      <c r="X153" s="190"/>
      <c r="Y153" s="190"/>
      <c r="Z153" s="190"/>
      <c r="AA153" s="190"/>
      <c r="AB153" s="190"/>
      <c r="AC153" s="239"/>
      <c r="AD153" s="239"/>
      <c r="AE153" s="239"/>
      <c r="AF153" s="239"/>
      <c r="AG153" s="239"/>
      <c r="AH153" s="242"/>
      <c r="AI153" s="261">
        <f t="shared" si="338"/>
        <v>0</v>
      </c>
      <c r="AJ153"/>
      <c r="AK153"/>
      <c r="AL153" s="258"/>
      <c r="AM153" s="259" t="str">
        <f t="shared" ca="1" si="272"/>
        <v/>
      </c>
      <c r="AN153" s="258"/>
      <c r="AO153" s="259" t="str">
        <f t="shared" si="296"/>
        <v/>
      </c>
      <c r="AP153" s="119"/>
      <c r="AQ153" s="280" t="str">
        <f t="shared" si="273"/>
        <v/>
      </c>
      <c r="AR153" s="280" t="str">
        <f t="shared" si="274"/>
        <v/>
      </c>
      <c r="AS153" s="280" t="str">
        <f t="shared" si="275"/>
        <v/>
      </c>
      <c r="AT153" s="280" t="str">
        <f t="shared" ca="1" si="276"/>
        <v/>
      </c>
      <c r="AU153" s="637">
        <f t="shared" si="297"/>
        <v>0</v>
      </c>
      <c r="AV153" s="281" t="str">
        <f t="shared" si="277"/>
        <v/>
      </c>
      <c r="AW153" s="312">
        <f t="shared" si="339"/>
        <v>0</v>
      </c>
      <c r="AX153" s="312">
        <f t="shared" si="339"/>
        <v>0</v>
      </c>
      <c r="AY153" s="312">
        <f t="shared" si="339"/>
        <v>0</v>
      </c>
      <c r="AZ153" s="312">
        <f t="shared" si="339"/>
        <v>0</v>
      </c>
      <c r="BA153" s="312">
        <f t="shared" si="339"/>
        <v>0</v>
      </c>
      <c r="BB153" s="312">
        <f t="shared" si="339"/>
        <v>0</v>
      </c>
      <c r="BC153" s="313">
        <f t="shared" si="340"/>
        <v>0</v>
      </c>
      <c r="BD153" s="313">
        <f t="shared" si="341"/>
        <v>0</v>
      </c>
      <c r="BE153" s="340">
        <f t="shared" si="298"/>
        <v>0</v>
      </c>
      <c r="BF153" s="643">
        <f t="shared" si="298"/>
        <v>0</v>
      </c>
      <c r="BG153" s="643">
        <f t="shared" si="298"/>
        <v>0</v>
      </c>
      <c r="BH153" s="643">
        <f t="shared" si="298"/>
        <v>0</v>
      </c>
      <c r="BI153" s="643">
        <f t="shared" si="298"/>
        <v>0</v>
      </c>
      <c r="BJ153" s="348">
        <f t="shared" si="265"/>
        <v>0</v>
      </c>
      <c r="BK153" s="348">
        <f t="shared" si="265"/>
        <v>0</v>
      </c>
      <c r="BL153" s="348">
        <f t="shared" si="265"/>
        <v>0</v>
      </c>
      <c r="BM153" s="348">
        <f t="shared" si="265"/>
        <v>0</v>
      </c>
      <c r="BN153" s="348">
        <f t="shared" si="265"/>
        <v>0</v>
      </c>
      <c r="BO153" s="348">
        <f t="shared" si="266"/>
        <v>0</v>
      </c>
      <c r="BP153" s="348">
        <f t="shared" si="266"/>
        <v>0</v>
      </c>
      <c r="BQ153" s="348">
        <f t="shared" si="266"/>
        <v>0</v>
      </c>
      <c r="BR153" s="348">
        <f t="shared" si="266"/>
        <v>0</v>
      </c>
      <c r="BS153" s="348">
        <f t="shared" si="266"/>
        <v>0</v>
      </c>
      <c r="BT153" s="348">
        <f t="shared" si="299"/>
        <v>0</v>
      </c>
      <c r="BU153" s="348">
        <f t="shared" si="299"/>
        <v>0</v>
      </c>
      <c r="BV153" s="348">
        <f t="shared" si="299"/>
        <v>0</v>
      </c>
      <c r="BW153" s="348">
        <f t="shared" si="299"/>
        <v>0</v>
      </c>
      <c r="BX153" s="348">
        <f t="shared" si="300"/>
        <v>0</v>
      </c>
      <c r="BY153" s="348">
        <f t="shared" si="267"/>
        <v>0</v>
      </c>
      <c r="BZ153" s="348">
        <f t="shared" si="267"/>
        <v>0</v>
      </c>
      <c r="CA153" s="348">
        <f t="shared" si="267"/>
        <v>0</v>
      </c>
      <c r="CB153" s="350">
        <f t="shared" si="267"/>
        <v>0</v>
      </c>
      <c r="CC153" s="648">
        <f t="shared" si="267"/>
        <v>0</v>
      </c>
      <c r="CD153" s="191">
        <f t="shared" si="342"/>
        <v>0</v>
      </c>
      <c r="CE153" s="191">
        <f t="shared" si="342"/>
        <v>0</v>
      </c>
      <c r="CF153" s="191">
        <f t="shared" si="342"/>
        <v>0</v>
      </c>
      <c r="CG153" s="381">
        <f t="shared" si="268"/>
        <v>0</v>
      </c>
      <c r="CH153" s="191">
        <f t="shared" si="268"/>
        <v>0</v>
      </c>
      <c r="CI153" s="382">
        <f t="shared" si="268"/>
        <v>0</v>
      </c>
      <c r="CJ153" s="379">
        <f t="shared" si="343"/>
        <v>0</v>
      </c>
      <c r="CK153" s="391">
        <f t="shared" si="262"/>
        <v>0</v>
      </c>
      <c r="CL153" s="391">
        <f t="shared" si="227"/>
        <v>0</v>
      </c>
      <c r="CM153" s="391">
        <f t="shared" si="227"/>
        <v>0</v>
      </c>
      <c r="CN153" s="391">
        <f t="shared" si="227"/>
        <v>0</v>
      </c>
      <c r="CO153" s="392">
        <f t="shared" si="263"/>
        <v>0</v>
      </c>
      <c r="CP153" s="190">
        <f t="shared" si="228"/>
        <v>0</v>
      </c>
      <c r="CQ153" s="190">
        <f t="shared" si="228"/>
        <v>0</v>
      </c>
      <c r="CR153" s="394">
        <f t="shared" si="228"/>
        <v>0</v>
      </c>
      <c r="CS153" s="191">
        <f t="shared" si="344"/>
        <v>0</v>
      </c>
      <c r="CT153" s="190">
        <f t="shared" si="344"/>
        <v>0</v>
      </c>
      <c r="CU153" s="190">
        <f t="shared" si="344"/>
        <v>0</v>
      </c>
      <c r="CV153" s="394">
        <f t="shared" si="344"/>
        <v>0</v>
      </c>
      <c r="CW153" s="402">
        <f>$DC153+'申込用紙 Ｂ'!$CW153</f>
        <v>0</v>
      </c>
      <c r="CX153" s="403"/>
      <c r="CY153" s="403">
        <f t="shared" si="301"/>
        <v>0</v>
      </c>
      <c r="CZ153" s="404">
        <f t="shared" si="302"/>
        <v>0</v>
      </c>
      <c r="DA153" s="431">
        <f t="shared" si="303"/>
        <v>0</v>
      </c>
      <c r="DB153" s="432">
        <f t="shared" si="304"/>
        <v>0</v>
      </c>
      <c r="DC153" s="433">
        <f t="shared" si="305"/>
        <v>0</v>
      </c>
      <c r="DD153" s="239">
        <f t="shared" si="306"/>
        <v>1</v>
      </c>
      <c r="DE153" s="239">
        <f t="shared" ca="1" si="278"/>
        <v>0</v>
      </c>
      <c r="DF153" s="239">
        <f t="shared" ca="1" si="307"/>
        <v>1</v>
      </c>
      <c r="DG153" s="434" t="str">
        <f t="shared" si="308"/>
        <v/>
      </c>
      <c r="DH153" s="239">
        <f t="shared" ca="1" si="309"/>
        <v>0</v>
      </c>
      <c r="DI153" s="239">
        <f t="shared" ca="1" si="260"/>
        <v>0</v>
      </c>
      <c r="DJ153" s="118" t="str">
        <f t="shared" si="310"/>
        <v/>
      </c>
      <c r="DK153" s="451">
        <f t="shared" si="279"/>
        <v>0</v>
      </c>
      <c r="DL153" s="451">
        <f t="shared" si="280"/>
        <v>0</v>
      </c>
      <c r="DM153" s="452">
        <f t="shared" si="281"/>
        <v>0</v>
      </c>
      <c r="DN153" s="453">
        <f t="shared" si="346"/>
        <v>-1</v>
      </c>
      <c r="DO153" s="454">
        <f t="shared" si="282"/>
        <v>1</v>
      </c>
      <c r="DP153" s="455" t="str">
        <f t="shared" si="311"/>
        <v>NO</v>
      </c>
      <c r="DQ153" s="455" t="str">
        <f t="shared" si="312"/>
        <v>Not!</v>
      </c>
      <c r="DR153" s="455" t="str">
        <f t="shared" si="313"/>
        <v>Not!</v>
      </c>
      <c r="DS153" s="478" t="str">
        <f t="shared" si="283"/>
        <v/>
      </c>
      <c r="DT153" s="451">
        <f t="shared" si="314"/>
        <v>0</v>
      </c>
      <c r="DU153" s="239">
        <f t="shared" si="345"/>
        <v>0</v>
      </c>
      <c r="DV153" s="480">
        <v>138</v>
      </c>
      <c r="DW153" s="281" t="str">
        <f t="shared" si="284"/>
        <v/>
      </c>
      <c r="DX153" s="239" t="str">
        <f t="shared" si="315"/>
        <v>Not!</v>
      </c>
      <c r="DY153" s="499">
        <f t="shared" si="316"/>
        <v>0</v>
      </c>
      <c r="DZ153" s="239" t="str">
        <f t="shared" si="317"/>
        <v>NO</v>
      </c>
      <c r="EA153" s="499">
        <f t="shared" si="285"/>
        <v>0</v>
      </c>
      <c r="EB153" s="239" t="str">
        <f t="shared" si="286"/>
        <v>女子Jr</v>
      </c>
      <c r="EC153" s="499">
        <f t="shared" si="287"/>
        <v>0</v>
      </c>
      <c r="ED153" s="500">
        <f t="shared" si="318"/>
        <v>0</v>
      </c>
      <c r="EE153" s="499">
        <f t="shared" si="319"/>
        <v>0</v>
      </c>
      <c r="EF153" s="239" t="str">
        <f t="shared" si="320"/>
        <v>N</v>
      </c>
      <c r="EG153" s="434" t="str">
        <f t="shared" si="321"/>
        <v/>
      </c>
      <c r="EH153" s="239" t="str">
        <f t="shared" si="322"/>
        <v/>
      </c>
      <c r="EI153" s="239" t="str">
        <f t="shared" ca="1" si="288"/>
        <v/>
      </c>
      <c r="EJ153" s="239" t="str">
        <f t="shared" si="323"/>
        <v/>
      </c>
      <c r="EK153" s="239">
        <f t="shared" si="324"/>
        <v>0</v>
      </c>
      <c r="EL153" s="239">
        <f t="shared" si="289"/>
        <v>0</v>
      </c>
      <c r="EM153" s="499">
        <f t="shared" si="325"/>
        <v>0</v>
      </c>
      <c r="EN153" s="239" t="str">
        <f t="shared" si="326"/>
        <v>N</v>
      </c>
      <c r="EO153" s="434" t="str">
        <f t="shared" si="327"/>
        <v/>
      </c>
      <c r="EP153" s="239" t="str">
        <f t="shared" si="290"/>
        <v/>
      </c>
      <c r="EQ153" s="239" t="str">
        <f t="shared" ca="1" si="328"/>
        <v/>
      </c>
      <c r="ER153" s="239" t="str">
        <f t="shared" si="329"/>
        <v/>
      </c>
      <c r="ES153" s="239">
        <f t="shared" si="291"/>
        <v>0</v>
      </c>
      <c r="ET153" s="239">
        <f t="shared" si="330"/>
        <v>0</v>
      </c>
      <c r="EU153" s="499">
        <f t="shared" si="331"/>
        <v>0</v>
      </c>
      <c r="EV153" s="434" t="str">
        <f t="shared" si="332"/>
        <v/>
      </c>
      <c r="EW153" s="512">
        <f t="shared" si="333"/>
        <v>0</v>
      </c>
      <c r="EX153" s="512">
        <f t="shared" si="334"/>
        <v>0</v>
      </c>
      <c r="EY153" s="512">
        <f t="shared" si="335"/>
        <v>0</v>
      </c>
      <c r="EZ153" s="119"/>
      <c r="FA153" s="258"/>
      <c r="FB153" s="259" t="str">
        <f t="shared" ca="1" si="336"/>
        <v/>
      </c>
      <c r="FC153" s="258"/>
      <c r="FD153" s="259" t="str">
        <f t="shared" si="337"/>
        <v/>
      </c>
      <c r="FE153" s="119"/>
      <c r="FF153" s="119"/>
      <c r="FG153" s="119"/>
      <c r="FH153" s="119"/>
      <c r="FI153" s="119"/>
      <c r="FJ153" s="119"/>
      <c r="FK153" s="119"/>
      <c r="FL153" s="119"/>
      <c r="FM153" s="119"/>
      <c r="FN153" s="119"/>
      <c r="FO153" s="119"/>
    </row>
    <row r="154" spans="1:171" s="99" customFormat="1" x14ac:dyDescent="0.2">
      <c r="A154" s="669">
        <v>139</v>
      </c>
      <c r="B154" s="564"/>
      <c r="C154" s="557"/>
      <c r="D154" s="566"/>
      <c r="E154" s="241"/>
      <c r="F154" s="554"/>
      <c r="G154" s="557"/>
      <c r="H154" s="555"/>
      <c r="I154" s="190"/>
      <c r="J154" s="596"/>
      <c r="K154" s="597"/>
      <c r="L154" s="597"/>
      <c r="M154" s="599"/>
      <c r="N154" s="590" t="str">
        <f t="shared" si="292"/>
        <v/>
      </c>
      <c r="O154" s="557"/>
      <c r="P154" s="566"/>
      <c r="Q154" s="186" t="str">
        <f t="shared" si="293"/>
        <v/>
      </c>
      <c r="R154" s="195" t="str">
        <f t="shared" si="269"/>
        <v/>
      </c>
      <c r="S154" s="195" t="str">
        <f t="shared" si="270"/>
        <v/>
      </c>
      <c r="T154" s="195" t="str">
        <f t="shared" si="294"/>
        <v/>
      </c>
      <c r="U154" s="622" t="str">
        <f t="shared" si="295"/>
        <v/>
      </c>
      <c r="V154" s="623">
        <f t="shared" si="347"/>
        <v>0</v>
      </c>
      <c r="W154" s="190"/>
      <c r="X154" s="190"/>
      <c r="Y154" s="190"/>
      <c r="Z154" s="190"/>
      <c r="AA154" s="190"/>
      <c r="AB154" s="190"/>
      <c r="AC154" s="239"/>
      <c r="AD154" s="239"/>
      <c r="AE154" s="239"/>
      <c r="AF154" s="239"/>
      <c r="AG154" s="239"/>
      <c r="AH154" s="242"/>
      <c r="AI154" s="261">
        <f t="shared" si="338"/>
        <v>0</v>
      </c>
      <c r="AJ154"/>
      <c r="AK154"/>
      <c r="AL154" s="258"/>
      <c r="AM154" s="259" t="str">
        <f t="shared" ca="1" si="272"/>
        <v/>
      </c>
      <c r="AN154" s="258"/>
      <c r="AO154" s="259" t="str">
        <f t="shared" si="296"/>
        <v/>
      </c>
      <c r="AP154" s="119"/>
      <c r="AQ154" s="280" t="str">
        <f t="shared" si="273"/>
        <v/>
      </c>
      <c r="AR154" s="280" t="str">
        <f t="shared" si="274"/>
        <v/>
      </c>
      <c r="AS154" s="280" t="str">
        <f t="shared" si="275"/>
        <v/>
      </c>
      <c r="AT154" s="280" t="str">
        <f t="shared" ca="1" si="276"/>
        <v/>
      </c>
      <c r="AU154" s="637">
        <f t="shared" si="297"/>
        <v>0</v>
      </c>
      <c r="AV154" s="281" t="str">
        <f t="shared" si="277"/>
        <v/>
      </c>
      <c r="AW154" s="312">
        <f t="shared" si="339"/>
        <v>0</v>
      </c>
      <c r="AX154" s="312">
        <f t="shared" si="339"/>
        <v>0</v>
      </c>
      <c r="AY154" s="312">
        <f t="shared" si="339"/>
        <v>0</v>
      </c>
      <c r="AZ154" s="312">
        <f t="shared" si="339"/>
        <v>0</v>
      </c>
      <c r="BA154" s="312">
        <f t="shared" si="339"/>
        <v>0</v>
      </c>
      <c r="BB154" s="312">
        <f t="shared" si="339"/>
        <v>0</v>
      </c>
      <c r="BC154" s="313">
        <f t="shared" si="340"/>
        <v>0</v>
      </c>
      <c r="BD154" s="313">
        <f t="shared" si="341"/>
        <v>0</v>
      </c>
      <c r="BE154" s="340">
        <f t="shared" si="298"/>
        <v>0</v>
      </c>
      <c r="BF154" s="643">
        <f t="shared" si="298"/>
        <v>0</v>
      </c>
      <c r="BG154" s="643">
        <f t="shared" si="298"/>
        <v>0</v>
      </c>
      <c r="BH154" s="643">
        <f t="shared" si="298"/>
        <v>0</v>
      </c>
      <c r="BI154" s="643">
        <f t="shared" si="298"/>
        <v>0</v>
      </c>
      <c r="BJ154" s="348">
        <f t="shared" si="265"/>
        <v>0</v>
      </c>
      <c r="BK154" s="348">
        <f t="shared" si="265"/>
        <v>0</v>
      </c>
      <c r="BL154" s="348">
        <f t="shared" si="265"/>
        <v>0</v>
      </c>
      <c r="BM154" s="348">
        <f t="shared" si="265"/>
        <v>0</v>
      </c>
      <c r="BN154" s="348">
        <f t="shared" si="265"/>
        <v>0</v>
      </c>
      <c r="BO154" s="348">
        <f t="shared" si="266"/>
        <v>0</v>
      </c>
      <c r="BP154" s="348">
        <f t="shared" si="266"/>
        <v>0</v>
      </c>
      <c r="BQ154" s="348">
        <f t="shared" si="266"/>
        <v>0</v>
      </c>
      <c r="BR154" s="348">
        <f t="shared" si="266"/>
        <v>0</v>
      </c>
      <c r="BS154" s="348">
        <f t="shared" si="266"/>
        <v>0</v>
      </c>
      <c r="BT154" s="348">
        <f t="shared" si="299"/>
        <v>0</v>
      </c>
      <c r="BU154" s="348">
        <f t="shared" si="299"/>
        <v>0</v>
      </c>
      <c r="BV154" s="348">
        <f t="shared" si="299"/>
        <v>0</v>
      </c>
      <c r="BW154" s="348">
        <f t="shared" si="299"/>
        <v>0</v>
      </c>
      <c r="BX154" s="348">
        <f t="shared" si="300"/>
        <v>0</v>
      </c>
      <c r="BY154" s="348">
        <f t="shared" si="267"/>
        <v>0</v>
      </c>
      <c r="BZ154" s="348">
        <f t="shared" si="267"/>
        <v>0</v>
      </c>
      <c r="CA154" s="348">
        <f t="shared" si="267"/>
        <v>0</v>
      </c>
      <c r="CB154" s="350">
        <f t="shared" si="267"/>
        <v>0</v>
      </c>
      <c r="CC154" s="648">
        <f t="shared" si="267"/>
        <v>0</v>
      </c>
      <c r="CD154" s="191">
        <f t="shared" si="342"/>
        <v>0</v>
      </c>
      <c r="CE154" s="191">
        <f t="shared" si="342"/>
        <v>0</v>
      </c>
      <c r="CF154" s="191">
        <f t="shared" si="342"/>
        <v>0</v>
      </c>
      <c r="CG154" s="381">
        <f t="shared" si="268"/>
        <v>0</v>
      </c>
      <c r="CH154" s="191">
        <f t="shared" si="268"/>
        <v>0</v>
      </c>
      <c r="CI154" s="382">
        <f t="shared" si="268"/>
        <v>0</v>
      </c>
      <c r="CJ154" s="379">
        <f t="shared" si="343"/>
        <v>0</v>
      </c>
      <c r="CK154" s="391">
        <f t="shared" si="262"/>
        <v>0</v>
      </c>
      <c r="CL154" s="391">
        <f t="shared" si="227"/>
        <v>0</v>
      </c>
      <c r="CM154" s="391">
        <f t="shared" si="227"/>
        <v>0</v>
      </c>
      <c r="CN154" s="391">
        <f t="shared" si="227"/>
        <v>0</v>
      </c>
      <c r="CO154" s="392">
        <f t="shared" si="263"/>
        <v>0</v>
      </c>
      <c r="CP154" s="190">
        <f t="shared" si="228"/>
        <v>0</v>
      </c>
      <c r="CQ154" s="190">
        <f t="shared" si="228"/>
        <v>0</v>
      </c>
      <c r="CR154" s="394">
        <f t="shared" si="228"/>
        <v>0</v>
      </c>
      <c r="CS154" s="191">
        <f t="shared" si="344"/>
        <v>0</v>
      </c>
      <c r="CT154" s="190">
        <f t="shared" si="344"/>
        <v>0</v>
      </c>
      <c r="CU154" s="190">
        <f t="shared" si="344"/>
        <v>0</v>
      </c>
      <c r="CV154" s="394">
        <f t="shared" si="344"/>
        <v>0</v>
      </c>
      <c r="CW154" s="402">
        <f>$DC154+'申込用紙 Ｂ'!$CW154</f>
        <v>0</v>
      </c>
      <c r="CX154" s="403"/>
      <c r="CY154" s="403">
        <f t="shared" si="301"/>
        <v>0</v>
      </c>
      <c r="CZ154" s="404">
        <f t="shared" si="302"/>
        <v>0</v>
      </c>
      <c r="DA154" s="431">
        <f t="shared" si="303"/>
        <v>0</v>
      </c>
      <c r="DB154" s="432">
        <f t="shared" si="304"/>
        <v>0</v>
      </c>
      <c r="DC154" s="433">
        <f t="shared" si="305"/>
        <v>0</v>
      </c>
      <c r="DD154" s="239">
        <f t="shared" si="306"/>
        <v>1</v>
      </c>
      <c r="DE154" s="239">
        <f t="shared" ca="1" si="278"/>
        <v>0</v>
      </c>
      <c r="DF154" s="239">
        <f t="shared" ca="1" si="307"/>
        <v>1</v>
      </c>
      <c r="DG154" s="434" t="str">
        <f t="shared" si="308"/>
        <v/>
      </c>
      <c r="DH154" s="239">
        <f t="shared" ca="1" si="309"/>
        <v>0</v>
      </c>
      <c r="DI154" s="239">
        <f t="shared" ca="1" si="260"/>
        <v>0</v>
      </c>
      <c r="DJ154" s="118" t="str">
        <f t="shared" si="310"/>
        <v/>
      </c>
      <c r="DK154" s="451">
        <f t="shared" si="279"/>
        <v>0</v>
      </c>
      <c r="DL154" s="451">
        <f t="shared" si="280"/>
        <v>0</v>
      </c>
      <c r="DM154" s="452">
        <f t="shared" si="281"/>
        <v>0</v>
      </c>
      <c r="DN154" s="453">
        <f t="shared" si="346"/>
        <v>-1</v>
      </c>
      <c r="DO154" s="454">
        <f t="shared" si="282"/>
        <v>1</v>
      </c>
      <c r="DP154" s="455" t="str">
        <f t="shared" si="311"/>
        <v>NO</v>
      </c>
      <c r="DQ154" s="455" t="str">
        <f t="shared" si="312"/>
        <v>Not!</v>
      </c>
      <c r="DR154" s="455" t="str">
        <f t="shared" si="313"/>
        <v>Not!</v>
      </c>
      <c r="DS154" s="478" t="str">
        <f t="shared" si="283"/>
        <v/>
      </c>
      <c r="DT154" s="451">
        <f t="shared" si="314"/>
        <v>0</v>
      </c>
      <c r="DU154" s="239">
        <f t="shared" si="345"/>
        <v>0</v>
      </c>
      <c r="DV154" s="480">
        <v>139</v>
      </c>
      <c r="DW154" s="281" t="str">
        <f t="shared" si="284"/>
        <v/>
      </c>
      <c r="DX154" s="239" t="str">
        <f t="shared" si="315"/>
        <v>Not!</v>
      </c>
      <c r="DY154" s="499">
        <f t="shared" si="316"/>
        <v>0</v>
      </c>
      <c r="DZ154" s="239" t="str">
        <f t="shared" si="317"/>
        <v>NO</v>
      </c>
      <c r="EA154" s="499">
        <f t="shared" si="285"/>
        <v>0</v>
      </c>
      <c r="EB154" s="239" t="str">
        <f t="shared" si="286"/>
        <v>女子Jr</v>
      </c>
      <c r="EC154" s="499">
        <f t="shared" si="287"/>
        <v>0</v>
      </c>
      <c r="ED154" s="500">
        <f t="shared" si="318"/>
        <v>0</v>
      </c>
      <c r="EE154" s="499">
        <f t="shared" si="319"/>
        <v>0</v>
      </c>
      <c r="EF154" s="239" t="str">
        <f t="shared" si="320"/>
        <v>N</v>
      </c>
      <c r="EG154" s="434" t="str">
        <f t="shared" si="321"/>
        <v/>
      </c>
      <c r="EH154" s="239" t="str">
        <f t="shared" si="322"/>
        <v/>
      </c>
      <c r="EI154" s="239" t="str">
        <f t="shared" ca="1" si="288"/>
        <v/>
      </c>
      <c r="EJ154" s="239" t="str">
        <f t="shared" si="323"/>
        <v/>
      </c>
      <c r="EK154" s="239">
        <f t="shared" si="324"/>
        <v>0</v>
      </c>
      <c r="EL154" s="239">
        <f t="shared" si="289"/>
        <v>0</v>
      </c>
      <c r="EM154" s="499">
        <f t="shared" si="325"/>
        <v>0</v>
      </c>
      <c r="EN154" s="239" t="str">
        <f t="shared" si="326"/>
        <v>N</v>
      </c>
      <c r="EO154" s="434" t="str">
        <f t="shared" si="327"/>
        <v/>
      </c>
      <c r="EP154" s="239" t="str">
        <f t="shared" si="290"/>
        <v/>
      </c>
      <c r="EQ154" s="239" t="str">
        <f t="shared" ca="1" si="328"/>
        <v/>
      </c>
      <c r="ER154" s="239" t="str">
        <f t="shared" si="329"/>
        <v/>
      </c>
      <c r="ES154" s="239">
        <f t="shared" si="291"/>
        <v>0</v>
      </c>
      <c r="ET154" s="239">
        <f t="shared" si="330"/>
        <v>0</v>
      </c>
      <c r="EU154" s="499">
        <f t="shared" si="331"/>
        <v>0</v>
      </c>
      <c r="EV154" s="434" t="str">
        <f t="shared" si="332"/>
        <v/>
      </c>
      <c r="EW154" s="512">
        <f t="shared" si="333"/>
        <v>0</v>
      </c>
      <c r="EX154" s="512">
        <f t="shared" si="334"/>
        <v>0</v>
      </c>
      <c r="EY154" s="512">
        <f t="shared" si="335"/>
        <v>0</v>
      </c>
      <c r="EZ154" s="119"/>
      <c r="FA154" s="258"/>
      <c r="FB154" s="259" t="str">
        <f t="shared" ca="1" si="336"/>
        <v/>
      </c>
      <c r="FC154" s="258"/>
      <c r="FD154" s="259" t="str">
        <f t="shared" si="337"/>
        <v/>
      </c>
      <c r="FE154" s="119"/>
      <c r="FF154" s="119"/>
      <c r="FG154" s="119"/>
      <c r="FH154" s="119"/>
      <c r="FI154" s="119"/>
      <c r="FJ154" s="119"/>
      <c r="FK154" s="119"/>
      <c r="FL154" s="119"/>
      <c r="FM154" s="119"/>
      <c r="FN154" s="119"/>
      <c r="FO154" s="119"/>
    </row>
    <row r="155" spans="1:171" s="99" customFormat="1" x14ac:dyDescent="0.2">
      <c r="A155" s="669">
        <v>140</v>
      </c>
      <c r="B155" s="564"/>
      <c r="C155" s="557"/>
      <c r="D155" s="566"/>
      <c r="E155" s="241"/>
      <c r="F155" s="554"/>
      <c r="G155" s="557"/>
      <c r="H155" s="555"/>
      <c r="I155" s="190"/>
      <c r="J155" s="596"/>
      <c r="K155" s="597"/>
      <c r="L155" s="597"/>
      <c r="M155" s="599"/>
      <c r="N155" s="590" t="str">
        <f t="shared" si="292"/>
        <v/>
      </c>
      <c r="O155" s="557"/>
      <c r="P155" s="566"/>
      <c r="Q155" s="186" t="str">
        <f t="shared" si="293"/>
        <v/>
      </c>
      <c r="R155" s="195" t="str">
        <f t="shared" si="269"/>
        <v/>
      </c>
      <c r="S155" s="195" t="str">
        <f t="shared" si="270"/>
        <v/>
      </c>
      <c r="T155" s="195" t="str">
        <f t="shared" si="294"/>
        <v/>
      </c>
      <c r="U155" s="622" t="str">
        <f t="shared" si="295"/>
        <v/>
      </c>
      <c r="V155" s="623">
        <f t="shared" si="347"/>
        <v>0</v>
      </c>
      <c r="W155" s="190"/>
      <c r="X155" s="190"/>
      <c r="Y155" s="190"/>
      <c r="Z155" s="190"/>
      <c r="AA155" s="190"/>
      <c r="AB155" s="190"/>
      <c r="AC155" s="239"/>
      <c r="AD155" s="239"/>
      <c r="AE155" s="239"/>
      <c r="AF155" s="239"/>
      <c r="AG155" s="239"/>
      <c r="AH155" s="242"/>
      <c r="AI155" s="261">
        <f t="shared" si="338"/>
        <v>0</v>
      </c>
      <c r="AJ155"/>
      <c r="AK155"/>
      <c r="AL155" s="258"/>
      <c r="AM155" s="259" t="str">
        <f t="shared" ca="1" si="272"/>
        <v/>
      </c>
      <c r="AN155" s="258"/>
      <c r="AO155" s="259" t="str">
        <f t="shared" si="296"/>
        <v/>
      </c>
      <c r="AP155" s="119"/>
      <c r="AQ155" s="280" t="str">
        <f t="shared" si="273"/>
        <v/>
      </c>
      <c r="AR155" s="280" t="str">
        <f t="shared" si="274"/>
        <v/>
      </c>
      <c r="AS155" s="280" t="str">
        <f t="shared" si="275"/>
        <v/>
      </c>
      <c r="AT155" s="280" t="str">
        <f t="shared" ca="1" si="276"/>
        <v/>
      </c>
      <c r="AU155" s="637">
        <f t="shared" si="297"/>
        <v>0</v>
      </c>
      <c r="AV155" s="281" t="str">
        <f t="shared" si="277"/>
        <v/>
      </c>
      <c r="AW155" s="312">
        <f t="shared" si="339"/>
        <v>0</v>
      </c>
      <c r="AX155" s="312">
        <f t="shared" si="339"/>
        <v>0</v>
      </c>
      <c r="AY155" s="312">
        <f t="shared" si="339"/>
        <v>0</v>
      </c>
      <c r="AZ155" s="312">
        <f t="shared" si="339"/>
        <v>0</v>
      </c>
      <c r="BA155" s="312">
        <f t="shared" si="339"/>
        <v>0</v>
      </c>
      <c r="BB155" s="312">
        <f t="shared" si="339"/>
        <v>0</v>
      </c>
      <c r="BC155" s="313">
        <f t="shared" si="340"/>
        <v>0</v>
      </c>
      <c r="BD155" s="313">
        <f t="shared" si="341"/>
        <v>0</v>
      </c>
      <c r="BE155" s="340">
        <f t="shared" si="298"/>
        <v>0</v>
      </c>
      <c r="BF155" s="643">
        <f t="shared" si="298"/>
        <v>0</v>
      </c>
      <c r="BG155" s="643">
        <f t="shared" si="298"/>
        <v>0</v>
      </c>
      <c r="BH155" s="643">
        <f t="shared" si="298"/>
        <v>0</v>
      </c>
      <c r="BI155" s="643">
        <f t="shared" si="298"/>
        <v>0</v>
      </c>
      <c r="BJ155" s="348">
        <f t="shared" si="265"/>
        <v>0</v>
      </c>
      <c r="BK155" s="348">
        <f t="shared" si="265"/>
        <v>0</v>
      </c>
      <c r="BL155" s="348">
        <f t="shared" si="265"/>
        <v>0</v>
      </c>
      <c r="BM155" s="348">
        <f t="shared" si="265"/>
        <v>0</v>
      </c>
      <c r="BN155" s="348">
        <f t="shared" si="265"/>
        <v>0</v>
      </c>
      <c r="BO155" s="348">
        <f t="shared" si="266"/>
        <v>0</v>
      </c>
      <c r="BP155" s="348">
        <f t="shared" si="266"/>
        <v>0</v>
      </c>
      <c r="BQ155" s="348">
        <f t="shared" si="266"/>
        <v>0</v>
      </c>
      <c r="BR155" s="348">
        <f t="shared" si="266"/>
        <v>0</v>
      </c>
      <c r="BS155" s="348">
        <f t="shared" si="266"/>
        <v>0</v>
      </c>
      <c r="BT155" s="348">
        <f t="shared" si="299"/>
        <v>0</v>
      </c>
      <c r="BU155" s="348">
        <f t="shared" si="299"/>
        <v>0</v>
      </c>
      <c r="BV155" s="348">
        <f t="shared" si="299"/>
        <v>0</v>
      </c>
      <c r="BW155" s="348">
        <f t="shared" si="299"/>
        <v>0</v>
      </c>
      <c r="BX155" s="348">
        <f t="shared" si="300"/>
        <v>0</v>
      </c>
      <c r="BY155" s="348">
        <f t="shared" si="267"/>
        <v>0</v>
      </c>
      <c r="BZ155" s="348">
        <f t="shared" si="267"/>
        <v>0</v>
      </c>
      <c r="CA155" s="348">
        <f t="shared" si="267"/>
        <v>0</v>
      </c>
      <c r="CB155" s="350">
        <f t="shared" si="267"/>
        <v>0</v>
      </c>
      <c r="CC155" s="648">
        <f t="shared" si="267"/>
        <v>0</v>
      </c>
      <c r="CD155" s="191">
        <f t="shared" si="342"/>
        <v>0</v>
      </c>
      <c r="CE155" s="191">
        <f t="shared" si="342"/>
        <v>0</v>
      </c>
      <c r="CF155" s="191">
        <f t="shared" si="342"/>
        <v>0</v>
      </c>
      <c r="CG155" s="381">
        <f t="shared" si="268"/>
        <v>0</v>
      </c>
      <c r="CH155" s="191">
        <f t="shared" si="268"/>
        <v>0</v>
      </c>
      <c r="CI155" s="382">
        <f t="shared" si="268"/>
        <v>0</v>
      </c>
      <c r="CJ155" s="379">
        <f t="shared" si="343"/>
        <v>0</v>
      </c>
      <c r="CK155" s="391">
        <f t="shared" si="262"/>
        <v>0</v>
      </c>
      <c r="CL155" s="391">
        <f t="shared" si="227"/>
        <v>0</v>
      </c>
      <c r="CM155" s="391">
        <f t="shared" si="227"/>
        <v>0</v>
      </c>
      <c r="CN155" s="391">
        <f t="shared" si="227"/>
        <v>0</v>
      </c>
      <c r="CO155" s="392">
        <f t="shared" si="263"/>
        <v>0</v>
      </c>
      <c r="CP155" s="190">
        <f t="shared" si="228"/>
        <v>0</v>
      </c>
      <c r="CQ155" s="190">
        <f t="shared" si="228"/>
        <v>0</v>
      </c>
      <c r="CR155" s="394">
        <f t="shared" si="228"/>
        <v>0</v>
      </c>
      <c r="CS155" s="191">
        <f t="shared" si="344"/>
        <v>0</v>
      </c>
      <c r="CT155" s="190">
        <f t="shared" si="344"/>
        <v>0</v>
      </c>
      <c r="CU155" s="190">
        <f t="shared" si="344"/>
        <v>0</v>
      </c>
      <c r="CV155" s="394">
        <f t="shared" si="344"/>
        <v>0</v>
      </c>
      <c r="CW155" s="402">
        <f>$DC155+'申込用紙 Ｂ'!$CW155</f>
        <v>0</v>
      </c>
      <c r="CX155" s="403"/>
      <c r="CY155" s="403">
        <f t="shared" si="301"/>
        <v>0</v>
      </c>
      <c r="CZ155" s="404">
        <f t="shared" si="302"/>
        <v>0</v>
      </c>
      <c r="DA155" s="431">
        <f t="shared" si="303"/>
        <v>0</v>
      </c>
      <c r="DB155" s="432">
        <f t="shared" si="304"/>
        <v>0</v>
      </c>
      <c r="DC155" s="433">
        <f t="shared" si="305"/>
        <v>0</v>
      </c>
      <c r="DD155" s="239">
        <f t="shared" si="306"/>
        <v>1</v>
      </c>
      <c r="DE155" s="239">
        <f t="shared" ca="1" si="278"/>
        <v>0</v>
      </c>
      <c r="DF155" s="239">
        <f t="shared" ca="1" si="307"/>
        <v>1</v>
      </c>
      <c r="DG155" s="434" t="str">
        <f t="shared" si="308"/>
        <v/>
      </c>
      <c r="DH155" s="239">
        <f t="shared" ca="1" si="309"/>
        <v>0</v>
      </c>
      <c r="DI155" s="239">
        <f t="shared" ref="DI155:DI185" ca="1" si="348">IF(OR($DA155=0,AND($AH155=0)),0,1-($DF155&lt;0))-DH155</f>
        <v>0</v>
      </c>
      <c r="DJ155" s="118" t="str">
        <f t="shared" si="310"/>
        <v/>
      </c>
      <c r="DK155" s="451">
        <f t="shared" si="279"/>
        <v>0</v>
      </c>
      <c r="DL155" s="451">
        <f t="shared" si="280"/>
        <v>0</v>
      </c>
      <c r="DM155" s="452">
        <f t="shared" si="281"/>
        <v>0</v>
      </c>
      <c r="DN155" s="453">
        <f t="shared" si="346"/>
        <v>-1</v>
      </c>
      <c r="DO155" s="454">
        <f t="shared" si="282"/>
        <v>1</v>
      </c>
      <c r="DP155" s="455" t="str">
        <f t="shared" si="311"/>
        <v>NO</v>
      </c>
      <c r="DQ155" s="455" t="str">
        <f t="shared" si="312"/>
        <v>Not!</v>
      </c>
      <c r="DR155" s="455" t="str">
        <f t="shared" si="313"/>
        <v>Not!</v>
      </c>
      <c r="DS155" s="478" t="str">
        <f t="shared" si="283"/>
        <v/>
      </c>
      <c r="DT155" s="451">
        <f t="shared" si="314"/>
        <v>0</v>
      </c>
      <c r="DU155" s="239">
        <f t="shared" si="345"/>
        <v>0</v>
      </c>
      <c r="DV155" s="480">
        <v>140</v>
      </c>
      <c r="DW155" s="281" t="str">
        <f t="shared" si="284"/>
        <v/>
      </c>
      <c r="DX155" s="239" t="str">
        <f t="shared" si="315"/>
        <v>Not!</v>
      </c>
      <c r="DY155" s="499">
        <f t="shared" si="316"/>
        <v>0</v>
      </c>
      <c r="DZ155" s="239" t="str">
        <f t="shared" si="317"/>
        <v>NO</v>
      </c>
      <c r="EA155" s="499">
        <f t="shared" si="285"/>
        <v>0</v>
      </c>
      <c r="EB155" s="239" t="str">
        <f t="shared" si="286"/>
        <v>女子Jr</v>
      </c>
      <c r="EC155" s="499">
        <f t="shared" si="287"/>
        <v>0</v>
      </c>
      <c r="ED155" s="500">
        <f t="shared" si="318"/>
        <v>0</v>
      </c>
      <c r="EE155" s="499">
        <f t="shared" si="319"/>
        <v>0</v>
      </c>
      <c r="EF155" s="239" t="str">
        <f t="shared" si="320"/>
        <v>N</v>
      </c>
      <c r="EG155" s="434" t="str">
        <f t="shared" si="321"/>
        <v/>
      </c>
      <c r="EH155" s="239" t="str">
        <f t="shared" si="322"/>
        <v/>
      </c>
      <c r="EI155" s="239" t="str">
        <f t="shared" ca="1" si="288"/>
        <v/>
      </c>
      <c r="EJ155" s="239" t="str">
        <f t="shared" si="323"/>
        <v/>
      </c>
      <c r="EK155" s="239">
        <f t="shared" si="324"/>
        <v>0</v>
      </c>
      <c r="EL155" s="239">
        <f t="shared" si="289"/>
        <v>0</v>
      </c>
      <c r="EM155" s="499">
        <f t="shared" si="325"/>
        <v>0</v>
      </c>
      <c r="EN155" s="239" t="str">
        <f t="shared" si="326"/>
        <v>N</v>
      </c>
      <c r="EO155" s="434" t="str">
        <f t="shared" si="327"/>
        <v/>
      </c>
      <c r="EP155" s="239" t="str">
        <f t="shared" si="290"/>
        <v/>
      </c>
      <c r="EQ155" s="239" t="str">
        <f t="shared" ca="1" si="328"/>
        <v/>
      </c>
      <c r="ER155" s="239" t="str">
        <f t="shared" si="329"/>
        <v/>
      </c>
      <c r="ES155" s="239">
        <f t="shared" si="291"/>
        <v>0</v>
      </c>
      <c r="ET155" s="239">
        <f t="shared" si="330"/>
        <v>0</v>
      </c>
      <c r="EU155" s="499">
        <f t="shared" si="331"/>
        <v>0</v>
      </c>
      <c r="EV155" s="434" t="str">
        <f t="shared" si="332"/>
        <v/>
      </c>
      <c r="EW155" s="512">
        <f t="shared" si="333"/>
        <v>0</v>
      </c>
      <c r="EX155" s="512">
        <f t="shared" si="334"/>
        <v>0</v>
      </c>
      <c r="EY155" s="512">
        <f t="shared" si="335"/>
        <v>0</v>
      </c>
      <c r="EZ155" s="119"/>
      <c r="FA155" s="258"/>
      <c r="FB155" s="259" t="str">
        <f t="shared" ca="1" si="336"/>
        <v/>
      </c>
      <c r="FC155" s="258"/>
      <c r="FD155" s="259" t="str">
        <f t="shared" si="337"/>
        <v/>
      </c>
      <c r="FE155" s="119"/>
      <c r="FF155" s="119"/>
      <c r="FG155" s="119"/>
      <c r="FH155" s="119"/>
      <c r="FI155" s="119"/>
      <c r="FJ155" s="119"/>
      <c r="FK155" s="119"/>
      <c r="FL155" s="119"/>
      <c r="FM155" s="119"/>
      <c r="FN155" s="119"/>
      <c r="FO155" s="119"/>
    </row>
    <row r="156" spans="1:171" s="99" customFormat="1" x14ac:dyDescent="0.2">
      <c r="A156" s="669">
        <v>141</v>
      </c>
      <c r="B156" s="564"/>
      <c r="C156" s="557"/>
      <c r="D156" s="566"/>
      <c r="E156" s="241"/>
      <c r="F156" s="554"/>
      <c r="G156" s="557"/>
      <c r="H156" s="555"/>
      <c r="I156" s="190"/>
      <c r="J156" s="596"/>
      <c r="K156" s="597"/>
      <c r="L156" s="597"/>
      <c r="M156" s="599"/>
      <c r="N156" s="590" t="str">
        <f t="shared" si="292"/>
        <v/>
      </c>
      <c r="O156" s="557"/>
      <c r="P156" s="566"/>
      <c r="Q156" s="186" t="str">
        <f t="shared" si="293"/>
        <v/>
      </c>
      <c r="R156" s="195" t="str">
        <f t="shared" si="269"/>
        <v/>
      </c>
      <c r="S156" s="195" t="str">
        <f t="shared" si="270"/>
        <v/>
      </c>
      <c r="T156" s="195" t="str">
        <f t="shared" si="294"/>
        <v/>
      </c>
      <c r="U156" s="622" t="str">
        <f t="shared" si="295"/>
        <v/>
      </c>
      <c r="V156" s="623">
        <f t="shared" si="347"/>
        <v>0</v>
      </c>
      <c r="W156" s="190"/>
      <c r="X156" s="190"/>
      <c r="Y156" s="190"/>
      <c r="Z156" s="190"/>
      <c r="AA156" s="190"/>
      <c r="AB156" s="190"/>
      <c r="AC156" s="239"/>
      <c r="AD156" s="239"/>
      <c r="AE156" s="239"/>
      <c r="AF156" s="239"/>
      <c r="AG156" s="239"/>
      <c r="AH156" s="242"/>
      <c r="AI156" s="261">
        <f t="shared" si="338"/>
        <v>0</v>
      </c>
      <c r="AJ156"/>
      <c r="AK156"/>
      <c r="AL156" s="258"/>
      <c r="AM156" s="259" t="str">
        <f t="shared" ca="1" si="272"/>
        <v/>
      </c>
      <c r="AN156" s="258"/>
      <c r="AO156" s="259" t="str">
        <f t="shared" si="296"/>
        <v/>
      </c>
      <c r="AP156" s="119"/>
      <c r="AQ156" s="280" t="str">
        <f t="shared" si="273"/>
        <v/>
      </c>
      <c r="AR156" s="280" t="str">
        <f t="shared" si="274"/>
        <v/>
      </c>
      <c r="AS156" s="280" t="str">
        <f t="shared" si="275"/>
        <v/>
      </c>
      <c r="AT156" s="280" t="str">
        <f t="shared" ca="1" si="276"/>
        <v/>
      </c>
      <c r="AU156" s="637">
        <f t="shared" si="297"/>
        <v>0</v>
      </c>
      <c r="AV156" s="281" t="str">
        <f t="shared" si="277"/>
        <v/>
      </c>
      <c r="AW156" s="312">
        <f t="shared" ref="AW156:BB165" si="349">IF(AND($DY156=AW$12,$W156&gt;0),1,0)</f>
        <v>0</v>
      </c>
      <c r="AX156" s="312">
        <f t="shared" si="349"/>
        <v>0</v>
      </c>
      <c r="AY156" s="312">
        <f t="shared" si="349"/>
        <v>0</v>
      </c>
      <c r="AZ156" s="312">
        <f t="shared" si="349"/>
        <v>0</v>
      </c>
      <c r="BA156" s="312">
        <f t="shared" si="349"/>
        <v>0</v>
      </c>
      <c r="BB156" s="312">
        <f t="shared" si="349"/>
        <v>0</v>
      </c>
      <c r="BC156" s="313">
        <f t="shared" si="340"/>
        <v>0</v>
      </c>
      <c r="BD156" s="313">
        <f t="shared" si="341"/>
        <v>0</v>
      </c>
      <c r="BE156" s="340">
        <f t="shared" si="298"/>
        <v>0</v>
      </c>
      <c r="BF156" s="643">
        <f t="shared" si="298"/>
        <v>0</v>
      </c>
      <c r="BG156" s="643">
        <f t="shared" si="298"/>
        <v>0</v>
      </c>
      <c r="BH156" s="643">
        <f t="shared" si="298"/>
        <v>0</v>
      </c>
      <c r="BI156" s="643">
        <f t="shared" si="298"/>
        <v>0</v>
      </c>
      <c r="BJ156" s="348">
        <f t="shared" ref="BJ156:BN175" si="350">IF(AND($EA156=BJ$12,$Y156&gt;0),1,0)</f>
        <v>0</v>
      </c>
      <c r="BK156" s="348">
        <f t="shared" si="350"/>
        <v>0</v>
      </c>
      <c r="BL156" s="348">
        <f t="shared" si="350"/>
        <v>0</v>
      </c>
      <c r="BM156" s="348">
        <f t="shared" si="350"/>
        <v>0</v>
      </c>
      <c r="BN156" s="348">
        <f t="shared" si="350"/>
        <v>0</v>
      </c>
      <c r="BO156" s="348">
        <f t="shared" ref="BO156:BS175" si="351">IF(AND($EA156=BO$12,$Z156&gt;0),1,0)</f>
        <v>0</v>
      </c>
      <c r="BP156" s="348">
        <f t="shared" si="351"/>
        <v>0</v>
      </c>
      <c r="BQ156" s="348">
        <f t="shared" si="351"/>
        <v>0</v>
      </c>
      <c r="BR156" s="348">
        <f t="shared" si="351"/>
        <v>0</v>
      </c>
      <c r="BS156" s="348">
        <f t="shared" si="351"/>
        <v>0</v>
      </c>
      <c r="BT156" s="348">
        <f t="shared" si="299"/>
        <v>0</v>
      </c>
      <c r="BU156" s="348">
        <f t="shared" si="299"/>
        <v>0</v>
      </c>
      <c r="BV156" s="348">
        <f t="shared" si="299"/>
        <v>0</v>
      </c>
      <c r="BW156" s="348">
        <f t="shared" si="299"/>
        <v>0</v>
      </c>
      <c r="BX156" s="348">
        <f t="shared" si="300"/>
        <v>0</v>
      </c>
      <c r="BY156" s="348">
        <f t="shared" ref="BY156:CC175" si="352">IF(AND($EM156=BY$12,$AB156&gt;0),1,0)</f>
        <v>0</v>
      </c>
      <c r="BZ156" s="348">
        <f t="shared" si="352"/>
        <v>0</v>
      </c>
      <c r="CA156" s="348">
        <f t="shared" si="352"/>
        <v>0</v>
      </c>
      <c r="CB156" s="350">
        <f t="shared" si="352"/>
        <v>0</v>
      </c>
      <c r="CC156" s="648">
        <f t="shared" si="352"/>
        <v>0</v>
      </c>
      <c r="CD156" s="191">
        <f t="shared" si="342"/>
        <v>0</v>
      </c>
      <c r="CE156" s="191">
        <f t="shared" si="342"/>
        <v>0</v>
      </c>
      <c r="CF156" s="191">
        <f t="shared" si="342"/>
        <v>0</v>
      </c>
      <c r="CG156" s="381">
        <f t="shared" ref="CG156:CI175" si="353">IF(AND($EU156=CG$12,$AD156&gt;0),1,0)</f>
        <v>0</v>
      </c>
      <c r="CH156" s="191">
        <f t="shared" si="353"/>
        <v>0</v>
      </c>
      <c r="CI156" s="382">
        <f t="shared" si="353"/>
        <v>0</v>
      </c>
      <c r="CJ156" s="379">
        <f t="shared" si="343"/>
        <v>0</v>
      </c>
      <c r="CK156" s="391">
        <f t="shared" si="262"/>
        <v>0</v>
      </c>
      <c r="CL156" s="391">
        <f t="shared" si="227"/>
        <v>0</v>
      </c>
      <c r="CM156" s="391">
        <f t="shared" si="227"/>
        <v>0</v>
      </c>
      <c r="CN156" s="391">
        <f t="shared" si="227"/>
        <v>0</v>
      </c>
      <c r="CO156" s="392">
        <f t="shared" si="263"/>
        <v>0</v>
      </c>
      <c r="CP156" s="190">
        <f t="shared" si="228"/>
        <v>0</v>
      </c>
      <c r="CQ156" s="190">
        <f t="shared" si="228"/>
        <v>0</v>
      </c>
      <c r="CR156" s="394">
        <f t="shared" si="228"/>
        <v>0</v>
      </c>
      <c r="CS156" s="191">
        <f t="shared" si="344"/>
        <v>0</v>
      </c>
      <c r="CT156" s="190">
        <f t="shared" si="344"/>
        <v>0</v>
      </c>
      <c r="CU156" s="190">
        <f t="shared" si="344"/>
        <v>0</v>
      </c>
      <c r="CV156" s="394">
        <f t="shared" si="344"/>
        <v>0</v>
      </c>
      <c r="CW156" s="402">
        <f>$DC156+'申込用紙 Ｂ'!$CW156</f>
        <v>0</v>
      </c>
      <c r="CX156" s="403"/>
      <c r="CY156" s="403">
        <f t="shared" si="301"/>
        <v>0</v>
      </c>
      <c r="CZ156" s="404">
        <f t="shared" si="302"/>
        <v>0</v>
      </c>
      <c r="DA156" s="431">
        <f t="shared" si="303"/>
        <v>0</v>
      </c>
      <c r="DB156" s="432">
        <f t="shared" si="304"/>
        <v>0</v>
      </c>
      <c r="DC156" s="433">
        <f t="shared" si="305"/>
        <v>0</v>
      </c>
      <c r="DD156" s="239">
        <f t="shared" si="306"/>
        <v>1</v>
      </c>
      <c r="DE156" s="239">
        <f t="shared" ca="1" si="278"/>
        <v>0</v>
      </c>
      <c r="DF156" s="239">
        <f t="shared" ca="1" si="307"/>
        <v>1</v>
      </c>
      <c r="DG156" s="434" t="str">
        <f t="shared" si="308"/>
        <v/>
      </c>
      <c r="DH156" s="239">
        <f t="shared" ca="1" si="309"/>
        <v>0</v>
      </c>
      <c r="DI156" s="239">
        <f t="shared" ca="1" si="348"/>
        <v>0</v>
      </c>
      <c r="DJ156" s="118" t="str">
        <f t="shared" si="310"/>
        <v/>
      </c>
      <c r="DK156" s="451">
        <f t="shared" si="279"/>
        <v>0</v>
      </c>
      <c r="DL156" s="451">
        <f t="shared" si="280"/>
        <v>0</v>
      </c>
      <c r="DM156" s="452">
        <f t="shared" si="281"/>
        <v>0</v>
      </c>
      <c r="DN156" s="453">
        <f t="shared" si="346"/>
        <v>-1</v>
      </c>
      <c r="DO156" s="454">
        <f t="shared" si="282"/>
        <v>1</v>
      </c>
      <c r="DP156" s="455" t="str">
        <f t="shared" si="311"/>
        <v>NO</v>
      </c>
      <c r="DQ156" s="455" t="str">
        <f t="shared" si="312"/>
        <v>Not!</v>
      </c>
      <c r="DR156" s="455" t="str">
        <f t="shared" si="313"/>
        <v>Not!</v>
      </c>
      <c r="DS156" s="478" t="str">
        <f t="shared" si="283"/>
        <v/>
      </c>
      <c r="DT156" s="451">
        <f t="shared" si="314"/>
        <v>0</v>
      </c>
      <c r="DU156" s="239">
        <f t="shared" si="345"/>
        <v>0</v>
      </c>
      <c r="DV156" s="480">
        <v>141</v>
      </c>
      <c r="DW156" s="281" t="str">
        <f t="shared" si="284"/>
        <v/>
      </c>
      <c r="DX156" s="239" t="str">
        <f t="shared" si="315"/>
        <v>Not!</v>
      </c>
      <c r="DY156" s="499">
        <f t="shared" si="316"/>
        <v>0</v>
      </c>
      <c r="DZ156" s="239" t="str">
        <f t="shared" si="317"/>
        <v>NO</v>
      </c>
      <c r="EA156" s="499">
        <f t="shared" si="285"/>
        <v>0</v>
      </c>
      <c r="EB156" s="239" t="str">
        <f t="shared" si="286"/>
        <v>女子Jr</v>
      </c>
      <c r="EC156" s="499">
        <f t="shared" si="287"/>
        <v>0</v>
      </c>
      <c r="ED156" s="500">
        <f t="shared" si="318"/>
        <v>0</v>
      </c>
      <c r="EE156" s="499">
        <f t="shared" si="319"/>
        <v>0</v>
      </c>
      <c r="EF156" s="239" t="str">
        <f t="shared" si="320"/>
        <v>N</v>
      </c>
      <c r="EG156" s="434" t="str">
        <f t="shared" si="321"/>
        <v/>
      </c>
      <c r="EH156" s="239" t="str">
        <f t="shared" si="322"/>
        <v/>
      </c>
      <c r="EI156" s="239" t="str">
        <f t="shared" ca="1" si="288"/>
        <v/>
      </c>
      <c r="EJ156" s="239" t="str">
        <f t="shared" si="323"/>
        <v/>
      </c>
      <c r="EK156" s="239">
        <f t="shared" si="324"/>
        <v>0</v>
      </c>
      <c r="EL156" s="239">
        <f t="shared" si="289"/>
        <v>0</v>
      </c>
      <c r="EM156" s="499">
        <f t="shared" si="325"/>
        <v>0</v>
      </c>
      <c r="EN156" s="239" t="str">
        <f t="shared" si="326"/>
        <v>N</v>
      </c>
      <c r="EO156" s="434" t="str">
        <f t="shared" si="327"/>
        <v/>
      </c>
      <c r="EP156" s="239" t="str">
        <f t="shared" si="290"/>
        <v/>
      </c>
      <c r="EQ156" s="239" t="str">
        <f t="shared" ca="1" si="328"/>
        <v/>
      </c>
      <c r="ER156" s="239" t="str">
        <f t="shared" si="329"/>
        <v/>
      </c>
      <c r="ES156" s="239">
        <f t="shared" si="291"/>
        <v>0</v>
      </c>
      <c r="ET156" s="239">
        <f t="shared" si="330"/>
        <v>0</v>
      </c>
      <c r="EU156" s="499">
        <f t="shared" si="331"/>
        <v>0</v>
      </c>
      <c r="EV156" s="434" t="str">
        <f t="shared" si="332"/>
        <v/>
      </c>
      <c r="EW156" s="512">
        <f t="shared" si="333"/>
        <v>0</v>
      </c>
      <c r="EX156" s="512">
        <f t="shared" si="334"/>
        <v>0</v>
      </c>
      <c r="EY156" s="512">
        <f t="shared" si="335"/>
        <v>0</v>
      </c>
      <c r="EZ156" s="119"/>
      <c r="FA156" s="258"/>
      <c r="FB156" s="259" t="str">
        <f t="shared" ca="1" si="336"/>
        <v/>
      </c>
      <c r="FC156" s="258"/>
      <c r="FD156" s="259" t="str">
        <f t="shared" si="337"/>
        <v/>
      </c>
      <c r="FE156" s="119"/>
      <c r="FF156" s="119"/>
      <c r="FG156" s="119"/>
      <c r="FH156" s="119"/>
      <c r="FI156" s="119"/>
      <c r="FJ156" s="119"/>
      <c r="FK156" s="119"/>
      <c r="FL156" s="119"/>
      <c r="FM156" s="119"/>
      <c r="FN156" s="119"/>
      <c r="FO156" s="119"/>
    </row>
    <row r="157" spans="1:171" s="99" customFormat="1" x14ac:dyDescent="0.2">
      <c r="A157" s="669">
        <v>142</v>
      </c>
      <c r="B157" s="564"/>
      <c r="C157" s="557"/>
      <c r="D157" s="566"/>
      <c r="E157" s="241"/>
      <c r="F157" s="554"/>
      <c r="G157" s="557"/>
      <c r="H157" s="555"/>
      <c r="I157" s="190"/>
      <c r="J157" s="596"/>
      <c r="K157" s="597"/>
      <c r="L157" s="597"/>
      <c r="M157" s="599"/>
      <c r="N157" s="590" t="str">
        <f t="shared" si="292"/>
        <v/>
      </c>
      <c r="O157" s="557"/>
      <c r="P157" s="566"/>
      <c r="Q157" s="186" t="str">
        <f t="shared" si="293"/>
        <v/>
      </c>
      <c r="R157" s="195" t="str">
        <f t="shared" si="269"/>
        <v/>
      </c>
      <c r="S157" s="195" t="str">
        <f t="shared" si="270"/>
        <v/>
      </c>
      <c r="T157" s="195" t="str">
        <f t="shared" si="294"/>
        <v/>
      </c>
      <c r="U157" s="622" t="str">
        <f t="shared" si="295"/>
        <v/>
      </c>
      <c r="V157" s="623">
        <f t="shared" si="347"/>
        <v>0</v>
      </c>
      <c r="W157" s="190"/>
      <c r="X157" s="190"/>
      <c r="Y157" s="190"/>
      <c r="Z157" s="190"/>
      <c r="AA157" s="190"/>
      <c r="AB157" s="190"/>
      <c r="AC157" s="239"/>
      <c r="AD157" s="239"/>
      <c r="AE157" s="239"/>
      <c r="AF157" s="239"/>
      <c r="AG157" s="239"/>
      <c r="AH157" s="242"/>
      <c r="AI157" s="261">
        <f t="shared" si="338"/>
        <v>0</v>
      </c>
      <c r="AJ157"/>
      <c r="AK157"/>
      <c r="AL157" s="258"/>
      <c r="AM157" s="259" t="str">
        <f t="shared" ca="1" si="272"/>
        <v/>
      </c>
      <c r="AN157" s="258"/>
      <c r="AO157" s="259" t="str">
        <f t="shared" si="296"/>
        <v/>
      </c>
      <c r="AP157" s="119"/>
      <c r="AQ157" s="280" t="str">
        <f t="shared" si="273"/>
        <v/>
      </c>
      <c r="AR157" s="280" t="str">
        <f t="shared" si="274"/>
        <v/>
      </c>
      <c r="AS157" s="280" t="str">
        <f t="shared" si="275"/>
        <v/>
      </c>
      <c r="AT157" s="280" t="str">
        <f t="shared" ca="1" si="276"/>
        <v/>
      </c>
      <c r="AU157" s="637">
        <f t="shared" si="297"/>
        <v>0</v>
      </c>
      <c r="AV157" s="281" t="str">
        <f t="shared" si="277"/>
        <v/>
      </c>
      <c r="AW157" s="312">
        <f t="shared" si="349"/>
        <v>0</v>
      </c>
      <c r="AX157" s="312">
        <f t="shared" si="349"/>
        <v>0</v>
      </c>
      <c r="AY157" s="312">
        <f t="shared" si="349"/>
        <v>0</v>
      </c>
      <c r="AZ157" s="312">
        <f t="shared" si="349"/>
        <v>0</v>
      </c>
      <c r="BA157" s="312">
        <f t="shared" si="349"/>
        <v>0</v>
      </c>
      <c r="BB157" s="312">
        <f t="shared" si="349"/>
        <v>0</v>
      </c>
      <c r="BC157" s="313">
        <f t="shared" si="340"/>
        <v>0</v>
      </c>
      <c r="BD157" s="313">
        <f t="shared" si="341"/>
        <v>0</v>
      </c>
      <c r="BE157" s="340">
        <f t="shared" si="298"/>
        <v>0</v>
      </c>
      <c r="BF157" s="643">
        <f t="shared" si="298"/>
        <v>0</v>
      </c>
      <c r="BG157" s="643">
        <f t="shared" si="298"/>
        <v>0</v>
      </c>
      <c r="BH157" s="643">
        <f t="shared" si="298"/>
        <v>0</v>
      </c>
      <c r="BI157" s="643">
        <f t="shared" si="298"/>
        <v>0</v>
      </c>
      <c r="BJ157" s="348">
        <f t="shared" si="350"/>
        <v>0</v>
      </c>
      <c r="BK157" s="348">
        <f t="shared" si="350"/>
        <v>0</v>
      </c>
      <c r="BL157" s="348">
        <f t="shared" si="350"/>
        <v>0</v>
      </c>
      <c r="BM157" s="348">
        <f t="shared" si="350"/>
        <v>0</v>
      </c>
      <c r="BN157" s="348">
        <f t="shared" si="350"/>
        <v>0</v>
      </c>
      <c r="BO157" s="348">
        <f t="shared" si="351"/>
        <v>0</v>
      </c>
      <c r="BP157" s="348">
        <f t="shared" si="351"/>
        <v>0</v>
      </c>
      <c r="BQ157" s="348">
        <f t="shared" si="351"/>
        <v>0</v>
      </c>
      <c r="BR157" s="348">
        <f t="shared" si="351"/>
        <v>0</v>
      </c>
      <c r="BS157" s="348">
        <f t="shared" si="351"/>
        <v>0</v>
      </c>
      <c r="BT157" s="348">
        <f t="shared" si="299"/>
        <v>0</v>
      </c>
      <c r="BU157" s="348">
        <f t="shared" si="299"/>
        <v>0</v>
      </c>
      <c r="BV157" s="348">
        <f t="shared" si="299"/>
        <v>0</v>
      </c>
      <c r="BW157" s="348">
        <f t="shared" si="299"/>
        <v>0</v>
      </c>
      <c r="BX157" s="348">
        <f t="shared" si="300"/>
        <v>0</v>
      </c>
      <c r="BY157" s="348">
        <f t="shared" si="352"/>
        <v>0</v>
      </c>
      <c r="BZ157" s="348">
        <f t="shared" si="352"/>
        <v>0</v>
      </c>
      <c r="CA157" s="348">
        <f t="shared" si="352"/>
        <v>0</v>
      </c>
      <c r="CB157" s="350">
        <f t="shared" si="352"/>
        <v>0</v>
      </c>
      <c r="CC157" s="648">
        <f t="shared" si="352"/>
        <v>0</v>
      </c>
      <c r="CD157" s="191">
        <f t="shared" si="342"/>
        <v>0</v>
      </c>
      <c r="CE157" s="191">
        <f t="shared" si="342"/>
        <v>0</v>
      </c>
      <c r="CF157" s="191">
        <f t="shared" si="342"/>
        <v>0</v>
      </c>
      <c r="CG157" s="381">
        <f t="shared" si="353"/>
        <v>0</v>
      </c>
      <c r="CH157" s="191">
        <f t="shared" si="353"/>
        <v>0</v>
      </c>
      <c r="CI157" s="382">
        <f t="shared" si="353"/>
        <v>0</v>
      </c>
      <c r="CJ157" s="379">
        <f t="shared" si="343"/>
        <v>0</v>
      </c>
      <c r="CK157" s="391">
        <f t="shared" si="262"/>
        <v>0</v>
      </c>
      <c r="CL157" s="391">
        <f t="shared" si="227"/>
        <v>0</v>
      </c>
      <c r="CM157" s="391">
        <f t="shared" si="227"/>
        <v>0</v>
      </c>
      <c r="CN157" s="391">
        <f t="shared" si="227"/>
        <v>0</v>
      </c>
      <c r="CO157" s="392">
        <f t="shared" si="263"/>
        <v>0</v>
      </c>
      <c r="CP157" s="190">
        <f t="shared" si="228"/>
        <v>0</v>
      </c>
      <c r="CQ157" s="190">
        <f t="shared" si="228"/>
        <v>0</v>
      </c>
      <c r="CR157" s="394">
        <f t="shared" si="228"/>
        <v>0</v>
      </c>
      <c r="CS157" s="191">
        <f t="shared" si="344"/>
        <v>0</v>
      </c>
      <c r="CT157" s="190">
        <f t="shared" si="344"/>
        <v>0</v>
      </c>
      <c r="CU157" s="190">
        <f t="shared" si="344"/>
        <v>0</v>
      </c>
      <c r="CV157" s="394">
        <f t="shared" si="344"/>
        <v>0</v>
      </c>
      <c r="CW157" s="402">
        <f>$DC157+'申込用紙 Ｂ'!$CW157</f>
        <v>0</v>
      </c>
      <c r="CX157" s="403"/>
      <c r="CY157" s="403">
        <f t="shared" si="301"/>
        <v>0</v>
      </c>
      <c r="CZ157" s="404">
        <f t="shared" si="302"/>
        <v>0</v>
      </c>
      <c r="DA157" s="431">
        <f t="shared" si="303"/>
        <v>0</v>
      </c>
      <c r="DB157" s="432">
        <f t="shared" si="304"/>
        <v>0</v>
      </c>
      <c r="DC157" s="433">
        <f t="shared" si="305"/>
        <v>0</v>
      </c>
      <c r="DD157" s="239">
        <f t="shared" si="306"/>
        <v>1</v>
      </c>
      <c r="DE157" s="239">
        <f t="shared" ca="1" si="278"/>
        <v>0</v>
      </c>
      <c r="DF157" s="239">
        <f t="shared" ca="1" si="307"/>
        <v>1</v>
      </c>
      <c r="DG157" s="434" t="str">
        <f t="shared" si="308"/>
        <v/>
      </c>
      <c r="DH157" s="239">
        <f t="shared" ca="1" si="309"/>
        <v>0</v>
      </c>
      <c r="DI157" s="239">
        <f t="shared" ca="1" si="348"/>
        <v>0</v>
      </c>
      <c r="DJ157" s="118" t="str">
        <f t="shared" si="310"/>
        <v/>
      </c>
      <c r="DK157" s="451">
        <f t="shared" si="279"/>
        <v>0</v>
      </c>
      <c r="DL157" s="451">
        <f t="shared" si="280"/>
        <v>0</v>
      </c>
      <c r="DM157" s="452">
        <f t="shared" si="281"/>
        <v>0</v>
      </c>
      <c r="DN157" s="453">
        <f t="shared" si="346"/>
        <v>-1</v>
      </c>
      <c r="DO157" s="454">
        <f t="shared" si="282"/>
        <v>1</v>
      </c>
      <c r="DP157" s="455" t="str">
        <f t="shared" si="311"/>
        <v>NO</v>
      </c>
      <c r="DQ157" s="455" t="str">
        <f t="shared" si="312"/>
        <v>Not!</v>
      </c>
      <c r="DR157" s="455" t="str">
        <f t="shared" si="313"/>
        <v>Not!</v>
      </c>
      <c r="DS157" s="478" t="str">
        <f t="shared" si="283"/>
        <v/>
      </c>
      <c r="DT157" s="451">
        <f t="shared" si="314"/>
        <v>0</v>
      </c>
      <c r="DU157" s="239">
        <f t="shared" si="345"/>
        <v>0</v>
      </c>
      <c r="DV157" s="480">
        <v>142</v>
      </c>
      <c r="DW157" s="281" t="str">
        <f t="shared" si="284"/>
        <v/>
      </c>
      <c r="DX157" s="239" t="str">
        <f t="shared" si="315"/>
        <v>Not!</v>
      </c>
      <c r="DY157" s="499">
        <f t="shared" si="316"/>
        <v>0</v>
      </c>
      <c r="DZ157" s="239" t="str">
        <f t="shared" si="317"/>
        <v>NO</v>
      </c>
      <c r="EA157" s="499">
        <f t="shared" si="285"/>
        <v>0</v>
      </c>
      <c r="EB157" s="239" t="str">
        <f t="shared" si="286"/>
        <v>女子Jr</v>
      </c>
      <c r="EC157" s="499">
        <f t="shared" si="287"/>
        <v>0</v>
      </c>
      <c r="ED157" s="500">
        <f t="shared" si="318"/>
        <v>0</v>
      </c>
      <c r="EE157" s="499">
        <f t="shared" si="319"/>
        <v>0</v>
      </c>
      <c r="EF157" s="239" t="str">
        <f t="shared" si="320"/>
        <v>N</v>
      </c>
      <c r="EG157" s="434" t="str">
        <f t="shared" si="321"/>
        <v/>
      </c>
      <c r="EH157" s="239" t="str">
        <f t="shared" si="322"/>
        <v/>
      </c>
      <c r="EI157" s="239" t="str">
        <f t="shared" ca="1" si="288"/>
        <v/>
      </c>
      <c r="EJ157" s="239" t="str">
        <f t="shared" si="323"/>
        <v/>
      </c>
      <c r="EK157" s="239">
        <f t="shared" si="324"/>
        <v>0</v>
      </c>
      <c r="EL157" s="239">
        <f t="shared" si="289"/>
        <v>0</v>
      </c>
      <c r="EM157" s="499">
        <f t="shared" si="325"/>
        <v>0</v>
      </c>
      <c r="EN157" s="239" t="str">
        <f t="shared" si="326"/>
        <v>N</v>
      </c>
      <c r="EO157" s="434" t="str">
        <f t="shared" si="327"/>
        <v/>
      </c>
      <c r="EP157" s="239" t="str">
        <f t="shared" si="290"/>
        <v/>
      </c>
      <c r="EQ157" s="239" t="str">
        <f t="shared" ca="1" si="328"/>
        <v/>
      </c>
      <c r="ER157" s="239" t="str">
        <f t="shared" si="329"/>
        <v/>
      </c>
      <c r="ES157" s="239">
        <f t="shared" si="291"/>
        <v>0</v>
      </c>
      <c r="ET157" s="239">
        <f t="shared" si="330"/>
        <v>0</v>
      </c>
      <c r="EU157" s="499">
        <f t="shared" si="331"/>
        <v>0</v>
      </c>
      <c r="EV157" s="434" t="str">
        <f t="shared" si="332"/>
        <v/>
      </c>
      <c r="EW157" s="512">
        <f t="shared" si="333"/>
        <v>0</v>
      </c>
      <c r="EX157" s="512">
        <f t="shared" si="334"/>
        <v>0</v>
      </c>
      <c r="EY157" s="512">
        <f t="shared" si="335"/>
        <v>0</v>
      </c>
      <c r="EZ157" s="119"/>
      <c r="FA157" s="258"/>
      <c r="FB157" s="259" t="str">
        <f t="shared" ca="1" si="336"/>
        <v/>
      </c>
      <c r="FC157" s="258"/>
      <c r="FD157" s="259" t="str">
        <f t="shared" si="337"/>
        <v/>
      </c>
      <c r="FE157" s="119"/>
      <c r="FF157" s="119"/>
      <c r="FG157" s="119"/>
      <c r="FH157" s="119"/>
      <c r="FI157" s="119"/>
      <c r="FJ157" s="119"/>
      <c r="FK157" s="119"/>
      <c r="FL157" s="119"/>
      <c r="FM157" s="119"/>
      <c r="FN157" s="119"/>
      <c r="FO157" s="119"/>
    </row>
    <row r="158" spans="1:171" s="99" customFormat="1" x14ac:dyDescent="0.2">
      <c r="A158" s="669">
        <v>143</v>
      </c>
      <c r="B158" s="564"/>
      <c r="C158" s="557"/>
      <c r="D158" s="566"/>
      <c r="E158" s="241"/>
      <c r="F158" s="554"/>
      <c r="G158" s="557"/>
      <c r="H158" s="555"/>
      <c r="I158" s="190"/>
      <c r="J158" s="596"/>
      <c r="K158" s="597"/>
      <c r="L158" s="597"/>
      <c r="M158" s="599"/>
      <c r="N158" s="590" t="str">
        <f t="shared" si="292"/>
        <v/>
      </c>
      <c r="O158" s="557"/>
      <c r="P158" s="566"/>
      <c r="Q158" s="186" t="str">
        <f t="shared" si="293"/>
        <v/>
      </c>
      <c r="R158" s="195" t="str">
        <f t="shared" si="269"/>
        <v/>
      </c>
      <c r="S158" s="195" t="str">
        <f t="shared" si="270"/>
        <v/>
      </c>
      <c r="T158" s="195" t="str">
        <f t="shared" si="294"/>
        <v/>
      </c>
      <c r="U158" s="622" t="str">
        <f t="shared" si="295"/>
        <v/>
      </c>
      <c r="V158" s="623">
        <f t="shared" si="347"/>
        <v>0</v>
      </c>
      <c r="W158" s="190"/>
      <c r="X158" s="190"/>
      <c r="Y158" s="190"/>
      <c r="Z158" s="190"/>
      <c r="AA158" s="190"/>
      <c r="AB158" s="190"/>
      <c r="AC158" s="239"/>
      <c r="AD158" s="239"/>
      <c r="AE158" s="239"/>
      <c r="AF158" s="239"/>
      <c r="AG158" s="239"/>
      <c r="AH158" s="242"/>
      <c r="AI158" s="261">
        <f t="shared" si="338"/>
        <v>0</v>
      </c>
      <c r="AJ158"/>
      <c r="AK158"/>
      <c r="AL158" s="258"/>
      <c r="AM158" s="259" t="str">
        <f t="shared" ca="1" si="272"/>
        <v/>
      </c>
      <c r="AN158" s="258"/>
      <c r="AO158" s="259" t="str">
        <f t="shared" si="296"/>
        <v/>
      </c>
      <c r="AP158" s="119"/>
      <c r="AQ158" s="280" t="str">
        <f t="shared" si="273"/>
        <v/>
      </c>
      <c r="AR158" s="280" t="str">
        <f t="shared" si="274"/>
        <v/>
      </c>
      <c r="AS158" s="280" t="str">
        <f t="shared" si="275"/>
        <v/>
      </c>
      <c r="AT158" s="280" t="str">
        <f t="shared" ca="1" si="276"/>
        <v/>
      </c>
      <c r="AU158" s="637">
        <f t="shared" si="297"/>
        <v>0</v>
      </c>
      <c r="AV158" s="281" t="str">
        <f t="shared" si="277"/>
        <v/>
      </c>
      <c r="AW158" s="312">
        <f t="shared" si="349"/>
        <v>0</v>
      </c>
      <c r="AX158" s="312">
        <f t="shared" si="349"/>
        <v>0</v>
      </c>
      <c r="AY158" s="312">
        <f t="shared" si="349"/>
        <v>0</v>
      </c>
      <c r="AZ158" s="312">
        <f t="shared" si="349"/>
        <v>0</v>
      </c>
      <c r="BA158" s="312">
        <f t="shared" si="349"/>
        <v>0</v>
      </c>
      <c r="BB158" s="312">
        <f t="shared" si="349"/>
        <v>0</v>
      </c>
      <c r="BC158" s="313">
        <f t="shared" si="340"/>
        <v>0</v>
      </c>
      <c r="BD158" s="313">
        <f t="shared" si="341"/>
        <v>0</v>
      </c>
      <c r="BE158" s="340">
        <f t="shared" si="298"/>
        <v>0</v>
      </c>
      <c r="BF158" s="643">
        <f t="shared" si="298"/>
        <v>0</v>
      </c>
      <c r="BG158" s="643">
        <f t="shared" si="298"/>
        <v>0</v>
      </c>
      <c r="BH158" s="643">
        <f t="shared" si="298"/>
        <v>0</v>
      </c>
      <c r="BI158" s="643">
        <f t="shared" si="298"/>
        <v>0</v>
      </c>
      <c r="BJ158" s="348">
        <f t="shared" si="350"/>
        <v>0</v>
      </c>
      <c r="BK158" s="348">
        <f t="shared" si="350"/>
        <v>0</v>
      </c>
      <c r="BL158" s="348">
        <f t="shared" si="350"/>
        <v>0</v>
      </c>
      <c r="BM158" s="348">
        <f t="shared" si="350"/>
        <v>0</v>
      </c>
      <c r="BN158" s="348">
        <f t="shared" si="350"/>
        <v>0</v>
      </c>
      <c r="BO158" s="348">
        <f t="shared" si="351"/>
        <v>0</v>
      </c>
      <c r="BP158" s="348">
        <f t="shared" si="351"/>
        <v>0</v>
      </c>
      <c r="BQ158" s="348">
        <f t="shared" si="351"/>
        <v>0</v>
      </c>
      <c r="BR158" s="348">
        <f t="shared" si="351"/>
        <v>0</v>
      </c>
      <c r="BS158" s="348">
        <f t="shared" si="351"/>
        <v>0</v>
      </c>
      <c r="BT158" s="348">
        <f t="shared" si="299"/>
        <v>0</v>
      </c>
      <c r="BU158" s="348">
        <f t="shared" si="299"/>
        <v>0</v>
      </c>
      <c r="BV158" s="348">
        <f t="shared" si="299"/>
        <v>0</v>
      </c>
      <c r="BW158" s="348">
        <f t="shared" si="299"/>
        <v>0</v>
      </c>
      <c r="BX158" s="348">
        <f t="shared" si="300"/>
        <v>0</v>
      </c>
      <c r="BY158" s="348">
        <f t="shared" si="352"/>
        <v>0</v>
      </c>
      <c r="BZ158" s="348">
        <f t="shared" si="352"/>
        <v>0</v>
      </c>
      <c r="CA158" s="348">
        <f t="shared" si="352"/>
        <v>0</v>
      </c>
      <c r="CB158" s="350">
        <f t="shared" si="352"/>
        <v>0</v>
      </c>
      <c r="CC158" s="648">
        <f t="shared" si="352"/>
        <v>0</v>
      </c>
      <c r="CD158" s="191">
        <f t="shared" si="342"/>
        <v>0</v>
      </c>
      <c r="CE158" s="191">
        <f t="shared" si="342"/>
        <v>0</v>
      </c>
      <c r="CF158" s="191">
        <f t="shared" si="342"/>
        <v>0</v>
      </c>
      <c r="CG158" s="381">
        <f t="shared" si="353"/>
        <v>0</v>
      </c>
      <c r="CH158" s="191">
        <f t="shared" si="353"/>
        <v>0</v>
      </c>
      <c r="CI158" s="382">
        <f t="shared" si="353"/>
        <v>0</v>
      </c>
      <c r="CJ158" s="379">
        <f t="shared" si="343"/>
        <v>0</v>
      </c>
      <c r="CK158" s="391">
        <f t="shared" si="262"/>
        <v>0</v>
      </c>
      <c r="CL158" s="391">
        <f t="shared" si="227"/>
        <v>0</v>
      </c>
      <c r="CM158" s="391">
        <f t="shared" si="227"/>
        <v>0</v>
      </c>
      <c r="CN158" s="391">
        <f t="shared" si="227"/>
        <v>0</v>
      </c>
      <c r="CO158" s="392">
        <f t="shared" si="263"/>
        <v>0</v>
      </c>
      <c r="CP158" s="190">
        <f t="shared" si="228"/>
        <v>0</v>
      </c>
      <c r="CQ158" s="190">
        <f t="shared" si="228"/>
        <v>0</v>
      </c>
      <c r="CR158" s="394">
        <f t="shared" si="228"/>
        <v>0</v>
      </c>
      <c r="CS158" s="191">
        <f t="shared" si="344"/>
        <v>0</v>
      </c>
      <c r="CT158" s="190">
        <f t="shared" si="344"/>
        <v>0</v>
      </c>
      <c r="CU158" s="190">
        <f t="shared" si="344"/>
        <v>0</v>
      </c>
      <c r="CV158" s="394">
        <f t="shared" si="344"/>
        <v>0</v>
      </c>
      <c r="CW158" s="402">
        <f>$DC158+'申込用紙 Ｂ'!$CW158</f>
        <v>0</v>
      </c>
      <c r="CX158" s="403"/>
      <c r="CY158" s="403">
        <f t="shared" si="301"/>
        <v>0</v>
      </c>
      <c r="CZ158" s="404">
        <f t="shared" si="302"/>
        <v>0</v>
      </c>
      <c r="DA158" s="431">
        <f t="shared" si="303"/>
        <v>0</v>
      </c>
      <c r="DB158" s="432">
        <f t="shared" si="304"/>
        <v>0</v>
      </c>
      <c r="DC158" s="433">
        <f t="shared" si="305"/>
        <v>0</v>
      </c>
      <c r="DD158" s="239">
        <f t="shared" si="306"/>
        <v>1</v>
      </c>
      <c r="DE158" s="239">
        <f t="shared" ca="1" si="278"/>
        <v>0</v>
      </c>
      <c r="DF158" s="239">
        <f t="shared" ca="1" si="307"/>
        <v>1</v>
      </c>
      <c r="DG158" s="434" t="str">
        <f t="shared" si="308"/>
        <v/>
      </c>
      <c r="DH158" s="239">
        <f t="shared" ca="1" si="309"/>
        <v>0</v>
      </c>
      <c r="DI158" s="239">
        <f t="shared" ca="1" si="348"/>
        <v>0</v>
      </c>
      <c r="DJ158" s="118" t="str">
        <f t="shared" si="310"/>
        <v/>
      </c>
      <c r="DK158" s="451">
        <f t="shared" si="279"/>
        <v>0</v>
      </c>
      <c r="DL158" s="451">
        <f t="shared" si="280"/>
        <v>0</v>
      </c>
      <c r="DM158" s="452">
        <f t="shared" si="281"/>
        <v>0</v>
      </c>
      <c r="DN158" s="453">
        <f t="shared" si="346"/>
        <v>-1</v>
      </c>
      <c r="DO158" s="454">
        <f t="shared" si="282"/>
        <v>1</v>
      </c>
      <c r="DP158" s="455" t="str">
        <f t="shared" si="311"/>
        <v>NO</v>
      </c>
      <c r="DQ158" s="455" t="str">
        <f t="shared" si="312"/>
        <v>Not!</v>
      </c>
      <c r="DR158" s="455" t="str">
        <f t="shared" si="313"/>
        <v>Not!</v>
      </c>
      <c r="DS158" s="478" t="str">
        <f t="shared" si="283"/>
        <v/>
      </c>
      <c r="DT158" s="451">
        <f t="shared" si="314"/>
        <v>0</v>
      </c>
      <c r="DU158" s="239">
        <f t="shared" si="345"/>
        <v>0</v>
      </c>
      <c r="DV158" s="480">
        <v>143</v>
      </c>
      <c r="DW158" s="281" t="str">
        <f t="shared" si="284"/>
        <v/>
      </c>
      <c r="DX158" s="239" t="str">
        <f t="shared" si="315"/>
        <v>Not!</v>
      </c>
      <c r="DY158" s="499">
        <f t="shared" si="316"/>
        <v>0</v>
      </c>
      <c r="DZ158" s="239" t="str">
        <f t="shared" si="317"/>
        <v>NO</v>
      </c>
      <c r="EA158" s="499">
        <f t="shared" si="285"/>
        <v>0</v>
      </c>
      <c r="EB158" s="239" t="str">
        <f t="shared" si="286"/>
        <v>女子Jr</v>
      </c>
      <c r="EC158" s="499">
        <f t="shared" si="287"/>
        <v>0</v>
      </c>
      <c r="ED158" s="500">
        <f t="shared" si="318"/>
        <v>0</v>
      </c>
      <c r="EE158" s="499">
        <f t="shared" si="319"/>
        <v>0</v>
      </c>
      <c r="EF158" s="239" t="str">
        <f t="shared" si="320"/>
        <v>N</v>
      </c>
      <c r="EG158" s="434" t="str">
        <f t="shared" si="321"/>
        <v/>
      </c>
      <c r="EH158" s="239" t="str">
        <f t="shared" si="322"/>
        <v/>
      </c>
      <c r="EI158" s="239" t="str">
        <f t="shared" ca="1" si="288"/>
        <v/>
      </c>
      <c r="EJ158" s="239" t="str">
        <f t="shared" si="323"/>
        <v/>
      </c>
      <c r="EK158" s="239">
        <f t="shared" si="324"/>
        <v>0</v>
      </c>
      <c r="EL158" s="239">
        <f t="shared" si="289"/>
        <v>0</v>
      </c>
      <c r="EM158" s="499">
        <f t="shared" si="325"/>
        <v>0</v>
      </c>
      <c r="EN158" s="239" t="str">
        <f t="shared" si="326"/>
        <v>N</v>
      </c>
      <c r="EO158" s="434" t="str">
        <f t="shared" si="327"/>
        <v/>
      </c>
      <c r="EP158" s="239" t="str">
        <f t="shared" si="290"/>
        <v/>
      </c>
      <c r="EQ158" s="239" t="str">
        <f t="shared" ca="1" si="328"/>
        <v/>
      </c>
      <c r="ER158" s="239" t="str">
        <f t="shared" si="329"/>
        <v/>
      </c>
      <c r="ES158" s="239">
        <f t="shared" si="291"/>
        <v>0</v>
      </c>
      <c r="ET158" s="239">
        <f t="shared" si="330"/>
        <v>0</v>
      </c>
      <c r="EU158" s="499">
        <f t="shared" si="331"/>
        <v>0</v>
      </c>
      <c r="EV158" s="434" t="str">
        <f t="shared" si="332"/>
        <v/>
      </c>
      <c r="EW158" s="512">
        <f t="shared" si="333"/>
        <v>0</v>
      </c>
      <c r="EX158" s="512">
        <f t="shared" si="334"/>
        <v>0</v>
      </c>
      <c r="EY158" s="512">
        <f t="shared" si="335"/>
        <v>0</v>
      </c>
      <c r="EZ158" s="119"/>
      <c r="FA158" s="258"/>
      <c r="FB158" s="259" t="str">
        <f t="shared" ca="1" si="336"/>
        <v/>
      </c>
      <c r="FC158" s="258"/>
      <c r="FD158" s="259" t="str">
        <f t="shared" si="337"/>
        <v/>
      </c>
      <c r="FE158" s="119"/>
      <c r="FF158" s="119"/>
      <c r="FG158" s="119"/>
      <c r="FH158" s="119"/>
      <c r="FI158" s="119"/>
      <c r="FJ158" s="119"/>
      <c r="FK158" s="119"/>
      <c r="FL158" s="119"/>
      <c r="FM158" s="119"/>
      <c r="FN158" s="119"/>
      <c r="FO158" s="119"/>
    </row>
    <row r="159" spans="1:171" s="99" customFormat="1" x14ac:dyDescent="0.2">
      <c r="A159" s="669">
        <v>144</v>
      </c>
      <c r="B159" s="564"/>
      <c r="C159" s="557"/>
      <c r="D159" s="566"/>
      <c r="E159" s="241"/>
      <c r="F159" s="554"/>
      <c r="G159" s="557"/>
      <c r="H159" s="555"/>
      <c r="I159" s="190"/>
      <c r="J159" s="596"/>
      <c r="K159" s="597"/>
      <c r="L159" s="597"/>
      <c r="M159" s="599"/>
      <c r="N159" s="590" t="str">
        <f t="shared" si="292"/>
        <v/>
      </c>
      <c r="O159" s="557"/>
      <c r="P159" s="566"/>
      <c r="Q159" s="186" t="str">
        <f t="shared" si="293"/>
        <v/>
      </c>
      <c r="R159" s="195" t="str">
        <f t="shared" si="269"/>
        <v/>
      </c>
      <c r="S159" s="195" t="str">
        <f t="shared" si="270"/>
        <v/>
      </c>
      <c r="T159" s="195" t="str">
        <f t="shared" si="294"/>
        <v/>
      </c>
      <c r="U159" s="622" t="str">
        <f t="shared" si="295"/>
        <v/>
      </c>
      <c r="V159" s="623">
        <f t="shared" si="347"/>
        <v>0</v>
      </c>
      <c r="W159" s="190"/>
      <c r="X159" s="190"/>
      <c r="Y159" s="190"/>
      <c r="Z159" s="190"/>
      <c r="AA159" s="190"/>
      <c r="AB159" s="190"/>
      <c r="AC159" s="239"/>
      <c r="AD159" s="239"/>
      <c r="AE159" s="239"/>
      <c r="AF159" s="239"/>
      <c r="AG159" s="239"/>
      <c r="AH159" s="242"/>
      <c r="AI159" s="261">
        <f t="shared" si="338"/>
        <v>0</v>
      </c>
      <c r="AJ159"/>
      <c r="AK159"/>
      <c r="AL159" s="258"/>
      <c r="AM159" s="259" t="str">
        <f t="shared" ca="1" si="272"/>
        <v/>
      </c>
      <c r="AN159" s="258"/>
      <c r="AO159" s="259" t="str">
        <f t="shared" si="296"/>
        <v/>
      </c>
      <c r="AP159" s="119"/>
      <c r="AQ159" s="280" t="str">
        <f t="shared" si="273"/>
        <v/>
      </c>
      <c r="AR159" s="280" t="str">
        <f t="shared" si="274"/>
        <v/>
      </c>
      <c r="AS159" s="280" t="str">
        <f t="shared" si="275"/>
        <v/>
      </c>
      <c r="AT159" s="280" t="str">
        <f t="shared" ca="1" si="276"/>
        <v/>
      </c>
      <c r="AU159" s="637">
        <f t="shared" si="297"/>
        <v>0</v>
      </c>
      <c r="AV159" s="281" t="str">
        <f t="shared" si="277"/>
        <v/>
      </c>
      <c r="AW159" s="312">
        <f t="shared" si="349"/>
        <v>0</v>
      </c>
      <c r="AX159" s="312">
        <f t="shared" si="349"/>
        <v>0</v>
      </c>
      <c r="AY159" s="312">
        <f t="shared" si="349"/>
        <v>0</v>
      </c>
      <c r="AZ159" s="312">
        <f t="shared" si="349"/>
        <v>0</v>
      </c>
      <c r="BA159" s="312">
        <f t="shared" si="349"/>
        <v>0</v>
      </c>
      <c r="BB159" s="312">
        <f t="shared" si="349"/>
        <v>0</v>
      </c>
      <c r="BC159" s="313">
        <f t="shared" si="340"/>
        <v>0</v>
      </c>
      <c r="BD159" s="313">
        <f t="shared" si="341"/>
        <v>0</v>
      </c>
      <c r="BE159" s="340">
        <f t="shared" si="298"/>
        <v>0</v>
      </c>
      <c r="BF159" s="643">
        <f t="shared" si="298"/>
        <v>0</v>
      </c>
      <c r="BG159" s="643">
        <f t="shared" si="298"/>
        <v>0</v>
      </c>
      <c r="BH159" s="643">
        <f t="shared" si="298"/>
        <v>0</v>
      </c>
      <c r="BI159" s="643">
        <f t="shared" si="298"/>
        <v>0</v>
      </c>
      <c r="BJ159" s="348">
        <f t="shared" si="350"/>
        <v>0</v>
      </c>
      <c r="BK159" s="348">
        <f t="shared" si="350"/>
        <v>0</v>
      </c>
      <c r="BL159" s="348">
        <f t="shared" si="350"/>
        <v>0</v>
      </c>
      <c r="BM159" s="348">
        <f t="shared" si="350"/>
        <v>0</v>
      </c>
      <c r="BN159" s="348">
        <f t="shared" si="350"/>
        <v>0</v>
      </c>
      <c r="BO159" s="348">
        <f t="shared" si="351"/>
        <v>0</v>
      </c>
      <c r="BP159" s="348">
        <f t="shared" si="351"/>
        <v>0</v>
      </c>
      <c r="BQ159" s="348">
        <f t="shared" si="351"/>
        <v>0</v>
      </c>
      <c r="BR159" s="348">
        <f t="shared" si="351"/>
        <v>0</v>
      </c>
      <c r="BS159" s="348">
        <f t="shared" si="351"/>
        <v>0</v>
      </c>
      <c r="BT159" s="348">
        <f t="shared" si="299"/>
        <v>0</v>
      </c>
      <c r="BU159" s="348">
        <f t="shared" si="299"/>
        <v>0</v>
      </c>
      <c r="BV159" s="348">
        <f t="shared" si="299"/>
        <v>0</v>
      </c>
      <c r="BW159" s="348">
        <f t="shared" si="299"/>
        <v>0</v>
      </c>
      <c r="BX159" s="348">
        <f t="shared" si="300"/>
        <v>0</v>
      </c>
      <c r="BY159" s="348">
        <f t="shared" si="352"/>
        <v>0</v>
      </c>
      <c r="BZ159" s="348">
        <f t="shared" si="352"/>
        <v>0</v>
      </c>
      <c r="CA159" s="348">
        <f t="shared" si="352"/>
        <v>0</v>
      </c>
      <c r="CB159" s="350">
        <f t="shared" si="352"/>
        <v>0</v>
      </c>
      <c r="CC159" s="648">
        <f t="shared" si="352"/>
        <v>0</v>
      </c>
      <c r="CD159" s="191">
        <f t="shared" si="342"/>
        <v>0</v>
      </c>
      <c r="CE159" s="191">
        <f t="shared" si="342"/>
        <v>0</v>
      </c>
      <c r="CF159" s="191">
        <f t="shared" si="342"/>
        <v>0</v>
      </c>
      <c r="CG159" s="381">
        <f t="shared" si="353"/>
        <v>0</v>
      </c>
      <c r="CH159" s="191">
        <f t="shared" si="353"/>
        <v>0</v>
      </c>
      <c r="CI159" s="382">
        <f t="shared" si="353"/>
        <v>0</v>
      </c>
      <c r="CJ159" s="379">
        <f t="shared" si="343"/>
        <v>0</v>
      </c>
      <c r="CK159" s="391">
        <f t="shared" si="262"/>
        <v>0</v>
      </c>
      <c r="CL159" s="391">
        <f t="shared" si="227"/>
        <v>0</v>
      </c>
      <c r="CM159" s="391">
        <f t="shared" si="227"/>
        <v>0</v>
      </c>
      <c r="CN159" s="391">
        <f t="shared" si="227"/>
        <v>0</v>
      </c>
      <c r="CO159" s="392">
        <f t="shared" si="263"/>
        <v>0</v>
      </c>
      <c r="CP159" s="190">
        <f t="shared" si="228"/>
        <v>0</v>
      </c>
      <c r="CQ159" s="190">
        <f t="shared" si="228"/>
        <v>0</v>
      </c>
      <c r="CR159" s="394">
        <f t="shared" si="228"/>
        <v>0</v>
      </c>
      <c r="CS159" s="191">
        <f t="shared" si="344"/>
        <v>0</v>
      </c>
      <c r="CT159" s="190">
        <f t="shared" si="344"/>
        <v>0</v>
      </c>
      <c r="CU159" s="190">
        <f t="shared" si="344"/>
        <v>0</v>
      </c>
      <c r="CV159" s="394">
        <f t="shared" si="344"/>
        <v>0</v>
      </c>
      <c r="CW159" s="402">
        <f>$DC159+'申込用紙 Ｂ'!$CW159</f>
        <v>0</v>
      </c>
      <c r="CX159" s="403"/>
      <c r="CY159" s="403">
        <f t="shared" si="301"/>
        <v>0</v>
      </c>
      <c r="CZ159" s="404">
        <f t="shared" si="302"/>
        <v>0</v>
      </c>
      <c r="DA159" s="431">
        <f t="shared" si="303"/>
        <v>0</v>
      </c>
      <c r="DB159" s="432">
        <f t="shared" si="304"/>
        <v>0</v>
      </c>
      <c r="DC159" s="433">
        <f t="shared" si="305"/>
        <v>0</v>
      </c>
      <c r="DD159" s="239">
        <f t="shared" si="306"/>
        <v>1</v>
      </c>
      <c r="DE159" s="239">
        <f t="shared" ca="1" si="278"/>
        <v>0</v>
      </c>
      <c r="DF159" s="239">
        <f t="shared" ca="1" si="307"/>
        <v>1</v>
      </c>
      <c r="DG159" s="434" t="str">
        <f t="shared" si="308"/>
        <v/>
      </c>
      <c r="DH159" s="239">
        <f t="shared" ca="1" si="309"/>
        <v>0</v>
      </c>
      <c r="DI159" s="239">
        <f t="shared" ca="1" si="348"/>
        <v>0</v>
      </c>
      <c r="DJ159" s="118" t="str">
        <f t="shared" si="310"/>
        <v/>
      </c>
      <c r="DK159" s="451">
        <f t="shared" si="279"/>
        <v>0</v>
      </c>
      <c r="DL159" s="451">
        <f t="shared" si="280"/>
        <v>0</v>
      </c>
      <c r="DM159" s="452">
        <f t="shared" si="281"/>
        <v>0</v>
      </c>
      <c r="DN159" s="453">
        <f t="shared" si="346"/>
        <v>-1</v>
      </c>
      <c r="DO159" s="454">
        <f t="shared" si="282"/>
        <v>1</v>
      </c>
      <c r="DP159" s="455" t="str">
        <f t="shared" si="311"/>
        <v>NO</v>
      </c>
      <c r="DQ159" s="455" t="str">
        <f t="shared" si="312"/>
        <v>Not!</v>
      </c>
      <c r="DR159" s="455" t="str">
        <f t="shared" si="313"/>
        <v>Not!</v>
      </c>
      <c r="DS159" s="478" t="str">
        <f t="shared" si="283"/>
        <v/>
      </c>
      <c r="DT159" s="451">
        <f t="shared" si="314"/>
        <v>0</v>
      </c>
      <c r="DU159" s="239">
        <f t="shared" si="345"/>
        <v>0</v>
      </c>
      <c r="DV159" s="480">
        <v>144</v>
      </c>
      <c r="DW159" s="281" t="str">
        <f t="shared" si="284"/>
        <v/>
      </c>
      <c r="DX159" s="239" t="str">
        <f t="shared" si="315"/>
        <v>Not!</v>
      </c>
      <c r="DY159" s="499">
        <f t="shared" si="316"/>
        <v>0</v>
      </c>
      <c r="DZ159" s="239" t="str">
        <f t="shared" si="317"/>
        <v>NO</v>
      </c>
      <c r="EA159" s="499">
        <f t="shared" si="285"/>
        <v>0</v>
      </c>
      <c r="EB159" s="239" t="str">
        <f t="shared" si="286"/>
        <v>女子Jr</v>
      </c>
      <c r="EC159" s="499">
        <f t="shared" si="287"/>
        <v>0</v>
      </c>
      <c r="ED159" s="500">
        <f t="shared" si="318"/>
        <v>0</v>
      </c>
      <c r="EE159" s="499">
        <f t="shared" si="319"/>
        <v>0</v>
      </c>
      <c r="EF159" s="239" t="str">
        <f t="shared" si="320"/>
        <v>N</v>
      </c>
      <c r="EG159" s="434" t="str">
        <f t="shared" si="321"/>
        <v/>
      </c>
      <c r="EH159" s="239" t="str">
        <f t="shared" si="322"/>
        <v/>
      </c>
      <c r="EI159" s="239" t="str">
        <f t="shared" ca="1" si="288"/>
        <v/>
      </c>
      <c r="EJ159" s="239" t="str">
        <f t="shared" si="323"/>
        <v/>
      </c>
      <c r="EK159" s="239">
        <f t="shared" si="324"/>
        <v>0</v>
      </c>
      <c r="EL159" s="239">
        <f t="shared" si="289"/>
        <v>0</v>
      </c>
      <c r="EM159" s="499">
        <f t="shared" si="325"/>
        <v>0</v>
      </c>
      <c r="EN159" s="239" t="str">
        <f t="shared" si="326"/>
        <v>N</v>
      </c>
      <c r="EO159" s="434" t="str">
        <f t="shared" si="327"/>
        <v/>
      </c>
      <c r="EP159" s="239" t="str">
        <f t="shared" si="290"/>
        <v/>
      </c>
      <c r="EQ159" s="239" t="str">
        <f t="shared" ca="1" si="328"/>
        <v/>
      </c>
      <c r="ER159" s="239" t="str">
        <f t="shared" si="329"/>
        <v/>
      </c>
      <c r="ES159" s="239">
        <f t="shared" si="291"/>
        <v>0</v>
      </c>
      <c r="ET159" s="239">
        <f t="shared" si="330"/>
        <v>0</v>
      </c>
      <c r="EU159" s="499">
        <f t="shared" si="331"/>
        <v>0</v>
      </c>
      <c r="EV159" s="434" t="str">
        <f t="shared" si="332"/>
        <v/>
      </c>
      <c r="EW159" s="512">
        <f t="shared" si="333"/>
        <v>0</v>
      </c>
      <c r="EX159" s="512">
        <f t="shared" si="334"/>
        <v>0</v>
      </c>
      <c r="EY159" s="512">
        <f t="shared" si="335"/>
        <v>0</v>
      </c>
      <c r="EZ159" s="119"/>
      <c r="FA159" s="258"/>
      <c r="FB159" s="259" t="str">
        <f t="shared" ca="1" si="336"/>
        <v/>
      </c>
      <c r="FC159" s="258"/>
      <c r="FD159" s="259" t="str">
        <f t="shared" si="337"/>
        <v/>
      </c>
      <c r="FE159" s="119"/>
      <c r="FF159" s="119"/>
      <c r="FG159" s="119"/>
      <c r="FH159" s="119"/>
      <c r="FI159" s="119"/>
      <c r="FJ159" s="119"/>
      <c r="FK159" s="119"/>
      <c r="FL159" s="119"/>
      <c r="FM159" s="119"/>
      <c r="FN159" s="119"/>
      <c r="FO159" s="119"/>
    </row>
    <row r="160" spans="1:171" s="99" customFormat="1" x14ac:dyDescent="0.2">
      <c r="A160" s="669">
        <v>145</v>
      </c>
      <c r="B160" s="564"/>
      <c r="C160" s="557"/>
      <c r="D160" s="566"/>
      <c r="E160" s="241"/>
      <c r="F160" s="554"/>
      <c r="G160" s="557"/>
      <c r="H160" s="555"/>
      <c r="I160" s="190"/>
      <c r="J160" s="596"/>
      <c r="K160" s="597"/>
      <c r="L160" s="597"/>
      <c r="M160" s="599"/>
      <c r="N160" s="590" t="str">
        <f t="shared" si="292"/>
        <v/>
      </c>
      <c r="O160" s="557"/>
      <c r="P160" s="566"/>
      <c r="Q160" s="186" t="str">
        <f t="shared" si="293"/>
        <v/>
      </c>
      <c r="R160" s="195" t="str">
        <f t="shared" si="269"/>
        <v/>
      </c>
      <c r="S160" s="195" t="str">
        <f t="shared" si="270"/>
        <v/>
      </c>
      <c r="T160" s="195" t="str">
        <f t="shared" si="294"/>
        <v/>
      </c>
      <c r="U160" s="622" t="str">
        <f t="shared" si="295"/>
        <v/>
      </c>
      <c r="V160" s="623">
        <f t="shared" si="347"/>
        <v>0</v>
      </c>
      <c r="W160" s="190"/>
      <c r="X160" s="190"/>
      <c r="Y160" s="190"/>
      <c r="Z160" s="190"/>
      <c r="AA160" s="190"/>
      <c r="AB160" s="190"/>
      <c r="AC160" s="239"/>
      <c r="AD160" s="239"/>
      <c r="AE160" s="239"/>
      <c r="AF160" s="239"/>
      <c r="AG160" s="239"/>
      <c r="AH160" s="242"/>
      <c r="AI160" s="261">
        <f t="shared" si="338"/>
        <v>0</v>
      </c>
      <c r="AJ160"/>
      <c r="AK160"/>
      <c r="AL160" s="258"/>
      <c r="AM160" s="259" t="str">
        <f t="shared" ca="1" si="272"/>
        <v/>
      </c>
      <c r="AN160" s="258"/>
      <c r="AO160" s="259" t="str">
        <f t="shared" si="296"/>
        <v/>
      </c>
      <c r="AP160" s="119"/>
      <c r="AQ160" s="280" t="str">
        <f t="shared" si="273"/>
        <v/>
      </c>
      <c r="AR160" s="280" t="str">
        <f t="shared" si="274"/>
        <v/>
      </c>
      <c r="AS160" s="280" t="str">
        <f t="shared" si="275"/>
        <v/>
      </c>
      <c r="AT160" s="280" t="str">
        <f t="shared" ca="1" si="276"/>
        <v/>
      </c>
      <c r="AU160" s="637">
        <f t="shared" si="297"/>
        <v>0</v>
      </c>
      <c r="AV160" s="281" t="str">
        <f t="shared" si="277"/>
        <v/>
      </c>
      <c r="AW160" s="312">
        <f t="shared" si="349"/>
        <v>0</v>
      </c>
      <c r="AX160" s="312">
        <f t="shared" si="349"/>
        <v>0</v>
      </c>
      <c r="AY160" s="312">
        <f t="shared" si="349"/>
        <v>0</v>
      </c>
      <c r="AZ160" s="312">
        <f t="shared" si="349"/>
        <v>0</v>
      </c>
      <c r="BA160" s="312">
        <f t="shared" si="349"/>
        <v>0</v>
      </c>
      <c r="BB160" s="312">
        <f t="shared" si="349"/>
        <v>0</v>
      </c>
      <c r="BC160" s="313">
        <f t="shared" si="340"/>
        <v>0</v>
      </c>
      <c r="BD160" s="313">
        <f t="shared" si="341"/>
        <v>0</v>
      </c>
      <c r="BE160" s="340">
        <f t="shared" si="298"/>
        <v>0</v>
      </c>
      <c r="BF160" s="643">
        <f t="shared" si="298"/>
        <v>0</v>
      </c>
      <c r="BG160" s="643">
        <f t="shared" si="298"/>
        <v>0</v>
      </c>
      <c r="BH160" s="643">
        <f t="shared" si="298"/>
        <v>0</v>
      </c>
      <c r="BI160" s="643">
        <f t="shared" si="298"/>
        <v>0</v>
      </c>
      <c r="BJ160" s="348">
        <f t="shared" si="350"/>
        <v>0</v>
      </c>
      <c r="BK160" s="348">
        <f t="shared" si="350"/>
        <v>0</v>
      </c>
      <c r="BL160" s="348">
        <f t="shared" si="350"/>
        <v>0</v>
      </c>
      <c r="BM160" s="348">
        <f t="shared" si="350"/>
        <v>0</v>
      </c>
      <c r="BN160" s="348">
        <f t="shared" si="350"/>
        <v>0</v>
      </c>
      <c r="BO160" s="348">
        <f t="shared" si="351"/>
        <v>0</v>
      </c>
      <c r="BP160" s="348">
        <f t="shared" si="351"/>
        <v>0</v>
      </c>
      <c r="BQ160" s="348">
        <f t="shared" si="351"/>
        <v>0</v>
      </c>
      <c r="BR160" s="348">
        <f t="shared" si="351"/>
        <v>0</v>
      </c>
      <c r="BS160" s="348">
        <f t="shared" si="351"/>
        <v>0</v>
      </c>
      <c r="BT160" s="348">
        <f t="shared" si="299"/>
        <v>0</v>
      </c>
      <c r="BU160" s="348">
        <f t="shared" si="299"/>
        <v>0</v>
      </c>
      <c r="BV160" s="348">
        <f t="shared" si="299"/>
        <v>0</v>
      </c>
      <c r="BW160" s="348">
        <f t="shared" si="299"/>
        <v>0</v>
      </c>
      <c r="BX160" s="348">
        <f t="shared" si="300"/>
        <v>0</v>
      </c>
      <c r="BY160" s="348">
        <f t="shared" si="352"/>
        <v>0</v>
      </c>
      <c r="BZ160" s="348">
        <f t="shared" si="352"/>
        <v>0</v>
      </c>
      <c r="CA160" s="348">
        <f t="shared" si="352"/>
        <v>0</v>
      </c>
      <c r="CB160" s="350">
        <f t="shared" si="352"/>
        <v>0</v>
      </c>
      <c r="CC160" s="648">
        <f t="shared" si="352"/>
        <v>0</v>
      </c>
      <c r="CD160" s="191">
        <f t="shared" si="342"/>
        <v>0</v>
      </c>
      <c r="CE160" s="191">
        <f t="shared" si="342"/>
        <v>0</v>
      </c>
      <c r="CF160" s="191">
        <f t="shared" si="342"/>
        <v>0</v>
      </c>
      <c r="CG160" s="381">
        <f t="shared" si="353"/>
        <v>0</v>
      </c>
      <c r="CH160" s="191">
        <f t="shared" si="353"/>
        <v>0</v>
      </c>
      <c r="CI160" s="382">
        <f t="shared" si="353"/>
        <v>0</v>
      </c>
      <c r="CJ160" s="379">
        <f t="shared" si="343"/>
        <v>0</v>
      </c>
      <c r="CK160" s="391">
        <f t="shared" si="262"/>
        <v>0</v>
      </c>
      <c r="CL160" s="391">
        <f>IF(AND($DY160=CL$12,$W160&gt;0,$E160=2),1,0)</f>
        <v>0</v>
      </c>
      <c r="CM160" s="391">
        <f>IF(AND($DY160=CM$12,$W160&gt;0,$E160=2),1,0)</f>
        <v>0</v>
      </c>
      <c r="CN160" s="391">
        <f>IF(AND($DY160=CN$12,$W160&gt;0,$E160=2),1,0)</f>
        <v>0</v>
      </c>
      <c r="CO160" s="392">
        <f t="shared" si="263"/>
        <v>0</v>
      </c>
      <c r="CP160" s="190">
        <f>IF(AND($DY160=CP$12,$X160&gt;0,$E160=2),1,0)</f>
        <v>0</v>
      </c>
      <c r="CQ160" s="190">
        <f>IF(AND($DY160=CQ$12,$X160&gt;0,$E160=2),1,0)</f>
        <v>0</v>
      </c>
      <c r="CR160" s="394">
        <f>IF(AND($DY160=CR$12,$X160&gt;0,$E160=2),1,0)</f>
        <v>0</v>
      </c>
      <c r="CS160" s="191">
        <f t="shared" si="344"/>
        <v>0</v>
      </c>
      <c r="CT160" s="190">
        <f t="shared" si="344"/>
        <v>0</v>
      </c>
      <c r="CU160" s="190">
        <f t="shared" si="344"/>
        <v>0</v>
      </c>
      <c r="CV160" s="394">
        <f t="shared" si="344"/>
        <v>0</v>
      </c>
      <c r="CW160" s="402">
        <f>$DC160+'申込用紙 Ｂ'!$CW160</f>
        <v>0</v>
      </c>
      <c r="CX160" s="403"/>
      <c r="CY160" s="403">
        <f t="shared" si="301"/>
        <v>0</v>
      </c>
      <c r="CZ160" s="404">
        <f t="shared" si="302"/>
        <v>0</v>
      </c>
      <c r="DA160" s="431">
        <f t="shared" si="303"/>
        <v>0</v>
      </c>
      <c r="DB160" s="432">
        <f t="shared" si="304"/>
        <v>0</v>
      </c>
      <c r="DC160" s="433">
        <f t="shared" si="305"/>
        <v>0</v>
      </c>
      <c r="DD160" s="239">
        <f t="shared" si="306"/>
        <v>1</v>
      </c>
      <c r="DE160" s="239">
        <f t="shared" ca="1" si="278"/>
        <v>0</v>
      </c>
      <c r="DF160" s="239">
        <f t="shared" ca="1" si="307"/>
        <v>1</v>
      </c>
      <c r="DG160" s="434" t="str">
        <f t="shared" si="308"/>
        <v/>
      </c>
      <c r="DH160" s="239">
        <f t="shared" ca="1" si="309"/>
        <v>0</v>
      </c>
      <c r="DI160" s="239">
        <f t="shared" ca="1" si="348"/>
        <v>0</v>
      </c>
      <c r="DJ160" s="118" t="str">
        <f t="shared" si="310"/>
        <v/>
      </c>
      <c r="DK160" s="451">
        <f t="shared" si="279"/>
        <v>0</v>
      </c>
      <c r="DL160" s="451">
        <f t="shared" si="280"/>
        <v>0</v>
      </c>
      <c r="DM160" s="452">
        <f t="shared" si="281"/>
        <v>0</v>
      </c>
      <c r="DN160" s="453">
        <f t="shared" si="346"/>
        <v>-1</v>
      </c>
      <c r="DO160" s="454">
        <f t="shared" si="282"/>
        <v>1</v>
      </c>
      <c r="DP160" s="455" t="str">
        <f t="shared" si="311"/>
        <v>NO</v>
      </c>
      <c r="DQ160" s="455" t="str">
        <f t="shared" si="312"/>
        <v>Not!</v>
      </c>
      <c r="DR160" s="455" t="str">
        <f t="shared" si="313"/>
        <v>Not!</v>
      </c>
      <c r="DS160" s="478" t="str">
        <f t="shared" si="283"/>
        <v/>
      </c>
      <c r="DT160" s="451">
        <f t="shared" si="314"/>
        <v>0</v>
      </c>
      <c r="DU160" s="239">
        <f t="shared" si="345"/>
        <v>0</v>
      </c>
      <c r="DV160" s="480">
        <v>145</v>
      </c>
      <c r="DW160" s="281" t="str">
        <f t="shared" si="284"/>
        <v/>
      </c>
      <c r="DX160" s="239" t="str">
        <f t="shared" si="315"/>
        <v>Not!</v>
      </c>
      <c r="DY160" s="499">
        <f t="shared" si="316"/>
        <v>0</v>
      </c>
      <c r="DZ160" s="239" t="str">
        <f t="shared" si="317"/>
        <v>NO</v>
      </c>
      <c r="EA160" s="499">
        <f t="shared" si="285"/>
        <v>0</v>
      </c>
      <c r="EB160" s="239" t="str">
        <f t="shared" si="286"/>
        <v>女子Jr</v>
      </c>
      <c r="EC160" s="499">
        <f t="shared" si="287"/>
        <v>0</v>
      </c>
      <c r="ED160" s="500">
        <f t="shared" si="318"/>
        <v>0</v>
      </c>
      <c r="EE160" s="499">
        <f t="shared" si="319"/>
        <v>0</v>
      </c>
      <c r="EF160" s="239" t="str">
        <f t="shared" si="320"/>
        <v>N</v>
      </c>
      <c r="EG160" s="434" t="str">
        <f t="shared" si="321"/>
        <v/>
      </c>
      <c r="EH160" s="239" t="str">
        <f t="shared" si="322"/>
        <v/>
      </c>
      <c r="EI160" s="239" t="str">
        <f t="shared" ca="1" si="288"/>
        <v/>
      </c>
      <c r="EJ160" s="239" t="str">
        <f t="shared" si="323"/>
        <v/>
      </c>
      <c r="EK160" s="239">
        <f t="shared" si="324"/>
        <v>0</v>
      </c>
      <c r="EL160" s="239">
        <f t="shared" si="289"/>
        <v>0</v>
      </c>
      <c r="EM160" s="499">
        <f t="shared" si="325"/>
        <v>0</v>
      </c>
      <c r="EN160" s="239" t="str">
        <f t="shared" si="326"/>
        <v>N</v>
      </c>
      <c r="EO160" s="434" t="str">
        <f t="shared" si="327"/>
        <v/>
      </c>
      <c r="EP160" s="239" t="str">
        <f t="shared" si="290"/>
        <v/>
      </c>
      <c r="EQ160" s="239" t="str">
        <f t="shared" ca="1" si="328"/>
        <v/>
      </c>
      <c r="ER160" s="239" t="str">
        <f t="shared" si="329"/>
        <v/>
      </c>
      <c r="ES160" s="239">
        <f t="shared" si="291"/>
        <v>0</v>
      </c>
      <c r="ET160" s="239">
        <f t="shared" si="330"/>
        <v>0</v>
      </c>
      <c r="EU160" s="499">
        <f t="shared" si="331"/>
        <v>0</v>
      </c>
      <c r="EV160" s="434" t="str">
        <f t="shared" si="332"/>
        <v/>
      </c>
      <c r="EW160" s="512">
        <f t="shared" si="333"/>
        <v>0</v>
      </c>
      <c r="EX160" s="512">
        <f t="shared" si="334"/>
        <v>0</v>
      </c>
      <c r="EY160" s="512">
        <f t="shared" si="335"/>
        <v>0</v>
      </c>
      <c r="EZ160" s="119"/>
      <c r="FA160" s="258"/>
      <c r="FB160" s="259" t="str">
        <f t="shared" ca="1" si="336"/>
        <v/>
      </c>
      <c r="FC160" s="258"/>
      <c r="FD160" s="259" t="str">
        <f t="shared" si="337"/>
        <v/>
      </c>
      <c r="FE160" s="119"/>
      <c r="FF160" s="119"/>
      <c r="FG160" s="119"/>
      <c r="FH160" s="119"/>
      <c r="FI160" s="119"/>
      <c r="FJ160" s="119"/>
      <c r="FK160" s="119"/>
      <c r="FL160" s="119"/>
      <c r="FM160" s="119"/>
      <c r="FN160" s="119"/>
      <c r="FO160" s="119"/>
    </row>
    <row r="161" spans="1:171" s="99" customFormat="1" x14ac:dyDescent="0.2">
      <c r="A161" s="669">
        <v>146</v>
      </c>
      <c r="B161" s="564"/>
      <c r="C161" s="557"/>
      <c r="D161" s="566"/>
      <c r="E161" s="241"/>
      <c r="F161" s="554"/>
      <c r="G161" s="557"/>
      <c r="H161" s="555"/>
      <c r="I161" s="190"/>
      <c r="J161" s="596"/>
      <c r="K161" s="597"/>
      <c r="L161" s="597"/>
      <c r="M161" s="599"/>
      <c r="N161" s="590" t="str">
        <f t="shared" si="292"/>
        <v/>
      </c>
      <c r="O161" s="557"/>
      <c r="P161" s="566"/>
      <c r="Q161" s="186" t="str">
        <f t="shared" si="293"/>
        <v/>
      </c>
      <c r="R161" s="195" t="str">
        <f t="shared" si="269"/>
        <v/>
      </c>
      <c r="S161" s="195" t="str">
        <f t="shared" si="270"/>
        <v/>
      </c>
      <c r="T161" s="195" t="str">
        <f t="shared" si="294"/>
        <v/>
      </c>
      <c r="U161" s="622" t="str">
        <f t="shared" si="295"/>
        <v/>
      </c>
      <c r="V161" s="623">
        <f t="shared" si="347"/>
        <v>0</v>
      </c>
      <c r="W161" s="190"/>
      <c r="X161" s="190"/>
      <c r="Y161" s="190"/>
      <c r="Z161" s="190"/>
      <c r="AA161" s="190"/>
      <c r="AB161" s="190"/>
      <c r="AC161" s="239"/>
      <c r="AD161" s="239"/>
      <c r="AE161" s="239"/>
      <c r="AF161" s="239"/>
      <c r="AG161" s="239"/>
      <c r="AH161" s="242"/>
      <c r="AI161" s="261">
        <f t="shared" si="338"/>
        <v>0</v>
      </c>
      <c r="AJ161"/>
      <c r="AK161"/>
      <c r="AL161" s="258"/>
      <c r="AM161" s="259" t="str">
        <f t="shared" ca="1" si="272"/>
        <v/>
      </c>
      <c r="AN161" s="258"/>
      <c r="AO161" s="259" t="str">
        <f t="shared" si="296"/>
        <v/>
      </c>
      <c r="AP161" s="119"/>
      <c r="AQ161" s="280" t="str">
        <f t="shared" si="273"/>
        <v/>
      </c>
      <c r="AR161" s="280" t="str">
        <f t="shared" si="274"/>
        <v/>
      </c>
      <c r="AS161" s="280" t="str">
        <f t="shared" si="275"/>
        <v/>
      </c>
      <c r="AT161" s="280" t="str">
        <f t="shared" ca="1" si="276"/>
        <v/>
      </c>
      <c r="AU161" s="637">
        <f t="shared" si="297"/>
        <v>0</v>
      </c>
      <c r="AV161" s="281" t="str">
        <f t="shared" si="277"/>
        <v/>
      </c>
      <c r="AW161" s="312">
        <f t="shared" si="349"/>
        <v>0</v>
      </c>
      <c r="AX161" s="312">
        <f t="shared" si="349"/>
        <v>0</v>
      </c>
      <c r="AY161" s="312">
        <f t="shared" si="349"/>
        <v>0</v>
      </c>
      <c r="AZ161" s="312">
        <f t="shared" si="349"/>
        <v>0</v>
      </c>
      <c r="BA161" s="312">
        <f t="shared" si="349"/>
        <v>0</v>
      </c>
      <c r="BB161" s="312">
        <f t="shared" si="349"/>
        <v>0</v>
      </c>
      <c r="BC161" s="313">
        <f t="shared" si="340"/>
        <v>0</v>
      </c>
      <c r="BD161" s="313">
        <f t="shared" si="341"/>
        <v>0</v>
      </c>
      <c r="BE161" s="340">
        <f t="shared" si="298"/>
        <v>0</v>
      </c>
      <c r="BF161" s="643">
        <f t="shared" si="298"/>
        <v>0</v>
      </c>
      <c r="BG161" s="643">
        <f t="shared" si="298"/>
        <v>0</v>
      </c>
      <c r="BH161" s="643">
        <f t="shared" si="298"/>
        <v>0</v>
      </c>
      <c r="BI161" s="643">
        <f t="shared" si="298"/>
        <v>0</v>
      </c>
      <c r="BJ161" s="348">
        <f t="shared" si="350"/>
        <v>0</v>
      </c>
      <c r="BK161" s="348">
        <f t="shared" si="350"/>
        <v>0</v>
      </c>
      <c r="BL161" s="348">
        <f t="shared" si="350"/>
        <v>0</v>
      </c>
      <c r="BM161" s="348">
        <f t="shared" si="350"/>
        <v>0</v>
      </c>
      <c r="BN161" s="348">
        <f t="shared" si="350"/>
        <v>0</v>
      </c>
      <c r="BO161" s="348">
        <f t="shared" si="351"/>
        <v>0</v>
      </c>
      <c r="BP161" s="348">
        <f t="shared" si="351"/>
        <v>0</v>
      </c>
      <c r="BQ161" s="348">
        <f t="shared" si="351"/>
        <v>0</v>
      </c>
      <c r="BR161" s="348">
        <f t="shared" si="351"/>
        <v>0</v>
      </c>
      <c r="BS161" s="348">
        <f t="shared" si="351"/>
        <v>0</v>
      </c>
      <c r="BT161" s="348">
        <f t="shared" si="299"/>
        <v>0</v>
      </c>
      <c r="BU161" s="348">
        <f t="shared" si="299"/>
        <v>0</v>
      </c>
      <c r="BV161" s="348">
        <f t="shared" si="299"/>
        <v>0</v>
      </c>
      <c r="BW161" s="348">
        <f t="shared" si="299"/>
        <v>0</v>
      </c>
      <c r="BX161" s="348">
        <f t="shared" si="300"/>
        <v>0</v>
      </c>
      <c r="BY161" s="348">
        <f t="shared" si="352"/>
        <v>0</v>
      </c>
      <c r="BZ161" s="348">
        <f t="shared" si="352"/>
        <v>0</v>
      </c>
      <c r="CA161" s="348">
        <f t="shared" si="352"/>
        <v>0</v>
      </c>
      <c r="CB161" s="350">
        <f t="shared" si="352"/>
        <v>0</v>
      </c>
      <c r="CC161" s="648">
        <f t="shared" si="352"/>
        <v>0</v>
      </c>
      <c r="CD161" s="191">
        <f t="shared" si="342"/>
        <v>0</v>
      </c>
      <c r="CE161" s="191">
        <f t="shared" si="342"/>
        <v>0</v>
      </c>
      <c r="CF161" s="191">
        <f t="shared" si="342"/>
        <v>0</v>
      </c>
      <c r="CG161" s="381">
        <f t="shared" si="353"/>
        <v>0</v>
      </c>
      <c r="CH161" s="191">
        <f t="shared" si="353"/>
        <v>0</v>
      </c>
      <c r="CI161" s="382">
        <f t="shared" si="353"/>
        <v>0</v>
      </c>
      <c r="CJ161" s="379">
        <f t="shared" si="343"/>
        <v>0</v>
      </c>
      <c r="CK161" s="391">
        <f t="shared" ref="CK161:CN185" si="354">IF(AND($DY161=CK$12,$W161&gt;0,$E161=2),1,0)</f>
        <v>0</v>
      </c>
      <c r="CL161" s="391">
        <f t="shared" si="354"/>
        <v>0</v>
      </c>
      <c r="CM161" s="391">
        <f t="shared" si="354"/>
        <v>0</v>
      </c>
      <c r="CN161" s="391">
        <f t="shared" si="354"/>
        <v>0</v>
      </c>
      <c r="CO161" s="392">
        <f t="shared" ref="CO161:CR185" si="355">IF(AND($DY161=CO$12,$X161&gt;0,$E161=2),1,0)</f>
        <v>0</v>
      </c>
      <c r="CP161" s="190">
        <f t="shared" si="355"/>
        <v>0</v>
      </c>
      <c r="CQ161" s="190">
        <f t="shared" si="355"/>
        <v>0</v>
      </c>
      <c r="CR161" s="394">
        <f t="shared" si="355"/>
        <v>0</v>
      </c>
      <c r="CS161" s="191">
        <f t="shared" si="344"/>
        <v>0</v>
      </c>
      <c r="CT161" s="190">
        <f t="shared" si="344"/>
        <v>0</v>
      </c>
      <c r="CU161" s="190">
        <f t="shared" si="344"/>
        <v>0</v>
      </c>
      <c r="CV161" s="394">
        <f t="shared" si="344"/>
        <v>0</v>
      </c>
      <c r="CW161" s="402">
        <f>$DC161+'申込用紙 Ｂ'!$CW161</f>
        <v>0</v>
      </c>
      <c r="CX161" s="403"/>
      <c r="CY161" s="403">
        <f t="shared" si="301"/>
        <v>0</v>
      </c>
      <c r="CZ161" s="404">
        <f t="shared" si="302"/>
        <v>0</v>
      </c>
      <c r="DA161" s="431">
        <f t="shared" si="303"/>
        <v>0</v>
      </c>
      <c r="DB161" s="432">
        <f t="shared" si="304"/>
        <v>0</v>
      </c>
      <c r="DC161" s="433">
        <f t="shared" si="305"/>
        <v>0</v>
      </c>
      <c r="DD161" s="239">
        <f t="shared" si="306"/>
        <v>1</v>
      </c>
      <c r="DE161" s="239">
        <f t="shared" ca="1" si="278"/>
        <v>0</v>
      </c>
      <c r="DF161" s="239">
        <f t="shared" ca="1" si="307"/>
        <v>1</v>
      </c>
      <c r="DG161" s="434" t="str">
        <f t="shared" si="308"/>
        <v/>
      </c>
      <c r="DH161" s="239">
        <f t="shared" ca="1" si="309"/>
        <v>0</v>
      </c>
      <c r="DI161" s="239">
        <f t="shared" ca="1" si="348"/>
        <v>0</v>
      </c>
      <c r="DJ161" s="118" t="str">
        <f t="shared" si="310"/>
        <v/>
      </c>
      <c r="DK161" s="451">
        <f t="shared" si="279"/>
        <v>0</v>
      </c>
      <c r="DL161" s="451">
        <f t="shared" si="280"/>
        <v>0</v>
      </c>
      <c r="DM161" s="452">
        <f t="shared" si="281"/>
        <v>0</v>
      </c>
      <c r="DN161" s="453">
        <f t="shared" si="346"/>
        <v>-1</v>
      </c>
      <c r="DO161" s="454">
        <f t="shared" si="282"/>
        <v>1</v>
      </c>
      <c r="DP161" s="455" t="str">
        <f t="shared" si="311"/>
        <v>NO</v>
      </c>
      <c r="DQ161" s="455" t="str">
        <f t="shared" si="312"/>
        <v>Not!</v>
      </c>
      <c r="DR161" s="455" t="str">
        <f t="shared" si="313"/>
        <v>Not!</v>
      </c>
      <c r="DS161" s="478" t="str">
        <f t="shared" si="283"/>
        <v/>
      </c>
      <c r="DT161" s="451">
        <f t="shared" si="314"/>
        <v>0</v>
      </c>
      <c r="DU161" s="239">
        <f t="shared" si="345"/>
        <v>0</v>
      </c>
      <c r="DV161" s="480">
        <v>146</v>
      </c>
      <c r="DW161" s="281" t="str">
        <f t="shared" si="284"/>
        <v/>
      </c>
      <c r="DX161" s="239" t="str">
        <f t="shared" si="315"/>
        <v>Not!</v>
      </c>
      <c r="DY161" s="499">
        <f t="shared" si="316"/>
        <v>0</v>
      </c>
      <c r="DZ161" s="239" t="str">
        <f t="shared" si="317"/>
        <v>NO</v>
      </c>
      <c r="EA161" s="499">
        <f t="shared" si="285"/>
        <v>0</v>
      </c>
      <c r="EB161" s="239" t="str">
        <f t="shared" si="286"/>
        <v>女子Jr</v>
      </c>
      <c r="EC161" s="499">
        <f t="shared" si="287"/>
        <v>0</v>
      </c>
      <c r="ED161" s="500">
        <f t="shared" si="318"/>
        <v>0</v>
      </c>
      <c r="EE161" s="499">
        <f t="shared" si="319"/>
        <v>0</v>
      </c>
      <c r="EF161" s="239" t="str">
        <f t="shared" si="320"/>
        <v>N</v>
      </c>
      <c r="EG161" s="434" t="str">
        <f t="shared" si="321"/>
        <v/>
      </c>
      <c r="EH161" s="239" t="str">
        <f t="shared" si="322"/>
        <v/>
      </c>
      <c r="EI161" s="239" t="str">
        <f t="shared" ca="1" si="288"/>
        <v/>
      </c>
      <c r="EJ161" s="239" t="str">
        <f t="shared" si="323"/>
        <v/>
      </c>
      <c r="EK161" s="239">
        <f t="shared" si="324"/>
        <v>0</v>
      </c>
      <c r="EL161" s="239">
        <f t="shared" si="289"/>
        <v>0</v>
      </c>
      <c r="EM161" s="499">
        <f t="shared" si="325"/>
        <v>0</v>
      </c>
      <c r="EN161" s="239" t="str">
        <f t="shared" si="326"/>
        <v>N</v>
      </c>
      <c r="EO161" s="434" t="str">
        <f t="shared" si="327"/>
        <v/>
      </c>
      <c r="EP161" s="239" t="str">
        <f t="shared" si="290"/>
        <v/>
      </c>
      <c r="EQ161" s="239" t="str">
        <f t="shared" ca="1" si="328"/>
        <v/>
      </c>
      <c r="ER161" s="239" t="str">
        <f t="shared" si="329"/>
        <v/>
      </c>
      <c r="ES161" s="239">
        <f t="shared" si="291"/>
        <v>0</v>
      </c>
      <c r="ET161" s="239">
        <f t="shared" si="330"/>
        <v>0</v>
      </c>
      <c r="EU161" s="499">
        <f t="shared" si="331"/>
        <v>0</v>
      </c>
      <c r="EV161" s="434" t="str">
        <f t="shared" si="332"/>
        <v/>
      </c>
      <c r="EW161" s="512">
        <f t="shared" si="333"/>
        <v>0</v>
      </c>
      <c r="EX161" s="512">
        <f t="shared" si="334"/>
        <v>0</v>
      </c>
      <c r="EY161" s="512">
        <f t="shared" si="335"/>
        <v>0</v>
      </c>
      <c r="EZ161" s="119"/>
      <c r="FA161" s="258"/>
      <c r="FB161" s="259" t="str">
        <f t="shared" ca="1" si="336"/>
        <v/>
      </c>
      <c r="FC161" s="258"/>
      <c r="FD161" s="259" t="str">
        <f t="shared" si="337"/>
        <v/>
      </c>
      <c r="FE161" s="119"/>
      <c r="FF161" s="119"/>
      <c r="FG161" s="119"/>
      <c r="FH161" s="119"/>
      <c r="FI161" s="119"/>
      <c r="FJ161" s="119"/>
      <c r="FK161" s="119"/>
      <c r="FL161" s="119"/>
      <c r="FM161" s="119"/>
      <c r="FN161" s="119"/>
      <c r="FO161" s="119"/>
    </row>
    <row r="162" spans="1:171" s="99" customFormat="1" x14ac:dyDescent="0.2">
      <c r="A162" s="669">
        <v>147</v>
      </c>
      <c r="B162" s="564"/>
      <c r="C162" s="557"/>
      <c r="D162" s="566"/>
      <c r="E162" s="241"/>
      <c r="F162" s="554"/>
      <c r="G162" s="557"/>
      <c r="H162" s="555"/>
      <c r="I162" s="190"/>
      <c r="J162" s="596"/>
      <c r="K162" s="597"/>
      <c r="L162" s="597"/>
      <c r="M162" s="599"/>
      <c r="N162" s="590" t="str">
        <f t="shared" si="292"/>
        <v/>
      </c>
      <c r="O162" s="557"/>
      <c r="P162" s="566"/>
      <c r="Q162" s="186" t="str">
        <f t="shared" si="293"/>
        <v/>
      </c>
      <c r="R162" s="195" t="str">
        <f t="shared" si="269"/>
        <v/>
      </c>
      <c r="S162" s="195" t="str">
        <f t="shared" si="270"/>
        <v/>
      </c>
      <c r="T162" s="195" t="str">
        <f t="shared" si="294"/>
        <v/>
      </c>
      <c r="U162" s="622" t="str">
        <f t="shared" si="295"/>
        <v/>
      </c>
      <c r="V162" s="623">
        <f t="shared" si="347"/>
        <v>0</v>
      </c>
      <c r="W162" s="190"/>
      <c r="X162" s="190"/>
      <c r="Y162" s="190"/>
      <c r="Z162" s="190"/>
      <c r="AA162" s="190"/>
      <c r="AB162" s="190"/>
      <c r="AC162" s="239"/>
      <c r="AD162" s="239"/>
      <c r="AE162" s="239"/>
      <c r="AF162" s="239"/>
      <c r="AG162" s="239"/>
      <c r="AH162" s="242"/>
      <c r="AI162" s="261">
        <f t="shared" si="338"/>
        <v>0</v>
      </c>
      <c r="AJ162"/>
      <c r="AK162"/>
      <c r="AL162" s="258"/>
      <c r="AM162" s="259" t="str">
        <f t="shared" ca="1" si="272"/>
        <v/>
      </c>
      <c r="AN162" s="258"/>
      <c r="AO162" s="259" t="str">
        <f t="shared" si="296"/>
        <v/>
      </c>
      <c r="AP162" s="119"/>
      <c r="AQ162" s="280" t="str">
        <f t="shared" si="273"/>
        <v/>
      </c>
      <c r="AR162" s="280" t="str">
        <f t="shared" si="274"/>
        <v/>
      </c>
      <c r="AS162" s="280" t="str">
        <f t="shared" si="275"/>
        <v/>
      </c>
      <c r="AT162" s="280" t="str">
        <f t="shared" ca="1" si="276"/>
        <v/>
      </c>
      <c r="AU162" s="637">
        <f t="shared" si="297"/>
        <v>0</v>
      </c>
      <c r="AV162" s="281" t="str">
        <f t="shared" si="277"/>
        <v/>
      </c>
      <c r="AW162" s="312">
        <f t="shared" si="349"/>
        <v>0</v>
      </c>
      <c r="AX162" s="312">
        <f t="shared" si="349"/>
        <v>0</v>
      </c>
      <c r="AY162" s="312">
        <f t="shared" si="349"/>
        <v>0</v>
      </c>
      <c r="AZ162" s="312">
        <f t="shared" si="349"/>
        <v>0</v>
      </c>
      <c r="BA162" s="312">
        <f t="shared" si="349"/>
        <v>0</v>
      </c>
      <c r="BB162" s="312">
        <f t="shared" si="349"/>
        <v>0</v>
      </c>
      <c r="BC162" s="313">
        <f t="shared" si="340"/>
        <v>0</v>
      </c>
      <c r="BD162" s="313">
        <f t="shared" si="341"/>
        <v>0</v>
      </c>
      <c r="BE162" s="340">
        <f t="shared" si="298"/>
        <v>0</v>
      </c>
      <c r="BF162" s="643">
        <f t="shared" si="298"/>
        <v>0</v>
      </c>
      <c r="BG162" s="643">
        <f t="shared" si="298"/>
        <v>0</v>
      </c>
      <c r="BH162" s="643">
        <f t="shared" si="298"/>
        <v>0</v>
      </c>
      <c r="BI162" s="643">
        <f t="shared" si="298"/>
        <v>0</v>
      </c>
      <c r="BJ162" s="348">
        <f t="shared" si="350"/>
        <v>0</v>
      </c>
      <c r="BK162" s="348">
        <f t="shared" si="350"/>
        <v>0</v>
      </c>
      <c r="BL162" s="348">
        <f t="shared" si="350"/>
        <v>0</v>
      </c>
      <c r="BM162" s="348">
        <f t="shared" si="350"/>
        <v>0</v>
      </c>
      <c r="BN162" s="348">
        <f t="shared" si="350"/>
        <v>0</v>
      </c>
      <c r="BO162" s="348">
        <f t="shared" si="351"/>
        <v>0</v>
      </c>
      <c r="BP162" s="348">
        <f t="shared" si="351"/>
        <v>0</v>
      </c>
      <c r="BQ162" s="348">
        <f t="shared" si="351"/>
        <v>0</v>
      </c>
      <c r="BR162" s="348">
        <f t="shared" si="351"/>
        <v>0</v>
      </c>
      <c r="BS162" s="348">
        <f t="shared" si="351"/>
        <v>0</v>
      </c>
      <c r="BT162" s="348">
        <f t="shared" si="299"/>
        <v>0</v>
      </c>
      <c r="BU162" s="348">
        <f t="shared" si="299"/>
        <v>0</v>
      </c>
      <c r="BV162" s="348">
        <f t="shared" si="299"/>
        <v>0</v>
      </c>
      <c r="BW162" s="348">
        <f t="shared" si="299"/>
        <v>0</v>
      </c>
      <c r="BX162" s="348">
        <f t="shared" si="300"/>
        <v>0</v>
      </c>
      <c r="BY162" s="348">
        <f t="shared" si="352"/>
        <v>0</v>
      </c>
      <c r="BZ162" s="348">
        <f t="shared" si="352"/>
        <v>0</v>
      </c>
      <c r="CA162" s="348">
        <f t="shared" si="352"/>
        <v>0</v>
      </c>
      <c r="CB162" s="350">
        <f t="shared" si="352"/>
        <v>0</v>
      </c>
      <c r="CC162" s="648">
        <f t="shared" si="352"/>
        <v>0</v>
      </c>
      <c r="CD162" s="191">
        <f t="shared" si="342"/>
        <v>0</v>
      </c>
      <c r="CE162" s="191">
        <f t="shared" si="342"/>
        <v>0</v>
      </c>
      <c r="CF162" s="191">
        <f t="shared" si="342"/>
        <v>0</v>
      </c>
      <c r="CG162" s="381">
        <f t="shared" si="353"/>
        <v>0</v>
      </c>
      <c r="CH162" s="191">
        <f t="shared" si="353"/>
        <v>0</v>
      </c>
      <c r="CI162" s="382">
        <f t="shared" si="353"/>
        <v>0</v>
      </c>
      <c r="CJ162" s="379">
        <f t="shared" si="343"/>
        <v>0</v>
      </c>
      <c r="CK162" s="391">
        <f t="shared" si="354"/>
        <v>0</v>
      </c>
      <c r="CL162" s="391">
        <f t="shared" si="354"/>
        <v>0</v>
      </c>
      <c r="CM162" s="391">
        <f t="shared" si="354"/>
        <v>0</v>
      </c>
      <c r="CN162" s="391">
        <f t="shared" si="354"/>
        <v>0</v>
      </c>
      <c r="CO162" s="392">
        <f t="shared" si="355"/>
        <v>0</v>
      </c>
      <c r="CP162" s="190">
        <f t="shared" si="355"/>
        <v>0</v>
      </c>
      <c r="CQ162" s="190">
        <f t="shared" si="355"/>
        <v>0</v>
      </c>
      <c r="CR162" s="394">
        <f t="shared" si="355"/>
        <v>0</v>
      </c>
      <c r="CS162" s="191">
        <f t="shared" si="344"/>
        <v>0</v>
      </c>
      <c r="CT162" s="190">
        <f t="shared" si="344"/>
        <v>0</v>
      </c>
      <c r="CU162" s="190">
        <f t="shared" si="344"/>
        <v>0</v>
      </c>
      <c r="CV162" s="394">
        <f t="shared" si="344"/>
        <v>0</v>
      </c>
      <c r="CW162" s="402">
        <f>$DC162+'申込用紙 Ｂ'!$CW162</f>
        <v>0</v>
      </c>
      <c r="CX162" s="403"/>
      <c r="CY162" s="403">
        <f t="shared" si="301"/>
        <v>0</v>
      </c>
      <c r="CZ162" s="404">
        <f t="shared" si="302"/>
        <v>0</v>
      </c>
      <c r="DA162" s="431">
        <f t="shared" si="303"/>
        <v>0</v>
      </c>
      <c r="DB162" s="432">
        <f t="shared" si="304"/>
        <v>0</v>
      </c>
      <c r="DC162" s="433">
        <f t="shared" si="305"/>
        <v>0</v>
      </c>
      <c r="DD162" s="239">
        <f t="shared" si="306"/>
        <v>1</v>
      </c>
      <c r="DE162" s="239">
        <f t="shared" ca="1" si="278"/>
        <v>0</v>
      </c>
      <c r="DF162" s="239">
        <f t="shared" ca="1" si="307"/>
        <v>1</v>
      </c>
      <c r="DG162" s="434" t="str">
        <f t="shared" si="308"/>
        <v/>
      </c>
      <c r="DH162" s="239">
        <f t="shared" ca="1" si="309"/>
        <v>0</v>
      </c>
      <c r="DI162" s="239">
        <f t="shared" ca="1" si="348"/>
        <v>0</v>
      </c>
      <c r="DJ162" s="118" t="str">
        <f t="shared" si="310"/>
        <v/>
      </c>
      <c r="DK162" s="451">
        <f t="shared" si="279"/>
        <v>0</v>
      </c>
      <c r="DL162" s="451">
        <f t="shared" si="280"/>
        <v>0</v>
      </c>
      <c r="DM162" s="452">
        <f t="shared" si="281"/>
        <v>0</v>
      </c>
      <c r="DN162" s="453">
        <f t="shared" si="346"/>
        <v>-1</v>
      </c>
      <c r="DO162" s="454">
        <f t="shared" si="282"/>
        <v>1</v>
      </c>
      <c r="DP162" s="455" t="str">
        <f t="shared" si="311"/>
        <v>NO</v>
      </c>
      <c r="DQ162" s="455" t="str">
        <f t="shared" si="312"/>
        <v>Not!</v>
      </c>
      <c r="DR162" s="455" t="str">
        <f t="shared" si="313"/>
        <v>Not!</v>
      </c>
      <c r="DS162" s="478" t="str">
        <f t="shared" si="283"/>
        <v/>
      </c>
      <c r="DT162" s="451">
        <f t="shared" si="314"/>
        <v>0</v>
      </c>
      <c r="DU162" s="239">
        <f t="shared" si="345"/>
        <v>0</v>
      </c>
      <c r="DV162" s="480">
        <v>147</v>
      </c>
      <c r="DW162" s="281" t="str">
        <f t="shared" si="284"/>
        <v/>
      </c>
      <c r="DX162" s="239" t="str">
        <f t="shared" si="315"/>
        <v>Not!</v>
      </c>
      <c r="DY162" s="499">
        <f t="shared" si="316"/>
        <v>0</v>
      </c>
      <c r="DZ162" s="239" t="str">
        <f t="shared" si="317"/>
        <v>NO</v>
      </c>
      <c r="EA162" s="499">
        <f t="shared" si="285"/>
        <v>0</v>
      </c>
      <c r="EB162" s="239" t="str">
        <f t="shared" si="286"/>
        <v>女子Jr</v>
      </c>
      <c r="EC162" s="499">
        <f t="shared" si="287"/>
        <v>0</v>
      </c>
      <c r="ED162" s="500">
        <f t="shared" si="318"/>
        <v>0</v>
      </c>
      <c r="EE162" s="499">
        <f t="shared" si="319"/>
        <v>0</v>
      </c>
      <c r="EF162" s="239" t="str">
        <f t="shared" si="320"/>
        <v>N</v>
      </c>
      <c r="EG162" s="434" t="str">
        <f t="shared" si="321"/>
        <v/>
      </c>
      <c r="EH162" s="239" t="str">
        <f t="shared" si="322"/>
        <v/>
      </c>
      <c r="EI162" s="239" t="str">
        <f t="shared" ca="1" si="288"/>
        <v/>
      </c>
      <c r="EJ162" s="239" t="str">
        <f t="shared" si="323"/>
        <v/>
      </c>
      <c r="EK162" s="239">
        <f t="shared" si="324"/>
        <v>0</v>
      </c>
      <c r="EL162" s="239">
        <f t="shared" si="289"/>
        <v>0</v>
      </c>
      <c r="EM162" s="499">
        <f t="shared" si="325"/>
        <v>0</v>
      </c>
      <c r="EN162" s="239" t="str">
        <f t="shared" si="326"/>
        <v>N</v>
      </c>
      <c r="EO162" s="434" t="str">
        <f t="shared" si="327"/>
        <v/>
      </c>
      <c r="EP162" s="239" t="str">
        <f t="shared" si="290"/>
        <v/>
      </c>
      <c r="EQ162" s="239" t="str">
        <f t="shared" ca="1" si="328"/>
        <v/>
      </c>
      <c r="ER162" s="239" t="str">
        <f t="shared" si="329"/>
        <v/>
      </c>
      <c r="ES162" s="239">
        <f t="shared" si="291"/>
        <v>0</v>
      </c>
      <c r="ET162" s="239">
        <f t="shared" si="330"/>
        <v>0</v>
      </c>
      <c r="EU162" s="499">
        <f t="shared" si="331"/>
        <v>0</v>
      </c>
      <c r="EV162" s="434" t="str">
        <f t="shared" si="332"/>
        <v/>
      </c>
      <c r="EW162" s="512">
        <f t="shared" si="333"/>
        <v>0</v>
      </c>
      <c r="EX162" s="512">
        <f t="shared" si="334"/>
        <v>0</v>
      </c>
      <c r="EY162" s="512">
        <f t="shared" si="335"/>
        <v>0</v>
      </c>
      <c r="EZ162" s="119"/>
      <c r="FA162" s="258"/>
      <c r="FB162" s="259" t="str">
        <f t="shared" ca="1" si="336"/>
        <v/>
      </c>
      <c r="FC162" s="258"/>
      <c r="FD162" s="259" t="str">
        <f t="shared" si="337"/>
        <v/>
      </c>
      <c r="FE162" s="119"/>
      <c r="FF162" s="119"/>
      <c r="FG162" s="119"/>
      <c r="FH162" s="119"/>
      <c r="FI162" s="119"/>
      <c r="FJ162" s="119"/>
      <c r="FK162" s="119"/>
      <c r="FL162" s="119"/>
      <c r="FM162" s="119"/>
      <c r="FN162" s="119"/>
      <c r="FO162" s="119"/>
    </row>
    <row r="163" spans="1:171" s="99" customFormat="1" x14ac:dyDescent="0.2">
      <c r="A163" s="669">
        <v>148</v>
      </c>
      <c r="B163" s="564"/>
      <c r="C163" s="557"/>
      <c r="D163" s="566"/>
      <c r="E163" s="241"/>
      <c r="F163" s="554"/>
      <c r="G163" s="557"/>
      <c r="H163" s="555"/>
      <c r="I163" s="190"/>
      <c r="J163" s="596"/>
      <c r="K163" s="597"/>
      <c r="L163" s="597"/>
      <c r="M163" s="599"/>
      <c r="N163" s="590" t="str">
        <f t="shared" si="292"/>
        <v/>
      </c>
      <c r="O163" s="557"/>
      <c r="P163" s="566"/>
      <c r="Q163" s="186" t="str">
        <f t="shared" si="293"/>
        <v/>
      </c>
      <c r="R163" s="195" t="str">
        <f t="shared" si="269"/>
        <v/>
      </c>
      <c r="S163" s="195" t="str">
        <f t="shared" si="270"/>
        <v/>
      </c>
      <c r="T163" s="195" t="str">
        <f t="shared" si="294"/>
        <v/>
      </c>
      <c r="U163" s="622" t="str">
        <f t="shared" si="295"/>
        <v/>
      </c>
      <c r="V163" s="623">
        <f t="shared" si="347"/>
        <v>0</v>
      </c>
      <c r="W163" s="190"/>
      <c r="X163" s="190"/>
      <c r="Y163" s="190"/>
      <c r="Z163" s="190"/>
      <c r="AA163" s="190"/>
      <c r="AB163" s="190"/>
      <c r="AC163" s="239"/>
      <c r="AD163" s="239"/>
      <c r="AE163" s="239"/>
      <c r="AF163" s="239"/>
      <c r="AG163" s="239"/>
      <c r="AH163" s="242"/>
      <c r="AI163" s="261">
        <f t="shared" si="338"/>
        <v>0</v>
      </c>
      <c r="AJ163"/>
      <c r="AK163"/>
      <c r="AL163" s="258"/>
      <c r="AM163" s="259" t="str">
        <f t="shared" ca="1" si="272"/>
        <v/>
      </c>
      <c r="AN163" s="258"/>
      <c r="AO163" s="259" t="str">
        <f t="shared" si="296"/>
        <v/>
      </c>
      <c r="AP163" s="119"/>
      <c r="AQ163" s="280" t="str">
        <f t="shared" si="273"/>
        <v/>
      </c>
      <c r="AR163" s="280" t="str">
        <f t="shared" si="274"/>
        <v/>
      </c>
      <c r="AS163" s="280" t="str">
        <f t="shared" si="275"/>
        <v/>
      </c>
      <c r="AT163" s="280" t="str">
        <f t="shared" ca="1" si="276"/>
        <v/>
      </c>
      <c r="AU163" s="637">
        <f t="shared" si="297"/>
        <v>0</v>
      </c>
      <c r="AV163" s="281" t="str">
        <f t="shared" si="277"/>
        <v/>
      </c>
      <c r="AW163" s="312">
        <f t="shared" si="349"/>
        <v>0</v>
      </c>
      <c r="AX163" s="312">
        <f t="shared" si="349"/>
        <v>0</v>
      </c>
      <c r="AY163" s="312">
        <f t="shared" si="349"/>
        <v>0</v>
      </c>
      <c r="AZ163" s="312">
        <f t="shared" si="349"/>
        <v>0</v>
      </c>
      <c r="BA163" s="312">
        <f t="shared" si="349"/>
        <v>0</v>
      </c>
      <c r="BB163" s="312">
        <f t="shared" si="349"/>
        <v>0</v>
      </c>
      <c r="BC163" s="313">
        <f t="shared" si="340"/>
        <v>0</v>
      </c>
      <c r="BD163" s="313">
        <f t="shared" si="341"/>
        <v>0</v>
      </c>
      <c r="BE163" s="340">
        <f t="shared" si="298"/>
        <v>0</v>
      </c>
      <c r="BF163" s="643">
        <f t="shared" si="298"/>
        <v>0</v>
      </c>
      <c r="BG163" s="643">
        <f t="shared" si="298"/>
        <v>0</v>
      </c>
      <c r="BH163" s="643">
        <f t="shared" si="298"/>
        <v>0</v>
      </c>
      <c r="BI163" s="643">
        <f t="shared" si="298"/>
        <v>0</v>
      </c>
      <c r="BJ163" s="348">
        <f t="shared" si="350"/>
        <v>0</v>
      </c>
      <c r="BK163" s="348">
        <f t="shared" si="350"/>
        <v>0</v>
      </c>
      <c r="BL163" s="348">
        <f t="shared" si="350"/>
        <v>0</v>
      </c>
      <c r="BM163" s="348">
        <f t="shared" si="350"/>
        <v>0</v>
      </c>
      <c r="BN163" s="348">
        <f t="shared" si="350"/>
        <v>0</v>
      </c>
      <c r="BO163" s="348">
        <f t="shared" si="351"/>
        <v>0</v>
      </c>
      <c r="BP163" s="348">
        <f t="shared" si="351"/>
        <v>0</v>
      </c>
      <c r="BQ163" s="348">
        <f t="shared" si="351"/>
        <v>0</v>
      </c>
      <c r="BR163" s="348">
        <f t="shared" si="351"/>
        <v>0</v>
      </c>
      <c r="BS163" s="348">
        <f t="shared" si="351"/>
        <v>0</v>
      </c>
      <c r="BT163" s="348">
        <f t="shared" si="299"/>
        <v>0</v>
      </c>
      <c r="BU163" s="348">
        <f t="shared" si="299"/>
        <v>0</v>
      </c>
      <c r="BV163" s="348">
        <f t="shared" si="299"/>
        <v>0</v>
      </c>
      <c r="BW163" s="348">
        <f t="shared" si="299"/>
        <v>0</v>
      </c>
      <c r="BX163" s="348">
        <f t="shared" si="300"/>
        <v>0</v>
      </c>
      <c r="BY163" s="348">
        <f t="shared" si="352"/>
        <v>0</v>
      </c>
      <c r="BZ163" s="348">
        <f t="shared" si="352"/>
        <v>0</v>
      </c>
      <c r="CA163" s="348">
        <f t="shared" si="352"/>
        <v>0</v>
      </c>
      <c r="CB163" s="350">
        <f t="shared" si="352"/>
        <v>0</v>
      </c>
      <c r="CC163" s="648">
        <f t="shared" si="352"/>
        <v>0</v>
      </c>
      <c r="CD163" s="191">
        <f t="shared" si="342"/>
        <v>0</v>
      </c>
      <c r="CE163" s="191">
        <f t="shared" si="342"/>
        <v>0</v>
      </c>
      <c r="CF163" s="191">
        <f t="shared" si="342"/>
        <v>0</v>
      </c>
      <c r="CG163" s="381">
        <f t="shared" si="353"/>
        <v>0</v>
      </c>
      <c r="CH163" s="191">
        <f t="shared" si="353"/>
        <v>0</v>
      </c>
      <c r="CI163" s="382">
        <f t="shared" si="353"/>
        <v>0</v>
      </c>
      <c r="CJ163" s="379">
        <f t="shared" si="343"/>
        <v>0</v>
      </c>
      <c r="CK163" s="391">
        <f t="shared" si="354"/>
        <v>0</v>
      </c>
      <c r="CL163" s="391">
        <f t="shared" si="354"/>
        <v>0</v>
      </c>
      <c r="CM163" s="391">
        <f t="shared" si="354"/>
        <v>0</v>
      </c>
      <c r="CN163" s="391">
        <f t="shared" si="354"/>
        <v>0</v>
      </c>
      <c r="CO163" s="392">
        <f t="shared" si="355"/>
        <v>0</v>
      </c>
      <c r="CP163" s="190">
        <f t="shared" si="355"/>
        <v>0</v>
      </c>
      <c r="CQ163" s="190">
        <f t="shared" si="355"/>
        <v>0</v>
      </c>
      <c r="CR163" s="394">
        <f t="shared" si="355"/>
        <v>0</v>
      </c>
      <c r="CS163" s="191">
        <f t="shared" si="344"/>
        <v>0</v>
      </c>
      <c r="CT163" s="190">
        <f t="shared" si="344"/>
        <v>0</v>
      </c>
      <c r="CU163" s="190">
        <f t="shared" si="344"/>
        <v>0</v>
      </c>
      <c r="CV163" s="394">
        <f t="shared" si="344"/>
        <v>0</v>
      </c>
      <c r="CW163" s="402">
        <f>$DC163+'申込用紙 Ｂ'!$CW163</f>
        <v>0</v>
      </c>
      <c r="CX163" s="403"/>
      <c r="CY163" s="403">
        <f t="shared" si="301"/>
        <v>0</v>
      </c>
      <c r="CZ163" s="404">
        <f t="shared" si="302"/>
        <v>0</v>
      </c>
      <c r="DA163" s="431">
        <f t="shared" si="303"/>
        <v>0</v>
      </c>
      <c r="DB163" s="432">
        <f t="shared" si="304"/>
        <v>0</v>
      </c>
      <c r="DC163" s="433">
        <f t="shared" si="305"/>
        <v>0</v>
      </c>
      <c r="DD163" s="239">
        <f t="shared" si="306"/>
        <v>1</v>
      </c>
      <c r="DE163" s="239">
        <f t="shared" ca="1" si="278"/>
        <v>0</v>
      </c>
      <c r="DF163" s="239">
        <f t="shared" ca="1" si="307"/>
        <v>1</v>
      </c>
      <c r="DG163" s="434" t="str">
        <f t="shared" si="308"/>
        <v/>
      </c>
      <c r="DH163" s="239">
        <f t="shared" ca="1" si="309"/>
        <v>0</v>
      </c>
      <c r="DI163" s="239">
        <f t="shared" ca="1" si="348"/>
        <v>0</v>
      </c>
      <c r="DJ163" s="118" t="str">
        <f t="shared" si="310"/>
        <v/>
      </c>
      <c r="DK163" s="451">
        <f t="shared" si="279"/>
        <v>0</v>
      </c>
      <c r="DL163" s="451">
        <f t="shared" si="280"/>
        <v>0</v>
      </c>
      <c r="DM163" s="452">
        <f t="shared" si="281"/>
        <v>0</v>
      </c>
      <c r="DN163" s="453">
        <f t="shared" si="346"/>
        <v>-1</v>
      </c>
      <c r="DO163" s="454">
        <f t="shared" si="282"/>
        <v>1</v>
      </c>
      <c r="DP163" s="455" t="str">
        <f t="shared" si="311"/>
        <v>NO</v>
      </c>
      <c r="DQ163" s="455" t="str">
        <f t="shared" si="312"/>
        <v>Not!</v>
      </c>
      <c r="DR163" s="455" t="str">
        <f t="shared" si="313"/>
        <v>Not!</v>
      </c>
      <c r="DS163" s="478" t="str">
        <f t="shared" si="283"/>
        <v/>
      </c>
      <c r="DT163" s="451">
        <f t="shared" si="314"/>
        <v>0</v>
      </c>
      <c r="DU163" s="239">
        <f t="shared" si="345"/>
        <v>0</v>
      </c>
      <c r="DV163" s="480">
        <v>148</v>
      </c>
      <c r="DW163" s="281" t="str">
        <f t="shared" si="284"/>
        <v/>
      </c>
      <c r="DX163" s="239" t="str">
        <f t="shared" si="315"/>
        <v>Not!</v>
      </c>
      <c r="DY163" s="499">
        <f t="shared" si="316"/>
        <v>0</v>
      </c>
      <c r="DZ163" s="239" t="str">
        <f t="shared" si="317"/>
        <v>NO</v>
      </c>
      <c r="EA163" s="499">
        <f t="shared" si="285"/>
        <v>0</v>
      </c>
      <c r="EB163" s="239" t="str">
        <f t="shared" si="286"/>
        <v>女子Jr</v>
      </c>
      <c r="EC163" s="499">
        <f t="shared" si="287"/>
        <v>0</v>
      </c>
      <c r="ED163" s="500">
        <f t="shared" si="318"/>
        <v>0</v>
      </c>
      <c r="EE163" s="499">
        <f t="shared" si="319"/>
        <v>0</v>
      </c>
      <c r="EF163" s="239" t="str">
        <f t="shared" si="320"/>
        <v>N</v>
      </c>
      <c r="EG163" s="434" t="str">
        <f t="shared" si="321"/>
        <v/>
      </c>
      <c r="EH163" s="239" t="str">
        <f t="shared" si="322"/>
        <v/>
      </c>
      <c r="EI163" s="239" t="str">
        <f t="shared" ca="1" si="288"/>
        <v/>
      </c>
      <c r="EJ163" s="239" t="str">
        <f t="shared" si="323"/>
        <v/>
      </c>
      <c r="EK163" s="239">
        <f t="shared" si="324"/>
        <v>0</v>
      </c>
      <c r="EL163" s="239">
        <f t="shared" si="289"/>
        <v>0</v>
      </c>
      <c r="EM163" s="499">
        <f t="shared" si="325"/>
        <v>0</v>
      </c>
      <c r="EN163" s="239" t="str">
        <f t="shared" si="326"/>
        <v>N</v>
      </c>
      <c r="EO163" s="434" t="str">
        <f t="shared" si="327"/>
        <v/>
      </c>
      <c r="EP163" s="239" t="str">
        <f t="shared" si="290"/>
        <v/>
      </c>
      <c r="EQ163" s="239" t="str">
        <f t="shared" ca="1" si="328"/>
        <v/>
      </c>
      <c r="ER163" s="239" t="str">
        <f t="shared" si="329"/>
        <v/>
      </c>
      <c r="ES163" s="239">
        <f t="shared" si="291"/>
        <v>0</v>
      </c>
      <c r="ET163" s="239">
        <f t="shared" si="330"/>
        <v>0</v>
      </c>
      <c r="EU163" s="499">
        <f t="shared" si="331"/>
        <v>0</v>
      </c>
      <c r="EV163" s="434" t="str">
        <f t="shared" si="332"/>
        <v/>
      </c>
      <c r="EW163" s="512">
        <f t="shared" si="333"/>
        <v>0</v>
      </c>
      <c r="EX163" s="512">
        <f t="shared" si="334"/>
        <v>0</v>
      </c>
      <c r="EY163" s="512">
        <f t="shared" si="335"/>
        <v>0</v>
      </c>
      <c r="EZ163" s="119"/>
      <c r="FA163" s="258"/>
      <c r="FB163" s="259" t="str">
        <f t="shared" ca="1" si="336"/>
        <v/>
      </c>
      <c r="FC163" s="258"/>
      <c r="FD163" s="259" t="str">
        <f t="shared" si="337"/>
        <v/>
      </c>
      <c r="FE163" s="119"/>
      <c r="FF163" s="119"/>
      <c r="FG163" s="119"/>
      <c r="FH163" s="119"/>
      <c r="FI163" s="119"/>
      <c r="FJ163" s="119"/>
      <c r="FK163" s="119"/>
      <c r="FL163" s="119"/>
      <c r="FM163" s="119"/>
      <c r="FN163" s="119"/>
      <c r="FO163" s="119"/>
    </row>
    <row r="164" spans="1:171" s="99" customFormat="1" x14ac:dyDescent="0.2">
      <c r="A164" s="669">
        <v>149</v>
      </c>
      <c r="B164" s="564"/>
      <c r="C164" s="557"/>
      <c r="D164" s="566"/>
      <c r="E164" s="241"/>
      <c r="F164" s="554"/>
      <c r="G164" s="557"/>
      <c r="H164" s="555"/>
      <c r="I164" s="190"/>
      <c r="J164" s="596"/>
      <c r="K164" s="597"/>
      <c r="L164" s="597"/>
      <c r="M164" s="599"/>
      <c r="N164" s="590" t="str">
        <f t="shared" si="292"/>
        <v/>
      </c>
      <c r="O164" s="557"/>
      <c r="P164" s="566"/>
      <c r="Q164" s="186" t="str">
        <f t="shared" si="293"/>
        <v/>
      </c>
      <c r="R164" s="195" t="str">
        <f t="shared" si="269"/>
        <v/>
      </c>
      <c r="S164" s="195" t="str">
        <f t="shared" si="270"/>
        <v/>
      </c>
      <c r="T164" s="195" t="str">
        <f t="shared" si="294"/>
        <v/>
      </c>
      <c r="U164" s="622" t="str">
        <f t="shared" si="295"/>
        <v/>
      </c>
      <c r="V164" s="623">
        <f t="shared" si="347"/>
        <v>0</v>
      </c>
      <c r="W164" s="190"/>
      <c r="X164" s="190"/>
      <c r="Y164" s="190"/>
      <c r="Z164" s="190"/>
      <c r="AA164" s="190"/>
      <c r="AB164" s="190"/>
      <c r="AC164" s="239"/>
      <c r="AD164" s="239"/>
      <c r="AE164" s="239"/>
      <c r="AF164" s="239"/>
      <c r="AG164" s="239"/>
      <c r="AH164" s="242"/>
      <c r="AI164" s="261">
        <f t="shared" si="338"/>
        <v>0</v>
      </c>
      <c r="AJ164"/>
      <c r="AK164"/>
      <c r="AL164" s="258"/>
      <c r="AM164" s="259" t="str">
        <f t="shared" ca="1" si="272"/>
        <v/>
      </c>
      <c r="AN164" s="258"/>
      <c r="AO164" s="259" t="str">
        <f t="shared" si="296"/>
        <v/>
      </c>
      <c r="AP164" s="119"/>
      <c r="AQ164" s="280" t="str">
        <f t="shared" si="273"/>
        <v/>
      </c>
      <c r="AR164" s="280" t="str">
        <f t="shared" si="274"/>
        <v/>
      </c>
      <c r="AS164" s="280" t="str">
        <f t="shared" si="275"/>
        <v/>
      </c>
      <c r="AT164" s="280" t="str">
        <f t="shared" ca="1" si="276"/>
        <v/>
      </c>
      <c r="AU164" s="637">
        <f t="shared" si="297"/>
        <v>0</v>
      </c>
      <c r="AV164" s="281" t="str">
        <f t="shared" si="277"/>
        <v/>
      </c>
      <c r="AW164" s="312">
        <f t="shared" si="349"/>
        <v>0</v>
      </c>
      <c r="AX164" s="312">
        <f t="shared" si="349"/>
        <v>0</v>
      </c>
      <c r="AY164" s="312">
        <f t="shared" si="349"/>
        <v>0</v>
      </c>
      <c r="AZ164" s="312">
        <f t="shared" si="349"/>
        <v>0</v>
      </c>
      <c r="BA164" s="312">
        <f t="shared" si="349"/>
        <v>0</v>
      </c>
      <c r="BB164" s="312">
        <f t="shared" si="349"/>
        <v>0</v>
      </c>
      <c r="BC164" s="313">
        <f t="shared" si="340"/>
        <v>0</v>
      </c>
      <c r="BD164" s="313">
        <f t="shared" si="341"/>
        <v>0</v>
      </c>
      <c r="BE164" s="340">
        <f t="shared" si="298"/>
        <v>0</v>
      </c>
      <c r="BF164" s="643">
        <f t="shared" si="298"/>
        <v>0</v>
      </c>
      <c r="BG164" s="643">
        <f t="shared" si="298"/>
        <v>0</v>
      </c>
      <c r="BH164" s="643">
        <f t="shared" si="298"/>
        <v>0</v>
      </c>
      <c r="BI164" s="643">
        <f t="shared" si="298"/>
        <v>0</v>
      </c>
      <c r="BJ164" s="348">
        <f t="shared" si="350"/>
        <v>0</v>
      </c>
      <c r="BK164" s="348">
        <f t="shared" si="350"/>
        <v>0</v>
      </c>
      <c r="BL164" s="348">
        <f t="shared" si="350"/>
        <v>0</v>
      </c>
      <c r="BM164" s="348">
        <f t="shared" si="350"/>
        <v>0</v>
      </c>
      <c r="BN164" s="348">
        <f t="shared" si="350"/>
        <v>0</v>
      </c>
      <c r="BO164" s="348">
        <f t="shared" si="351"/>
        <v>0</v>
      </c>
      <c r="BP164" s="348">
        <f t="shared" si="351"/>
        <v>0</v>
      </c>
      <c r="BQ164" s="348">
        <f t="shared" si="351"/>
        <v>0</v>
      </c>
      <c r="BR164" s="348">
        <f t="shared" si="351"/>
        <v>0</v>
      </c>
      <c r="BS164" s="348">
        <f t="shared" si="351"/>
        <v>0</v>
      </c>
      <c r="BT164" s="348">
        <f t="shared" si="299"/>
        <v>0</v>
      </c>
      <c r="BU164" s="348">
        <f t="shared" si="299"/>
        <v>0</v>
      </c>
      <c r="BV164" s="348">
        <f t="shared" si="299"/>
        <v>0</v>
      </c>
      <c r="BW164" s="348">
        <f t="shared" si="299"/>
        <v>0</v>
      </c>
      <c r="BX164" s="348">
        <f t="shared" si="300"/>
        <v>0</v>
      </c>
      <c r="BY164" s="348">
        <f t="shared" si="352"/>
        <v>0</v>
      </c>
      <c r="BZ164" s="348">
        <f t="shared" si="352"/>
        <v>0</v>
      </c>
      <c r="CA164" s="348">
        <f t="shared" si="352"/>
        <v>0</v>
      </c>
      <c r="CB164" s="350">
        <f t="shared" si="352"/>
        <v>0</v>
      </c>
      <c r="CC164" s="648">
        <f t="shared" si="352"/>
        <v>0</v>
      </c>
      <c r="CD164" s="191">
        <f t="shared" si="342"/>
        <v>0</v>
      </c>
      <c r="CE164" s="191">
        <f t="shared" si="342"/>
        <v>0</v>
      </c>
      <c r="CF164" s="191">
        <f t="shared" si="342"/>
        <v>0</v>
      </c>
      <c r="CG164" s="381">
        <f t="shared" si="353"/>
        <v>0</v>
      </c>
      <c r="CH164" s="191">
        <f t="shared" si="353"/>
        <v>0</v>
      </c>
      <c r="CI164" s="382">
        <f t="shared" si="353"/>
        <v>0</v>
      </c>
      <c r="CJ164" s="379">
        <f t="shared" si="343"/>
        <v>0</v>
      </c>
      <c r="CK164" s="391">
        <f t="shared" si="354"/>
        <v>0</v>
      </c>
      <c r="CL164" s="391">
        <f t="shared" si="354"/>
        <v>0</v>
      </c>
      <c r="CM164" s="391">
        <f t="shared" si="354"/>
        <v>0</v>
      </c>
      <c r="CN164" s="391">
        <f t="shared" si="354"/>
        <v>0</v>
      </c>
      <c r="CO164" s="392">
        <f t="shared" si="355"/>
        <v>0</v>
      </c>
      <c r="CP164" s="190">
        <f t="shared" si="355"/>
        <v>0</v>
      </c>
      <c r="CQ164" s="190">
        <f t="shared" si="355"/>
        <v>0</v>
      </c>
      <c r="CR164" s="394">
        <f t="shared" si="355"/>
        <v>0</v>
      </c>
      <c r="CS164" s="191">
        <f t="shared" si="344"/>
        <v>0</v>
      </c>
      <c r="CT164" s="190">
        <f t="shared" si="344"/>
        <v>0</v>
      </c>
      <c r="CU164" s="190">
        <f t="shared" si="344"/>
        <v>0</v>
      </c>
      <c r="CV164" s="394">
        <f t="shared" si="344"/>
        <v>0</v>
      </c>
      <c r="CW164" s="402">
        <f>$DC164+'申込用紙 Ｂ'!$CW164</f>
        <v>0</v>
      </c>
      <c r="CX164" s="403"/>
      <c r="CY164" s="403">
        <f t="shared" si="301"/>
        <v>0</v>
      </c>
      <c r="CZ164" s="404">
        <f t="shared" si="302"/>
        <v>0</v>
      </c>
      <c r="DA164" s="431">
        <f t="shared" si="303"/>
        <v>0</v>
      </c>
      <c r="DB164" s="432">
        <f t="shared" si="304"/>
        <v>0</v>
      </c>
      <c r="DC164" s="433">
        <f t="shared" si="305"/>
        <v>0</v>
      </c>
      <c r="DD164" s="239">
        <f t="shared" si="306"/>
        <v>1</v>
      </c>
      <c r="DE164" s="239">
        <f t="shared" ca="1" si="278"/>
        <v>0</v>
      </c>
      <c r="DF164" s="239">
        <f t="shared" ca="1" si="307"/>
        <v>1</v>
      </c>
      <c r="DG164" s="434" t="str">
        <f t="shared" si="308"/>
        <v/>
      </c>
      <c r="DH164" s="239">
        <f t="shared" ca="1" si="309"/>
        <v>0</v>
      </c>
      <c r="DI164" s="239">
        <f t="shared" ca="1" si="348"/>
        <v>0</v>
      </c>
      <c r="DJ164" s="118" t="str">
        <f t="shared" si="310"/>
        <v/>
      </c>
      <c r="DK164" s="451">
        <f t="shared" si="279"/>
        <v>0</v>
      </c>
      <c r="DL164" s="451">
        <f t="shared" si="280"/>
        <v>0</v>
      </c>
      <c r="DM164" s="452">
        <f t="shared" si="281"/>
        <v>0</v>
      </c>
      <c r="DN164" s="453">
        <f t="shared" si="346"/>
        <v>-1</v>
      </c>
      <c r="DO164" s="454">
        <f t="shared" si="282"/>
        <v>1</v>
      </c>
      <c r="DP164" s="455" t="str">
        <f t="shared" si="311"/>
        <v>NO</v>
      </c>
      <c r="DQ164" s="455" t="str">
        <f t="shared" si="312"/>
        <v>Not!</v>
      </c>
      <c r="DR164" s="455" t="str">
        <f t="shared" si="313"/>
        <v>Not!</v>
      </c>
      <c r="DS164" s="478" t="str">
        <f t="shared" si="283"/>
        <v/>
      </c>
      <c r="DT164" s="451">
        <f t="shared" si="314"/>
        <v>0</v>
      </c>
      <c r="DU164" s="239">
        <f t="shared" si="345"/>
        <v>0</v>
      </c>
      <c r="DV164" s="480">
        <v>149</v>
      </c>
      <c r="DW164" s="281" t="str">
        <f t="shared" si="284"/>
        <v/>
      </c>
      <c r="DX164" s="239" t="str">
        <f t="shared" si="315"/>
        <v>Not!</v>
      </c>
      <c r="DY164" s="499">
        <f t="shared" si="316"/>
        <v>0</v>
      </c>
      <c r="DZ164" s="239" t="str">
        <f t="shared" si="317"/>
        <v>NO</v>
      </c>
      <c r="EA164" s="499">
        <f t="shared" si="285"/>
        <v>0</v>
      </c>
      <c r="EB164" s="239" t="str">
        <f t="shared" si="286"/>
        <v>女子Jr</v>
      </c>
      <c r="EC164" s="499">
        <f t="shared" si="287"/>
        <v>0</v>
      </c>
      <c r="ED164" s="500">
        <f t="shared" si="318"/>
        <v>0</v>
      </c>
      <c r="EE164" s="499">
        <f t="shared" si="319"/>
        <v>0</v>
      </c>
      <c r="EF164" s="239" t="str">
        <f t="shared" si="320"/>
        <v>N</v>
      </c>
      <c r="EG164" s="434" t="str">
        <f t="shared" si="321"/>
        <v/>
      </c>
      <c r="EH164" s="239" t="str">
        <f t="shared" si="322"/>
        <v/>
      </c>
      <c r="EI164" s="239" t="str">
        <f t="shared" ca="1" si="288"/>
        <v/>
      </c>
      <c r="EJ164" s="239" t="str">
        <f t="shared" si="323"/>
        <v/>
      </c>
      <c r="EK164" s="239">
        <f t="shared" si="324"/>
        <v>0</v>
      </c>
      <c r="EL164" s="239">
        <f t="shared" si="289"/>
        <v>0</v>
      </c>
      <c r="EM164" s="499">
        <f t="shared" si="325"/>
        <v>0</v>
      </c>
      <c r="EN164" s="239" t="str">
        <f t="shared" si="326"/>
        <v>N</v>
      </c>
      <c r="EO164" s="434" t="str">
        <f t="shared" si="327"/>
        <v/>
      </c>
      <c r="EP164" s="239" t="str">
        <f t="shared" si="290"/>
        <v/>
      </c>
      <c r="EQ164" s="239" t="str">
        <f t="shared" ca="1" si="328"/>
        <v/>
      </c>
      <c r="ER164" s="239" t="str">
        <f t="shared" si="329"/>
        <v/>
      </c>
      <c r="ES164" s="239">
        <f t="shared" si="291"/>
        <v>0</v>
      </c>
      <c r="ET164" s="239">
        <f t="shared" si="330"/>
        <v>0</v>
      </c>
      <c r="EU164" s="499">
        <f t="shared" si="331"/>
        <v>0</v>
      </c>
      <c r="EV164" s="434" t="str">
        <f t="shared" si="332"/>
        <v/>
      </c>
      <c r="EW164" s="512">
        <f t="shared" si="333"/>
        <v>0</v>
      </c>
      <c r="EX164" s="512">
        <f t="shared" si="334"/>
        <v>0</v>
      </c>
      <c r="EY164" s="512">
        <f t="shared" si="335"/>
        <v>0</v>
      </c>
      <c r="EZ164" s="119"/>
      <c r="FA164" s="258"/>
      <c r="FB164" s="259" t="str">
        <f t="shared" ca="1" si="336"/>
        <v/>
      </c>
      <c r="FC164" s="258"/>
      <c r="FD164" s="259" t="str">
        <f t="shared" si="337"/>
        <v/>
      </c>
      <c r="FE164" s="119"/>
      <c r="FF164" s="119"/>
      <c r="FG164" s="119"/>
      <c r="FH164" s="119"/>
      <c r="FI164" s="119"/>
      <c r="FJ164" s="119"/>
      <c r="FK164" s="119"/>
      <c r="FL164" s="119"/>
      <c r="FM164" s="119"/>
      <c r="FN164" s="119"/>
      <c r="FO164" s="119"/>
    </row>
    <row r="165" spans="1:171" s="99" customFormat="1" x14ac:dyDescent="0.2">
      <c r="A165" s="669">
        <v>150</v>
      </c>
      <c r="B165" s="564"/>
      <c r="C165" s="557"/>
      <c r="D165" s="566"/>
      <c r="E165" s="241"/>
      <c r="F165" s="554"/>
      <c r="G165" s="557"/>
      <c r="H165" s="555"/>
      <c r="I165" s="190"/>
      <c r="J165" s="596"/>
      <c r="K165" s="597"/>
      <c r="L165" s="597"/>
      <c r="M165" s="599"/>
      <c r="N165" s="590" t="str">
        <f t="shared" si="292"/>
        <v/>
      </c>
      <c r="O165" s="557"/>
      <c r="P165" s="566"/>
      <c r="Q165" s="186" t="str">
        <f t="shared" si="293"/>
        <v/>
      </c>
      <c r="R165" s="195" t="str">
        <f t="shared" si="269"/>
        <v/>
      </c>
      <c r="S165" s="195" t="str">
        <f t="shared" si="270"/>
        <v/>
      </c>
      <c r="T165" s="195" t="str">
        <f t="shared" si="294"/>
        <v/>
      </c>
      <c r="U165" s="622" t="str">
        <f t="shared" si="295"/>
        <v/>
      </c>
      <c r="V165" s="623">
        <f t="shared" si="347"/>
        <v>0</v>
      </c>
      <c r="W165" s="190"/>
      <c r="X165" s="190"/>
      <c r="Y165" s="190"/>
      <c r="Z165" s="190"/>
      <c r="AA165" s="190"/>
      <c r="AB165" s="190"/>
      <c r="AC165" s="239"/>
      <c r="AD165" s="239"/>
      <c r="AE165" s="239"/>
      <c r="AF165" s="239"/>
      <c r="AG165" s="239"/>
      <c r="AH165" s="242"/>
      <c r="AI165" s="261">
        <f t="shared" si="338"/>
        <v>0</v>
      </c>
      <c r="AJ165"/>
      <c r="AK165"/>
      <c r="AL165" s="258"/>
      <c r="AM165" s="259" t="str">
        <f t="shared" ca="1" si="272"/>
        <v/>
      </c>
      <c r="AN165" s="258"/>
      <c r="AO165" s="259" t="str">
        <f t="shared" si="296"/>
        <v/>
      </c>
      <c r="AP165" s="119"/>
      <c r="AQ165" s="280" t="str">
        <f t="shared" si="273"/>
        <v/>
      </c>
      <c r="AR165" s="280" t="str">
        <f t="shared" si="274"/>
        <v/>
      </c>
      <c r="AS165" s="280" t="str">
        <f t="shared" si="275"/>
        <v/>
      </c>
      <c r="AT165" s="280" t="str">
        <f t="shared" ca="1" si="276"/>
        <v/>
      </c>
      <c r="AU165" s="637">
        <f t="shared" si="297"/>
        <v>0</v>
      </c>
      <c r="AV165" s="281" t="str">
        <f t="shared" si="277"/>
        <v/>
      </c>
      <c r="AW165" s="312">
        <f t="shared" si="349"/>
        <v>0</v>
      </c>
      <c r="AX165" s="312">
        <f t="shared" si="349"/>
        <v>0</v>
      </c>
      <c r="AY165" s="312">
        <f t="shared" si="349"/>
        <v>0</v>
      </c>
      <c r="AZ165" s="312">
        <f t="shared" si="349"/>
        <v>0</v>
      </c>
      <c r="BA165" s="312">
        <f t="shared" si="349"/>
        <v>0</v>
      </c>
      <c r="BB165" s="312">
        <f t="shared" si="349"/>
        <v>0</v>
      </c>
      <c r="BC165" s="313">
        <f t="shared" si="340"/>
        <v>0</v>
      </c>
      <c r="BD165" s="313">
        <f t="shared" si="341"/>
        <v>0</v>
      </c>
      <c r="BE165" s="340">
        <f t="shared" si="298"/>
        <v>0</v>
      </c>
      <c r="BF165" s="643">
        <f t="shared" si="298"/>
        <v>0</v>
      </c>
      <c r="BG165" s="643">
        <f t="shared" si="298"/>
        <v>0</v>
      </c>
      <c r="BH165" s="643">
        <f t="shared" si="298"/>
        <v>0</v>
      </c>
      <c r="BI165" s="643">
        <f t="shared" si="298"/>
        <v>0</v>
      </c>
      <c r="BJ165" s="348">
        <f t="shared" si="350"/>
        <v>0</v>
      </c>
      <c r="BK165" s="348">
        <f t="shared" si="350"/>
        <v>0</v>
      </c>
      <c r="BL165" s="348">
        <f t="shared" si="350"/>
        <v>0</v>
      </c>
      <c r="BM165" s="348">
        <f t="shared" si="350"/>
        <v>0</v>
      </c>
      <c r="BN165" s="348">
        <f t="shared" si="350"/>
        <v>0</v>
      </c>
      <c r="BO165" s="348">
        <f t="shared" si="351"/>
        <v>0</v>
      </c>
      <c r="BP165" s="348">
        <f t="shared" si="351"/>
        <v>0</v>
      </c>
      <c r="BQ165" s="348">
        <f t="shared" si="351"/>
        <v>0</v>
      </c>
      <c r="BR165" s="348">
        <f t="shared" si="351"/>
        <v>0</v>
      </c>
      <c r="BS165" s="348">
        <f t="shared" si="351"/>
        <v>0</v>
      </c>
      <c r="BT165" s="348">
        <f t="shared" si="299"/>
        <v>0</v>
      </c>
      <c r="BU165" s="348">
        <f t="shared" si="299"/>
        <v>0</v>
      </c>
      <c r="BV165" s="348">
        <f t="shared" si="299"/>
        <v>0</v>
      </c>
      <c r="BW165" s="348">
        <f t="shared" si="299"/>
        <v>0</v>
      </c>
      <c r="BX165" s="348">
        <f t="shared" si="300"/>
        <v>0</v>
      </c>
      <c r="BY165" s="348">
        <f t="shared" si="352"/>
        <v>0</v>
      </c>
      <c r="BZ165" s="348">
        <f t="shared" si="352"/>
        <v>0</v>
      </c>
      <c r="CA165" s="348">
        <f t="shared" si="352"/>
        <v>0</v>
      </c>
      <c r="CB165" s="350">
        <f t="shared" si="352"/>
        <v>0</v>
      </c>
      <c r="CC165" s="648">
        <f t="shared" si="352"/>
        <v>0</v>
      </c>
      <c r="CD165" s="191">
        <f t="shared" si="342"/>
        <v>0</v>
      </c>
      <c r="CE165" s="191">
        <f t="shared" si="342"/>
        <v>0</v>
      </c>
      <c r="CF165" s="191">
        <f t="shared" si="342"/>
        <v>0</v>
      </c>
      <c r="CG165" s="381">
        <f t="shared" si="353"/>
        <v>0</v>
      </c>
      <c r="CH165" s="191">
        <f t="shared" si="353"/>
        <v>0</v>
      </c>
      <c r="CI165" s="382">
        <f t="shared" si="353"/>
        <v>0</v>
      </c>
      <c r="CJ165" s="379">
        <f t="shared" si="343"/>
        <v>0</v>
      </c>
      <c r="CK165" s="391">
        <f t="shared" si="354"/>
        <v>0</v>
      </c>
      <c r="CL165" s="391">
        <f t="shared" si="354"/>
        <v>0</v>
      </c>
      <c r="CM165" s="391">
        <f t="shared" si="354"/>
        <v>0</v>
      </c>
      <c r="CN165" s="391">
        <f t="shared" si="354"/>
        <v>0</v>
      </c>
      <c r="CO165" s="392">
        <f t="shared" si="355"/>
        <v>0</v>
      </c>
      <c r="CP165" s="190">
        <f t="shared" si="355"/>
        <v>0</v>
      </c>
      <c r="CQ165" s="190">
        <f t="shared" si="355"/>
        <v>0</v>
      </c>
      <c r="CR165" s="394">
        <f t="shared" si="355"/>
        <v>0</v>
      </c>
      <c r="CS165" s="191">
        <f t="shared" si="344"/>
        <v>0</v>
      </c>
      <c r="CT165" s="190">
        <f t="shared" si="344"/>
        <v>0</v>
      </c>
      <c r="CU165" s="190">
        <f t="shared" si="344"/>
        <v>0</v>
      </c>
      <c r="CV165" s="394">
        <f t="shared" si="344"/>
        <v>0</v>
      </c>
      <c r="CW165" s="402">
        <f>$DC165+'申込用紙 Ｂ'!$CW165</f>
        <v>0</v>
      </c>
      <c r="CX165" s="403"/>
      <c r="CY165" s="403">
        <f t="shared" si="301"/>
        <v>0</v>
      </c>
      <c r="CZ165" s="404">
        <f t="shared" si="302"/>
        <v>0</v>
      </c>
      <c r="DA165" s="431">
        <f t="shared" si="303"/>
        <v>0</v>
      </c>
      <c r="DB165" s="432">
        <f t="shared" si="304"/>
        <v>0</v>
      </c>
      <c r="DC165" s="433">
        <f t="shared" si="305"/>
        <v>0</v>
      </c>
      <c r="DD165" s="239">
        <f t="shared" si="306"/>
        <v>1</v>
      </c>
      <c r="DE165" s="239">
        <f t="shared" ca="1" si="278"/>
        <v>0</v>
      </c>
      <c r="DF165" s="239">
        <f t="shared" ca="1" si="307"/>
        <v>1</v>
      </c>
      <c r="DG165" s="434" t="str">
        <f t="shared" si="308"/>
        <v/>
      </c>
      <c r="DH165" s="239">
        <f t="shared" ca="1" si="309"/>
        <v>0</v>
      </c>
      <c r="DI165" s="239">
        <f t="shared" ca="1" si="348"/>
        <v>0</v>
      </c>
      <c r="DJ165" s="118" t="str">
        <f t="shared" si="310"/>
        <v/>
      </c>
      <c r="DK165" s="451">
        <f t="shared" si="279"/>
        <v>0</v>
      </c>
      <c r="DL165" s="451">
        <f t="shared" si="280"/>
        <v>0</v>
      </c>
      <c r="DM165" s="452">
        <f t="shared" si="281"/>
        <v>0</v>
      </c>
      <c r="DN165" s="453">
        <f t="shared" si="346"/>
        <v>-1</v>
      </c>
      <c r="DO165" s="454">
        <f t="shared" si="282"/>
        <v>1</v>
      </c>
      <c r="DP165" s="455" t="str">
        <f t="shared" si="311"/>
        <v>NO</v>
      </c>
      <c r="DQ165" s="455" t="str">
        <f t="shared" si="312"/>
        <v>Not!</v>
      </c>
      <c r="DR165" s="455" t="str">
        <f t="shared" si="313"/>
        <v>Not!</v>
      </c>
      <c r="DS165" s="478" t="str">
        <f t="shared" si="283"/>
        <v/>
      </c>
      <c r="DT165" s="451">
        <f t="shared" si="314"/>
        <v>0</v>
      </c>
      <c r="DU165" s="239">
        <f t="shared" si="345"/>
        <v>0</v>
      </c>
      <c r="DV165" s="480">
        <v>150</v>
      </c>
      <c r="DW165" s="281" t="str">
        <f t="shared" si="284"/>
        <v/>
      </c>
      <c r="DX165" s="239" t="str">
        <f t="shared" si="315"/>
        <v>Not!</v>
      </c>
      <c r="DY165" s="499">
        <f t="shared" si="316"/>
        <v>0</v>
      </c>
      <c r="DZ165" s="239" t="str">
        <f t="shared" si="317"/>
        <v>NO</v>
      </c>
      <c r="EA165" s="499">
        <f t="shared" si="285"/>
        <v>0</v>
      </c>
      <c r="EB165" s="239" t="str">
        <f t="shared" si="286"/>
        <v>女子Jr</v>
      </c>
      <c r="EC165" s="499">
        <f t="shared" si="287"/>
        <v>0</v>
      </c>
      <c r="ED165" s="500">
        <f t="shared" si="318"/>
        <v>0</v>
      </c>
      <c r="EE165" s="499">
        <f t="shared" si="319"/>
        <v>0</v>
      </c>
      <c r="EF165" s="239" t="str">
        <f t="shared" si="320"/>
        <v>N</v>
      </c>
      <c r="EG165" s="434" t="str">
        <f t="shared" si="321"/>
        <v/>
      </c>
      <c r="EH165" s="239" t="str">
        <f t="shared" si="322"/>
        <v/>
      </c>
      <c r="EI165" s="239" t="str">
        <f t="shared" ca="1" si="288"/>
        <v/>
      </c>
      <c r="EJ165" s="239" t="str">
        <f t="shared" si="323"/>
        <v/>
      </c>
      <c r="EK165" s="239">
        <f t="shared" si="324"/>
        <v>0</v>
      </c>
      <c r="EL165" s="239">
        <f t="shared" si="289"/>
        <v>0</v>
      </c>
      <c r="EM165" s="499">
        <f t="shared" si="325"/>
        <v>0</v>
      </c>
      <c r="EN165" s="239" t="str">
        <f t="shared" si="326"/>
        <v>N</v>
      </c>
      <c r="EO165" s="434" t="str">
        <f t="shared" si="327"/>
        <v/>
      </c>
      <c r="EP165" s="239" t="str">
        <f t="shared" si="290"/>
        <v/>
      </c>
      <c r="EQ165" s="239" t="str">
        <f t="shared" ca="1" si="328"/>
        <v/>
      </c>
      <c r="ER165" s="239" t="str">
        <f t="shared" si="329"/>
        <v/>
      </c>
      <c r="ES165" s="239">
        <f t="shared" si="291"/>
        <v>0</v>
      </c>
      <c r="ET165" s="239">
        <f t="shared" si="330"/>
        <v>0</v>
      </c>
      <c r="EU165" s="499">
        <f t="shared" si="331"/>
        <v>0</v>
      </c>
      <c r="EV165" s="434" t="str">
        <f t="shared" si="332"/>
        <v/>
      </c>
      <c r="EW165" s="512">
        <f t="shared" si="333"/>
        <v>0</v>
      </c>
      <c r="EX165" s="512">
        <f t="shared" si="334"/>
        <v>0</v>
      </c>
      <c r="EY165" s="512">
        <f t="shared" si="335"/>
        <v>0</v>
      </c>
      <c r="EZ165" s="119"/>
      <c r="FA165" s="258"/>
      <c r="FB165" s="259" t="str">
        <f t="shared" ca="1" si="336"/>
        <v/>
      </c>
      <c r="FC165" s="258"/>
      <c r="FD165" s="259" t="str">
        <f t="shared" si="337"/>
        <v/>
      </c>
      <c r="FE165" s="119"/>
      <c r="FF165" s="119"/>
      <c r="FG165" s="119"/>
      <c r="FH165" s="119"/>
      <c r="FI165" s="119"/>
      <c r="FJ165" s="119"/>
      <c r="FK165" s="119"/>
      <c r="FL165" s="119"/>
      <c r="FM165" s="119"/>
      <c r="FN165" s="119"/>
      <c r="FO165" s="119"/>
    </row>
    <row r="166" spans="1:171" s="99" customFormat="1" x14ac:dyDescent="0.2">
      <c r="A166" s="669">
        <v>151</v>
      </c>
      <c r="B166" s="564"/>
      <c r="C166" s="557"/>
      <c r="D166" s="566"/>
      <c r="E166" s="241"/>
      <c r="F166" s="554"/>
      <c r="G166" s="557"/>
      <c r="H166" s="555"/>
      <c r="I166" s="190"/>
      <c r="J166" s="596"/>
      <c r="K166" s="597"/>
      <c r="L166" s="597"/>
      <c r="M166" s="599"/>
      <c r="N166" s="590" t="str">
        <f t="shared" si="292"/>
        <v/>
      </c>
      <c r="O166" s="557"/>
      <c r="P166" s="566"/>
      <c r="Q166" s="186" t="str">
        <f t="shared" si="293"/>
        <v/>
      </c>
      <c r="R166" s="195" t="str">
        <f t="shared" si="269"/>
        <v/>
      </c>
      <c r="S166" s="195" t="str">
        <f t="shared" si="270"/>
        <v/>
      </c>
      <c r="T166" s="195" t="str">
        <f t="shared" si="294"/>
        <v/>
      </c>
      <c r="U166" s="622" t="str">
        <f t="shared" si="295"/>
        <v/>
      </c>
      <c r="V166" s="623">
        <f t="shared" si="347"/>
        <v>0</v>
      </c>
      <c r="W166" s="190"/>
      <c r="X166" s="190"/>
      <c r="Y166" s="190"/>
      <c r="Z166" s="190"/>
      <c r="AA166" s="190"/>
      <c r="AB166" s="190"/>
      <c r="AC166" s="239"/>
      <c r="AD166" s="239"/>
      <c r="AE166" s="239"/>
      <c r="AF166" s="239"/>
      <c r="AG166" s="239"/>
      <c r="AH166" s="242"/>
      <c r="AI166" s="261">
        <f t="shared" si="338"/>
        <v>0</v>
      </c>
      <c r="AJ166"/>
      <c r="AK166"/>
      <c r="AL166" s="258"/>
      <c r="AM166" s="259" t="str">
        <f t="shared" ca="1" si="272"/>
        <v/>
      </c>
      <c r="AN166" s="258"/>
      <c r="AO166" s="259" t="str">
        <f t="shared" si="296"/>
        <v/>
      </c>
      <c r="AP166" s="119"/>
      <c r="AQ166" s="280" t="str">
        <f t="shared" si="273"/>
        <v/>
      </c>
      <c r="AR166" s="280" t="str">
        <f t="shared" si="274"/>
        <v/>
      </c>
      <c r="AS166" s="280" t="str">
        <f t="shared" si="275"/>
        <v/>
      </c>
      <c r="AT166" s="280" t="str">
        <f t="shared" ca="1" si="276"/>
        <v/>
      </c>
      <c r="AU166" s="637">
        <f t="shared" si="297"/>
        <v>0</v>
      </c>
      <c r="AV166" s="281" t="str">
        <f t="shared" si="277"/>
        <v/>
      </c>
      <c r="AW166" s="312">
        <f t="shared" ref="AW166:BB175" si="356">IF(AND($DY166=AW$12,$W166&gt;0),1,0)</f>
        <v>0</v>
      </c>
      <c r="AX166" s="312">
        <f t="shared" si="356"/>
        <v>0</v>
      </c>
      <c r="AY166" s="312">
        <f t="shared" si="356"/>
        <v>0</v>
      </c>
      <c r="AZ166" s="312">
        <f t="shared" si="356"/>
        <v>0</v>
      </c>
      <c r="BA166" s="312">
        <f t="shared" si="356"/>
        <v>0</v>
      </c>
      <c r="BB166" s="312">
        <f t="shared" si="356"/>
        <v>0</v>
      </c>
      <c r="BC166" s="313">
        <f t="shared" si="340"/>
        <v>0</v>
      </c>
      <c r="BD166" s="313">
        <f t="shared" si="341"/>
        <v>0</v>
      </c>
      <c r="BE166" s="340">
        <f t="shared" si="298"/>
        <v>0</v>
      </c>
      <c r="BF166" s="643">
        <f t="shared" si="298"/>
        <v>0</v>
      </c>
      <c r="BG166" s="643">
        <f t="shared" si="298"/>
        <v>0</v>
      </c>
      <c r="BH166" s="643">
        <f t="shared" si="298"/>
        <v>0</v>
      </c>
      <c r="BI166" s="643">
        <f t="shared" si="298"/>
        <v>0</v>
      </c>
      <c r="BJ166" s="348">
        <f t="shared" si="350"/>
        <v>0</v>
      </c>
      <c r="BK166" s="348">
        <f t="shared" si="350"/>
        <v>0</v>
      </c>
      <c r="BL166" s="348">
        <f t="shared" si="350"/>
        <v>0</v>
      </c>
      <c r="BM166" s="348">
        <f t="shared" si="350"/>
        <v>0</v>
      </c>
      <c r="BN166" s="348">
        <f t="shared" si="350"/>
        <v>0</v>
      </c>
      <c r="BO166" s="348">
        <f t="shared" si="351"/>
        <v>0</v>
      </c>
      <c r="BP166" s="348">
        <f t="shared" si="351"/>
        <v>0</v>
      </c>
      <c r="BQ166" s="348">
        <f t="shared" si="351"/>
        <v>0</v>
      </c>
      <c r="BR166" s="348">
        <f t="shared" si="351"/>
        <v>0</v>
      </c>
      <c r="BS166" s="348">
        <f t="shared" si="351"/>
        <v>0</v>
      </c>
      <c r="BT166" s="348">
        <f t="shared" si="299"/>
        <v>0</v>
      </c>
      <c r="BU166" s="348">
        <f t="shared" si="299"/>
        <v>0</v>
      </c>
      <c r="BV166" s="348">
        <f t="shared" si="299"/>
        <v>0</v>
      </c>
      <c r="BW166" s="348">
        <f t="shared" si="299"/>
        <v>0</v>
      </c>
      <c r="BX166" s="348">
        <f t="shared" si="300"/>
        <v>0</v>
      </c>
      <c r="BY166" s="348">
        <f t="shared" si="352"/>
        <v>0</v>
      </c>
      <c r="BZ166" s="348">
        <f t="shared" si="352"/>
        <v>0</v>
      </c>
      <c r="CA166" s="348">
        <f t="shared" si="352"/>
        <v>0</v>
      </c>
      <c r="CB166" s="350">
        <f t="shared" si="352"/>
        <v>0</v>
      </c>
      <c r="CC166" s="648">
        <f t="shared" si="352"/>
        <v>0</v>
      </c>
      <c r="CD166" s="191">
        <f t="shared" si="342"/>
        <v>0</v>
      </c>
      <c r="CE166" s="191">
        <f t="shared" si="342"/>
        <v>0</v>
      </c>
      <c r="CF166" s="191">
        <f t="shared" si="342"/>
        <v>0</v>
      </c>
      <c r="CG166" s="381">
        <f t="shared" si="353"/>
        <v>0</v>
      </c>
      <c r="CH166" s="191">
        <f t="shared" si="353"/>
        <v>0</v>
      </c>
      <c r="CI166" s="382">
        <f t="shared" si="353"/>
        <v>0</v>
      </c>
      <c r="CJ166" s="379">
        <f t="shared" si="343"/>
        <v>0</v>
      </c>
      <c r="CK166" s="391">
        <f t="shared" si="354"/>
        <v>0</v>
      </c>
      <c r="CL166" s="391">
        <f t="shared" si="354"/>
        <v>0</v>
      </c>
      <c r="CM166" s="391">
        <f t="shared" si="354"/>
        <v>0</v>
      </c>
      <c r="CN166" s="391">
        <f t="shared" si="354"/>
        <v>0</v>
      </c>
      <c r="CO166" s="392">
        <f t="shared" si="355"/>
        <v>0</v>
      </c>
      <c r="CP166" s="190">
        <f t="shared" si="355"/>
        <v>0</v>
      </c>
      <c r="CQ166" s="190">
        <f t="shared" si="355"/>
        <v>0</v>
      </c>
      <c r="CR166" s="394">
        <f t="shared" si="355"/>
        <v>0</v>
      </c>
      <c r="CS166" s="191">
        <f t="shared" si="344"/>
        <v>0</v>
      </c>
      <c r="CT166" s="190">
        <f t="shared" si="344"/>
        <v>0</v>
      </c>
      <c r="CU166" s="190">
        <f t="shared" si="344"/>
        <v>0</v>
      </c>
      <c r="CV166" s="394">
        <f t="shared" si="344"/>
        <v>0</v>
      </c>
      <c r="CW166" s="402">
        <f>$DC166+'申込用紙 Ｂ'!$CW166</f>
        <v>0</v>
      </c>
      <c r="CX166" s="403"/>
      <c r="CY166" s="403">
        <f t="shared" si="301"/>
        <v>0</v>
      </c>
      <c r="CZ166" s="404">
        <f t="shared" si="302"/>
        <v>0</v>
      </c>
      <c r="DA166" s="431">
        <f t="shared" si="303"/>
        <v>0</v>
      </c>
      <c r="DB166" s="432">
        <f t="shared" si="304"/>
        <v>0</v>
      </c>
      <c r="DC166" s="433">
        <f t="shared" si="305"/>
        <v>0</v>
      </c>
      <c r="DD166" s="239">
        <f t="shared" si="306"/>
        <v>1</v>
      </c>
      <c r="DE166" s="239">
        <f t="shared" ca="1" si="278"/>
        <v>0</v>
      </c>
      <c r="DF166" s="239">
        <f t="shared" ca="1" si="307"/>
        <v>1</v>
      </c>
      <c r="DG166" s="434" t="str">
        <f t="shared" si="308"/>
        <v/>
      </c>
      <c r="DH166" s="239">
        <f t="shared" ca="1" si="309"/>
        <v>0</v>
      </c>
      <c r="DI166" s="239">
        <f t="shared" ca="1" si="348"/>
        <v>0</v>
      </c>
      <c r="DJ166" s="118" t="str">
        <f t="shared" si="310"/>
        <v/>
      </c>
      <c r="DK166" s="451">
        <f t="shared" si="279"/>
        <v>0</v>
      </c>
      <c r="DL166" s="451">
        <f t="shared" si="280"/>
        <v>0</v>
      </c>
      <c r="DM166" s="452">
        <f t="shared" si="281"/>
        <v>0</v>
      </c>
      <c r="DN166" s="453">
        <f t="shared" si="346"/>
        <v>-1</v>
      </c>
      <c r="DO166" s="454">
        <f t="shared" si="282"/>
        <v>1</v>
      </c>
      <c r="DP166" s="455" t="str">
        <f t="shared" si="311"/>
        <v>NO</v>
      </c>
      <c r="DQ166" s="455" t="str">
        <f t="shared" si="312"/>
        <v>Not!</v>
      </c>
      <c r="DR166" s="455" t="str">
        <f t="shared" si="313"/>
        <v>Not!</v>
      </c>
      <c r="DS166" s="478" t="str">
        <f t="shared" si="283"/>
        <v/>
      </c>
      <c r="DT166" s="451">
        <f t="shared" si="314"/>
        <v>0</v>
      </c>
      <c r="DU166" s="239">
        <f t="shared" si="345"/>
        <v>0</v>
      </c>
      <c r="DV166" s="480">
        <v>151</v>
      </c>
      <c r="DW166" s="281" t="str">
        <f t="shared" si="284"/>
        <v/>
      </c>
      <c r="DX166" s="239" t="str">
        <f t="shared" si="315"/>
        <v>Not!</v>
      </c>
      <c r="DY166" s="499">
        <f t="shared" si="316"/>
        <v>0</v>
      </c>
      <c r="DZ166" s="239" t="str">
        <f t="shared" si="317"/>
        <v>NO</v>
      </c>
      <c r="EA166" s="499">
        <f t="shared" si="285"/>
        <v>0</v>
      </c>
      <c r="EB166" s="239" t="str">
        <f t="shared" si="286"/>
        <v>女子Jr</v>
      </c>
      <c r="EC166" s="499">
        <f t="shared" si="287"/>
        <v>0</v>
      </c>
      <c r="ED166" s="500">
        <f t="shared" si="318"/>
        <v>0</v>
      </c>
      <c r="EE166" s="499">
        <f t="shared" si="319"/>
        <v>0</v>
      </c>
      <c r="EF166" s="239" t="str">
        <f t="shared" si="320"/>
        <v>N</v>
      </c>
      <c r="EG166" s="434" t="str">
        <f t="shared" si="321"/>
        <v/>
      </c>
      <c r="EH166" s="239" t="str">
        <f t="shared" si="322"/>
        <v/>
      </c>
      <c r="EI166" s="239" t="str">
        <f t="shared" ca="1" si="288"/>
        <v/>
      </c>
      <c r="EJ166" s="239" t="str">
        <f t="shared" si="323"/>
        <v/>
      </c>
      <c r="EK166" s="239">
        <f t="shared" si="324"/>
        <v>0</v>
      </c>
      <c r="EL166" s="239">
        <f t="shared" si="289"/>
        <v>0</v>
      </c>
      <c r="EM166" s="499">
        <f t="shared" si="325"/>
        <v>0</v>
      </c>
      <c r="EN166" s="239" t="str">
        <f t="shared" si="326"/>
        <v>N</v>
      </c>
      <c r="EO166" s="434" t="str">
        <f t="shared" si="327"/>
        <v/>
      </c>
      <c r="EP166" s="239" t="str">
        <f t="shared" si="290"/>
        <v/>
      </c>
      <c r="EQ166" s="239" t="str">
        <f t="shared" ca="1" si="328"/>
        <v/>
      </c>
      <c r="ER166" s="239" t="str">
        <f t="shared" si="329"/>
        <v/>
      </c>
      <c r="ES166" s="239">
        <f t="shared" si="291"/>
        <v>0</v>
      </c>
      <c r="ET166" s="239">
        <f t="shared" si="330"/>
        <v>0</v>
      </c>
      <c r="EU166" s="499">
        <f t="shared" si="331"/>
        <v>0</v>
      </c>
      <c r="EV166" s="434" t="str">
        <f t="shared" si="332"/>
        <v/>
      </c>
      <c r="EW166" s="512">
        <f t="shared" si="333"/>
        <v>0</v>
      </c>
      <c r="EX166" s="512">
        <f t="shared" si="334"/>
        <v>0</v>
      </c>
      <c r="EY166" s="512">
        <f t="shared" si="335"/>
        <v>0</v>
      </c>
      <c r="EZ166" s="119"/>
      <c r="FA166" s="258"/>
      <c r="FB166" s="259" t="str">
        <f t="shared" ca="1" si="336"/>
        <v/>
      </c>
      <c r="FC166" s="258"/>
      <c r="FD166" s="259" t="str">
        <f t="shared" si="337"/>
        <v/>
      </c>
      <c r="FE166" s="119"/>
      <c r="FF166" s="119"/>
      <c r="FG166" s="119"/>
      <c r="FH166" s="119"/>
      <c r="FI166" s="119"/>
      <c r="FJ166" s="119"/>
      <c r="FK166" s="119"/>
      <c r="FL166" s="119"/>
      <c r="FM166" s="119"/>
      <c r="FN166" s="119"/>
      <c r="FO166" s="119"/>
    </row>
    <row r="167" spans="1:171" s="99" customFormat="1" x14ac:dyDescent="0.2">
      <c r="A167" s="669">
        <v>152</v>
      </c>
      <c r="B167" s="564"/>
      <c r="C167" s="557"/>
      <c r="D167" s="566"/>
      <c r="E167" s="241"/>
      <c r="F167" s="554"/>
      <c r="G167" s="557"/>
      <c r="H167" s="555"/>
      <c r="I167" s="190"/>
      <c r="J167" s="596"/>
      <c r="K167" s="597"/>
      <c r="L167" s="597"/>
      <c r="M167" s="599"/>
      <c r="N167" s="590" t="str">
        <f t="shared" si="292"/>
        <v/>
      </c>
      <c r="O167" s="557"/>
      <c r="P167" s="566"/>
      <c r="Q167" s="186" t="str">
        <f t="shared" si="293"/>
        <v/>
      </c>
      <c r="R167" s="195" t="str">
        <f t="shared" si="269"/>
        <v/>
      </c>
      <c r="S167" s="195" t="str">
        <f t="shared" si="270"/>
        <v/>
      </c>
      <c r="T167" s="195" t="str">
        <f t="shared" si="294"/>
        <v/>
      </c>
      <c r="U167" s="622" t="str">
        <f t="shared" si="295"/>
        <v/>
      </c>
      <c r="V167" s="623">
        <f t="shared" si="347"/>
        <v>0</v>
      </c>
      <c r="W167" s="190"/>
      <c r="X167" s="190"/>
      <c r="Y167" s="190"/>
      <c r="Z167" s="190"/>
      <c r="AA167" s="190"/>
      <c r="AB167" s="190"/>
      <c r="AC167" s="239"/>
      <c r="AD167" s="239"/>
      <c r="AE167" s="239"/>
      <c r="AF167" s="239"/>
      <c r="AG167" s="239"/>
      <c r="AH167" s="242"/>
      <c r="AI167" s="261">
        <f t="shared" si="338"/>
        <v>0</v>
      </c>
      <c r="AJ167"/>
      <c r="AK167"/>
      <c r="AL167" s="258"/>
      <c r="AM167" s="259" t="str">
        <f t="shared" ca="1" si="272"/>
        <v/>
      </c>
      <c r="AN167" s="258"/>
      <c r="AO167" s="259" t="str">
        <f t="shared" si="296"/>
        <v/>
      </c>
      <c r="AP167" s="119"/>
      <c r="AQ167" s="280" t="str">
        <f t="shared" si="273"/>
        <v/>
      </c>
      <c r="AR167" s="280" t="str">
        <f t="shared" si="274"/>
        <v/>
      </c>
      <c r="AS167" s="280" t="str">
        <f t="shared" si="275"/>
        <v/>
      </c>
      <c r="AT167" s="280" t="str">
        <f t="shared" ca="1" si="276"/>
        <v/>
      </c>
      <c r="AU167" s="637">
        <f t="shared" si="297"/>
        <v>0</v>
      </c>
      <c r="AV167" s="281" t="str">
        <f t="shared" si="277"/>
        <v/>
      </c>
      <c r="AW167" s="312">
        <f t="shared" si="356"/>
        <v>0</v>
      </c>
      <c r="AX167" s="312">
        <f t="shared" si="356"/>
        <v>0</v>
      </c>
      <c r="AY167" s="312">
        <f t="shared" si="356"/>
        <v>0</v>
      </c>
      <c r="AZ167" s="312">
        <f t="shared" si="356"/>
        <v>0</v>
      </c>
      <c r="BA167" s="312">
        <f t="shared" si="356"/>
        <v>0</v>
      </c>
      <c r="BB167" s="312">
        <f t="shared" si="356"/>
        <v>0</v>
      </c>
      <c r="BC167" s="313">
        <f t="shared" si="340"/>
        <v>0</v>
      </c>
      <c r="BD167" s="313">
        <f t="shared" si="341"/>
        <v>0</v>
      </c>
      <c r="BE167" s="340">
        <f t="shared" si="298"/>
        <v>0</v>
      </c>
      <c r="BF167" s="643">
        <f t="shared" si="298"/>
        <v>0</v>
      </c>
      <c r="BG167" s="643">
        <f t="shared" si="298"/>
        <v>0</v>
      </c>
      <c r="BH167" s="643">
        <f t="shared" si="298"/>
        <v>0</v>
      </c>
      <c r="BI167" s="643">
        <f t="shared" si="298"/>
        <v>0</v>
      </c>
      <c r="BJ167" s="348">
        <f t="shared" si="350"/>
        <v>0</v>
      </c>
      <c r="BK167" s="348">
        <f t="shared" si="350"/>
        <v>0</v>
      </c>
      <c r="BL167" s="348">
        <f t="shared" si="350"/>
        <v>0</v>
      </c>
      <c r="BM167" s="348">
        <f t="shared" si="350"/>
        <v>0</v>
      </c>
      <c r="BN167" s="348">
        <f t="shared" si="350"/>
        <v>0</v>
      </c>
      <c r="BO167" s="348">
        <f t="shared" si="351"/>
        <v>0</v>
      </c>
      <c r="BP167" s="348">
        <f t="shared" si="351"/>
        <v>0</v>
      </c>
      <c r="BQ167" s="348">
        <f t="shared" si="351"/>
        <v>0</v>
      </c>
      <c r="BR167" s="348">
        <f t="shared" si="351"/>
        <v>0</v>
      </c>
      <c r="BS167" s="348">
        <f t="shared" si="351"/>
        <v>0</v>
      </c>
      <c r="BT167" s="348">
        <f t="shared" si="299"/>
        <v>0</v>
      </c>
      <c r="BU167" s="348">
        <f t="shared" si="299"/>
        <v>0</v>
      </c>
      <c r="BV167" s="348">
        <f t="shared" si="299"/>
        <v>0</v>
      </c>
      <c r="BW167" s="348">
        <f t="shared" si="299"/>
        <v>0</v>
      </c>
      <c r="BX167" s="348">
        <f t="shared" si="300"/>
        <v>0</v>
      </c>
      <c r="BY167" s="348">
        <f t="shared" si="352"/>
        <v>0</v>
      </c>
      <c r="BZ167" s="348">
        <f t="shared" si="352"/>
        <v>0</v>
      </c>
      <c r="CA167" s="348">
        <f t="shared" si="352"/>
        <v>0</v>
      </c>
      <c r="CB167" s="350">
        <f t="shared" si="352"/>
        <v>0</v>
      </c>
      <c r="CC167" s="648">
        <f t="shared" si="352"/>
        <v>0</v>
      </c>
      <c r="CD167" s="191">
        <f t="shared" si="342"/>
        <v>0</v>
      </c>
      <c r="CE167" s="191">
        <f t="shared" si="342"/>
        <v>0</v>
      </c>
      <c r="CF167" s="191">
        <f t="shared" si="342"/>
        <v>0</v>
      </c>
      <c r="CG167" s="381">
        <f t="shared" si="353"/>
        <v>0</v>
      </c>
      <c r="CH167" s="191">
        <f t="shared" si="353"/>
        <v>0</v>
      </c>
      <c r="CI167" s="382">
        <f t="shared" si="353"/>
        <v>0</v>
      </c>
      <c r="CJ167" s="379">
        <f t="shared" si="343"/>
        <v>0</v>
      </c>
      <c r="CK167" s="391">
        <f t="shared" si="354"/>
        <v>0</v>
      </c>
      <c r="CL167" s="391">
        <f t="shared" si="354"/>
        <v>0</v>
      </c>
      <c r="CM167" s="391">
        <f t="shared" si="354"/>
        <v>0</v>
      </c>
      <c r="CN167" s="391">
        <f t="shared" si="354"/>
        <v>0</v>
      </c>
      <c r="CO167" s="392">
        <f t="shared" si="355"/>
        <v>0</v>
      </c>
      <c r="CP167" s="190">
        <f t="shared" si="355"/>
        <v>0</v>
      </c>
      <c r="CQ167" s="190">
        <f t="shared" si="355"/>
        <v>0</v>
      </c>
      <c r="CR167" s="394">
        <f t="shared" si="355"/>
        <v>0</v>
      </c>
      <c r="CS167" s="191">
        <f t="shared" si="344"/>
        <v>0</v>
      </c>
      <c r="CT167" s="190">
        <f t="shared" si="344"/>
        <v>0</v>
      </c>
      <c r="CU167" s="190">
        <f t="shared" si="344"/>
        <v>0</v>
      </c>
      <c r="CV167" s="394">
        <f t="shared" si="344"/>
        <v>0</v>
      </c>
      <c r="CW167" s="402">
        <f>$DC167+'申込用紙 Ｂ'!$CW167</f>
        <v>0</v>
      </c>
      <c r="CX167" s="403"/>
      <c r="CY167" s="403">
        <f t="shared" si="301"/>
        <v>0</v>
      </c>
      <c r="CZ167" s="404">
        <f t="shared" si="302"/>
        <v>0</v>
      </c>
      <c r="DA167" s="431">
        <f t="shared" si="303"/>
        <v>0</v>
      </c>
      <c r="DB167" s="432">
        <f t="shared" si="304"/>
        <v>0</v>
      </c>
      <c r="DC167" s="433">
        <f t="shared" si="305"/>
        <v>0</v>
      </c>
      <c r="DD167" s="239">
        <f t="shared" si="306"/>
        <v>1</v>
      </c>
      <c r="DE167" s="239">
        <f t="shared" ca="1" si="278"/>
        <v>0</v>
      </c>
      <c r="DF167" s="239">
        <f t="shared" ca="1" si="307"/>
        <v>1</v>
      </c>
      <c r="DG167" s="434" t="str">
        <f t="shared" si="308"/>
        <v/>
      </c>
      <c r="DH167" s="239">
        <f t="shared" ca="1" si="309"/>
        <v>0</v>
      </c>
      <c r="DI167" s="239">
        <f t="shared" ca="1" si="348"/>
        <v>0</v>
      </c>
      <c r="DJ167" s="118" t="str">
        <f t="shared" si="310"/>
        <v/>
      </c>
      <c r="DK167" s="451">
        <f t="shared" si="279"/>
        <v>0</v>
      </c>
      <c r="DL167" s="451">
        <f t="shared" si="280"/>
        <v>0</v>
      </c>
      <c r="DM167" s="452">
        <f t="shared" si="281"/>
        <v>0</v>
      </c>
      <c r="DN167" s="453">
        <f t="shared" si="346"/>
        <v>-1</v>
      </c>
      <c r="DO167" s="454">
        <f t="shared" si="282"/>
        <v>1</v>
      </c>
      <c r="DP167" s="455" t="str">
        <f t="shared" si="311"/>
        <v>NO</v>
      </c>
      <c r="DQ167" s="455" t="str">
        <f t="shared" si="312"/>
        <v>Not!</v>
      </c>
      <c r="DR167" s="455" t="str">
        <f t="shared" si="313"/>
        <v>Not!</v>
      </c>
      <c r="DS167" s="478" t="str">
        <f t="shared" si="283"/>
        <v/>
      </c>
      <c r="DT167" s="451">
        <f t="shared" si="314"/>
        <v>0</v>
      </c>
      <c r="DU167" s="239">
        <f t="shared" si="345"/>
        <v>0</v>
      </c>
      <c r="DV167" s="480">
        <v>152</v>
      </c>
      <c r="DW167" s="281" t="str">
        <f t="shared" si="284"/>
        <v/>
      </c>
      <c r="DX167" s="239" t="str">
        <f t="shared" si="315"/>
        <v>Not!</v>
      </c>
      <c r="DY167" s="499">
        <f t="shared" si="316"/>
        <v>0</v>
      </c>
      <c r="DZ167" s="239" t="str">
        <f t="shared" si="317"/>
        <v>NO</v>
      </c>
      <c r="EA167" s="499">
        <f t="shared" si="285"/>
        <v>0</v>
      </c>
      <c r="EB167" s="239" t="str">
        <f t="shared" si="286"/>
        <v>女子Jr</v>
      </c>
      <c r="EC167" s="499">
        <f t="shared" si="287"/>
        <v>0</v>
      </c>
      <c r="ED167" s="500">
        <f t="shared" si="318"/>
        <v>0</v>
      </c>
      <c r="EE167" s="499">
        <f t="shared" si="319"/>
        <v>0</v>
      </c>
      <c r="EF167" s="239" t="str">
        <f t="shared" si="320"/>
        <v>N</v>
      </c>
      <c r="EG167" s="434" t="str">
        <f t="shared" si="321"/>
        <v/>
      </c>
      <c r="EH167" s="239" t="str">
        <f t="shared" si="322"/>
        <v/>
      </c>
      <c r="EI167" s="239" t="str">
        <f t="shared" ca="1" si="288"/>
        <v/>
      </c>
      <c r="EJ167" s="239" t="str">
        <f t="shared" si="323"/>
        <v/>
      </c>
      <c r="EK167" s="239">
        <f t="shared" si="324"/>
        <v>0</v>
      </c>
      <c r="EL167" s="239">
        <f t="shared" si="289"/>
        <v>0</v>
      </c>
      <c r="EM167" s="499">
        <f t="shared" si="325"/>
        <v>0</v>
      </c>
      <c r="EN167" s="239" t="str">
        <f t="shared" si="326"/>
        <v>N</v>
      </c>
      <c r="EO167" s="434" t="str">
        <f t="shared" si="327"/>
        <v/>
      </c>
      <c r="EP167" s="239" t="str">
        <f t="shared" si="290"/>
        <v/>
      </c>
      <c r="EQ167" s="239" t="str">
        <f t="shared" ca="1" si="328"/>
        <v/>
      </c>
      <c r="ER167" s="239" t="str">
        <f t="shared" si="329"/>
        <v/>
      </c>
      <c r="ES167" s="239">
        <f t="shared" si="291"/>
        <v>0</v>
      </c>
      <c r="ET167" s="239">
        <f t="shared" si="330"/>
        <v>0</v>
      </c>
      <c r="EU167" s="499">
        <f t="shared" si="331"/>
        <v>0</v>
      </c>
      <c r="EV167" s="434" t="str">
        <f t="shared" si="332"/>
        <v/>
      </c>
      <c r="EW167" s="512">
        <f t="shared" si="333"/>
        <v>0</v>
      </c>
      <c r="EX167" s="512">
        <f t="shared" si="334"/>
        <v>0</v>
      </c>
      <c r="EY167" s="512">
        <f t="shared" si="335"/>
        <v>0</v>
      </c>
      <c r="EZ167" s="119"/>
      <c r="FA167" s="258"/>
      <c r="FB167" s="259" t="str">
        <f t="shared" ca="1" si="336"/>
        <v/>
      </c>
      <c r="FC167" s="258"/>
      <c r="FD167" s="259" t="str">
        <f t="shared" si="337"/>
        <v/>
      </c>
      <c r="FE167" s="119"/>
      <c r="FF167" s="119"/>
      <c r="FG167" s="119"/>
      <c r="FH167" s="119"/>
      <c r="FI167" s="119"/>
      <c r="FJ167" s="119"/>
      <c r="FK167" s="119"/>
      <c r="FL167" s="119"/>
      <c r="FM167" s="119"/>
      <c r="FN167" s="119"/>
      <c r="FO167" s="119"/>
    </row>
    <row r="168" spans="1:171" s="99" customFormat="1" x14ac:dyDescent="0.2">
      <c r="A168" s="669">
        <v>153</v>
      </c>
      <c r="B168" s="564"/>
      <c r="C168" s="557"/>
      <c r="D168" s="566"/>
      <c r="E168" s="241"/>
      <c r="F168" s="554"/>
      <c r="G168" s="557"/>
      <c r="H168" s="555"/>
      <c r="I168" s="190"/>
      <c r="J168" s="596"/>
      <c r="K168" s="597"/>
      <c r="L168" s="597"/>
      <c r="M168" s="599"/>
      <c r="N168" s="590" t="str">
        <f t="shared" si="292"/>
        <v/>
      </c>
      <c r="O168" s="557"/>
      <c r="P168" s="566"/>
      <c r="Q168" s="186" t="str">
        <f t="shared" si="293"/>
        <v/>
      </c>
      <c r="R168" s="195" t="str">
        <f t="shared" si="269"/>
        <v/>
      </c>
      <c r="S168" s="195" t="str">
        <f t="shared" si="270"/>
        <v/>
      </c>
      <c r="T168" s="195" t="str">
        <f t="shared" si="294"/>
        <v/>
      </c>
      <c r="U168" s="622" t="str">
        <f t="shared" si="295"/>
        <v/>
      </c>
      <c r="V168" s="623">
        <f t="shared" si="347"/>
        <v>0</v>
      </c>
      <c r="W168" s="190"/>
      <c r="X168" s="190"/>
      <c r="Y168" s="190"/>
      <c r="Z168" s="190"/>
      <c r="AA168" s="190"/>
      <c r="AB168" s="190"/>
      <c r="AC168" s="239"/>
      <c r="AD168" s="239"/>
      <c r="AE168" s="239"/>
      <c r="AF168" s="239"/>
      <c r="AG168" s="239"/>
      <c r="AH168" s="242"/>
      <c r="AI168" s="261">
        <f t="shared" si="338"/>
        <v>0</v>
      </c>
      <c r="AJ168"/>
      <c r="AK168"/>
      <c r="AL168" s="258"/>
      <c r="AM168" s="259" t="str">
        <f t="shared" ca="1" si="272"/>
        <v/>
      </c>
      <c r="AN168" s="258"/>
      <c r="AO168" s="259" t="str">
        <f t="shared" si="296"/>
        <v/>
      </c>
      <c r="AP168" s="119"/>
      <c r="AQ168" s="280" t="str">
        <f t="shared" si="273"/>
        <v/>
      </c>
      <c r="AR168" s="280" t="str">
        <f t="shared" si="274"/>
        <v/>
      </c>
      <c r="AS168" s="280" t="str">
        <f t="shared" si="275"/>
        <v/>
      </c>
      <c r="AT168" s="280" t="str">
        <f t="shared" ca="1" si="276"/>
        <v/>
      </c>
      <c r="AU168" s="637">
        <f t="shared" si="297"/>
        <v>0</v>
      </c>
      <c r="AV168" s="281" t="str">
        <f t="shared" si="277"/>
        <v/>
      </c>
      <c r="AW168" s="312">
        <f t="shared" si="356"/>
        <v>0</v>
      </c>
      <c r="AX168" s="312">
        <f t="shared" si="356"/>
        <v>0</v>
      </c>
      <c r="AY168" s="312">
        <f t="shared" si="356"/>
        <v>0</v>
      </c>
      <c r="AZ168" s="312">
        <f t="shared" si="356"/>
        <v>0</v>
      </c>
      <c r="BA168" s="312">
        <f t="shared" si="356"/>
        <v>0</v>
      </c>
      <c r="BB168" s="312">
        <f t="shared" si="356"/>
        <v>0</v>
      </c>
      <c r="BC168" s="313">
        <f t="shared" si="340"/>
        <v>0</v>
      </c>
      <c r="BD168" s="313">
        <f t="shared" si="341"/>
        <v>0</v>
      </c>
      <c r="BE168" s="340">
        <f t="shared" si="298"/>
        <v>0</v>
      </c>
      <c r="BF168" s="643">
        <f t="shared" si="298"/>
        <v>0</v>
      </c>
      <c r="BG168" s="643">
        <f t="shared" si="298"/>
        <v>0</v>
      </c>
      <c r="BH168" s="643">
        <f t="shared" si="298"/>
        <v>0</v>
      </c>
      <c r="BI168" s="643">
        <f t="shared" si="298"/>
        <v>0</v>
      </c>
      <c r="BJ168" s="348">
        <f t="shared" si="350"/>
        <v>0</v>
      </c>
      <c r="BK168" s="348">
        <f t="shared" si="350"/>
        <v>0</v>
      </c>
      <c r="BL168" s="348">
        <f t="shared" si="350"/>
        <v>0</v>
      </c>
      <c r="BM168" s="348">
        <f t="shared" si="350"/>
        <v>0</v>
      </c>
      <c r="BN168" s="348">
        <f t="shared" si="350"/>
        <v>0</v>
      </c>
      <c r="BO168" s="348">
        <f t="shared" si="351"/>
        <v>0</v>
      </c>
      <c r="BP168" s="348">
        <f t="shared" si="351"/>
        <v>0</v>
      </c>
      <c r="BQ168" s="348">
        <f t="shared" si="351"/>
        <v>0</v>
      </c>
      <c r="BR168" s="348">
        <f t="shared" si="351"/>
        <v>0</v>
      </c>
      <c r="BS168" s="348">
        <f t="shared" si="351"/>
        <v>0</v>
      </c>
      <c r="BT168" s="348">
        <f t="shared" si="299"/>
        <v>0</v>
      </c>
      <c r="BU168" s="348">
        <f t="shared" si="299"/>
        <v>0</v>
      </c>
      <c r="BV168" s="348">
        <f t="shared" si="299"/>
        <v>0</v>
      </c>
      <c r="BW168" s="348">
        <f t="shared" si="299"/>
        <v>0</v>
      </c>
      <c r="BX168" s="348">
        <f t="shared" si="300"/>
        <v>0</v>
      </c>
      <c r="BY168" s="348">
        <f t="shared" si="352"/>
        <v>0</v>
      </c>
      <c r="BZ168" s="348">
        <f t="shared" si="352"/>
        <v>0</v>
      </c>
      <c r="CA168" s="348">
        <f t="shared" si="352"/>
        <v>0</v>
      </c>
      <c r="CB168" s="350">
        <f t="shared" si="352"/>
        <v>0</v>
      </c>
      <c r="CC168" s="648">
        <f t="shared" si="352"/>
        <v>0</v>
      </c>
      <c r="CD168" s="191">
        <f t="shared" si="342"/>
        <v>0</v>
      </c>
      <c r="CE168" s="191">
        <f t="shared" si="342"/>
        <v>0</v>
      </c>
      <c r="CF168" s="191">
        <f t="shared" si="342"/>
        <v>0</v>
      </c>
      <c r="CG168" s="381">
        <f t="shared" si="353"/>
        <v>0</v>
      </c>
      <c r="CH168" s="191">
        <f t="shared" si="353"/>
        <v>0</v>
      </c>
      <c r="CI168" s="382">
        <f t="shared" si="353"/>
        <v>0</v>
      </c>
      <c r="CJ168" s="379">
        <f t="shared" si="343"/>
        <v>0</v>
      </c>
      <c r="CK168" s="391">
        <f t="shared" si="354"/>
        <v>0</v>
      </c>
      <c r="CL168" s="391">
        <f t="shared" si="354"/>
        <v>0</v>
      </c>
      <c r="CM168" s="391">
        <f t="shared" si="354"/>
        <v>0</v>
      </c>
      <c r="CN168" s="391">
        <f t="shared" si="354"/>
        <v>0</v>
      </c>
      <c r="CO168" s="392">
        <f t="shared" si="355"/>
        <v>0</v>
      </c>
      <c r="CP168" s="190">
        <f t="shared" si="355"/>
        <v>0</v>
      </c>
      <c r="CQ168" s="190">
        <f t="shared" si="355"/>
        <v>0</v>
      </c>
      <c r="CR168" s="394">
        <f t="shared" si="355"/>
        <v>0</v>
      </c>
      <c r="CS168" s="191">
        <f t="shared" si="344"/>
        <v>0</v>
      </c>
      <c r="CT168" s="190">
        <f t="shared" si="344"/>
        <v>0</v>
      </c>
      <c r="CU168" s="190">
        <f t="shared" si="344"/>
        <v>0</v>
      </c>
      <c r="CV168" s="394">
        <f t="shared" si="344"/>
        <v>0</v>
      </c>
      <c r="CW168" s="402">
        <f>$DC168+'申込用紙 Ｂ'!$CW168</f>
        <v>0</v>
      </c>
      <c r="CX168" s="403"/>
      <c r="CY168" s="403">
        <f t="shared" si="301"/>
        <v>0</v>
      </c>
      <c r="CZ168" s="404">
        <f t="shared" si="302"/>
        <v>0</v>
      </c>
      <c r="DA168" s="431">
        <f t="shared" si="303"/>
        <v>0</v>
      </c>
      <c r="DB168" s="432">
        <f t="shared" si="304"/>
        <v>0</v>
      </c>
      <c r="DC168" s="433">
        <f t="shared" si="305"/>
        <v>0</v>
      </c>
      <c r="DD168" s="239">
        <f t="shared" si="306"/>
        <v>1</v>
      </c>
      <c r="DE168" s="239">
        <f t="shared" ca="1" si="278"/>
        <v>0</v>
      </c>
      <c r="DF168" s="239">
        <f t="shared" ca="1" si="307"/>
        <v>1</v>
      </c>
      <c r="DG168" s="434" t="str">
        <f t="shared" si="308"/>
        <v/>
      </c>
      <c r="DH168" s="239">
        <f t="shared" ca="1" si="309"/>
        <v>0</v>
      </c>
      <c r="DI168" s="239">
        <f t="shared" ca="1" si="348"/>
        <v>0</v>
      </c>
      <c r="DJ168" s="118" t="str">
        <f t="shared" si="310"/>
        <v/>
      </c>
      <c r="DK168" s="451">
        <f t="shared" si="279"/>
        <v>0</v>
      </c>
      <c r="DL168" s="451">
        <f t="shared" si="280"/>
        <v>0</v>
      </c>
      <c r="DM168" s="452">
        <f t="shared" si="281"/>
        <v>0</v>
      </c>
      <c r="DN168" s="453">
        <f t="shared" si="346"/>
        <v>-1</v>
      </c>
      <c r="DO168" s="454">
        <f t="shared" si="282"/>
        <v>1</v>
      </c>
      <c r="DP168" s="455" t="str">
        <f t="shared" si="311"/>
        <v>NO</v>
      </c>
      <c r="DQ168" s="455" t="str">
        <f t="shared" si="312"/>
        <v>Not!</v>
      </c>
      <c r="DR168" s="455" t="str">
        <f t="shared" si="313"/>
        <v>Not!</v>
      </c>
      <c r="DS168" s="478" t="str">
        <f t="shared" si="283"/>
        <v/>
      </c>
      <c r="DT168" s="451">
        <f t="shared" si="314"/>
        <v>0</v>
      </c>
      <c r="DU168" s="239">
        <f t="shared" si="345"/>
        <v>0</v>
      </c>
      <c r="DV168" s="480">
        <v>153</v>
      </c>
      <c r="DW168" s="281" t="str">
        <f t="shared" si="284"/>
        <v/>
      </c>
      <c r="DX168" s="239" t="str">
        <f t="shared" si="315"/>
        <v>Not!</v>
      </c>
      <c r="DY168" s="499">
        <f t="shared" si="316"/>
        <v>0</v>
      </c>
      <c r="DZ168" s="239" t="str">
        <f t="shared" si="317"/>
        <v>NO</v>
      </c>
      <c r="EA168" s="499">
        <f t="shared" si="285"/>
        <v>0</v>
      </c>
      <c r="EB168" s="239" t="str">
        <f t="shared" si="286"/>
        <v>女子Jr</v>
      </c>
      <c r="EC168" s="499">
        <f t="shared" si="287"/>
        <v>0</v>
      </c>
      <c r="ED168" s="500">
        <f t="shared" si="318"/>
        <v>0</v>
      </c>
      <c r="EE168" s="499">
        <f t="shared" si="319"/>
        <v>0</v>
      </c>
      <c r="EF168" s="239" t="str">
        <f t="shared" si="320"/>
        <v>N</v>
      </c>
      <c r="EG168" s="434" t="str">
        <f t="shared" si="321"/>
        <v/>
      </c>
      <c r="EH168" s="239" t="str">
        <f t="shared" si="322"/>
        <v/>
      </c>
      <c r="EI168" s="239" t="str">
        <f t="shared" ca="1" si="288"/>
        <v/>
      </c>
      <c r="EJ168" s="239" t="str">
        <f t="shared" si="323"/>
        <v/>
      </c>
      <c r="EK168" s="239">
        <f t="shared" si="324"/>
        <v>0</v>
      </c>
      <c r="EL168" s="239">
        <f t="shared" si="289"/>
        <v>0</v>
      </c>
      <c r="EM168" s="499">
        <f t="shared" si="325"/>
        <v>0</v>
      </c>
      <c r="EN168" s="239" t="str">
        <f t="shared" si="326"/>
        <v>N</v>
      </c>
      <c r="EO168" s="434" t="str">
        <f t="shared" si="327"/>
        <v/>
      </c>
      <c r="EP168" s="239" t="str">
        <f t="shared" si="290"/>
        <v/>
      </c>
      <c r="EQ168" s="239" t="str">
        <f t="shared" ca="1" si="328"/>
        <v/>
      </c>
      <c r="ER168" s="239" t="str">
        <f t="shared" si="329"/>
        <v/>
      </c>
      <c r="ES168" s="239">
        <f t="shared" si="291"/>
        <v>0</v>
      </c>
      <c r="ET168" s="239">
        <f t="shared" si="330"/>
        <v>0</v>
      </c>
      <c r="EU168" s="499">
        <f t="shared" si="331"/>
        <v>0</v>
      </c>
      <c r="EV168" s="434" t="str">
        <f t="shared" si="332"/>
        <v/>
      </c>
      <c r="EW168" s="512">
        <f t="shared" si="333"/>
        <v>0</v>
      </c>
      <c r="EX168" s="512">
        <f t="shared" si="334"/>
        <v>0</v>
      </c>
      <c r="EY168" s="512">
        <f t="shared" si="335"/>
        <v>0</v>
      </c>
      <c r="EZ168" s="119"/>
      <c r="FA168" s="258"/>
      <c r="FB168" s="259" t="str">
        <f t="shared" ca="1" si="336"/>
        <v/>
      </c>
      <c r="FC168" s="258"/>
      <c r="FD168" s="259" t="str">
        <f t="shared" si="337"/>
        <v/>
      </c>
      <c r="FE168" s="119"/>
      <c r="FF168" s="119"/>
      <c r="FG168" s="119"/>
      <c r="FH168" s="119"/>
      <c r="FI168" s="119"/>
      <c r="FJ168" s="119"/>
      <c r="FK168" s="119"/>
      <c r="FL168" s="119"/>
      <c r="FM168" s="119"/>
      <c r="FN168" s="119"/>
      <c r="FO168" s="119"/>
    </row>
    <row r="169" spans="1:171" s="99" customFormat="1" x14ac:dyDescent="0.2">
      <c r="A169" s="669">
        <v>154</v>
      </c>
      <c r="B169" s="564"/>
      <c r="C169" s="557"/>
      <c r="D169" s="566"/>
      <c r="E169" s="241"/>
      <c r="F169" s="554"/>
      <c r="G169" s="557"/>
      <c r="H169" s="555"/>
      <c r="I169" s="190"/>
      <c r="J169" s="596"/>
      <c r="K169" s="597"/>
      <c r="L169" s="597"/>
      <c r="M169" s="599"/>
      <c r="N169" s="590" t="str">
        <f t="shared" si="292"/>
        <v/>
      </c>
      <c r="O169" s="557"/>
      <c r="P169" s="566"/>
      <c r="Q169" s="186" t="str">
        <f t="shared" si="293"/>
        <v/>
      </c>
      <c r="R169" s="195" t="str">
        <f t="shared" si="269"/>
        <v/>
      </c>
      <c r="S169" s="195" t="str">
        <f t="shared" si="270"/>
        <v/>
      </c>
      <c r="T169" s="195" t="str">
        <f t="shared" si="294"/>
        <v/>
      </c>
      <c r="U169" s="622" t="str">
        <f t="shared" si="295"/>
        <v/>
      </c>
      <c r="V169" s="623">
        <f t="shared" si="347"/>
        <v>0</v>
      </c>
      <c r="W169" s="190"/>
      <c r="X169" s="190"/>
      <c r="Y169" s="190"/>
      <c r="Z169" s="190"/>
      <c r="AA169" s="190"/>
      <c r="AB169" s="190"/>
      <c r="AC169" s="239"/>
      <c r="AD169" s="239"/>
      <c r="AE169" s="239"/>
      <c r="AF169" s="239"/>
      <c r="AG169" s="239"/>
      <c r="AH169" s="242"/>
      <c r="AI169" s="261">
        <f t="shared" si="338"/>
        <v>0</v>
      </c>
      <c r="AJ169"/>
      <c r="AK169"/>
      <c r="AL169" s="258"/>
      <c r="AM169" s="259" t="str">
        <f t="shared" ca="1" si="272"/>
        <v/>
      </c>
      <c r="AN169" s="258"/>
      <c r="AO169" s="259" t="str">
        <f t="shared" si="296"/>
        <v/>
      </c>
      <c r="AP169" s="119"/>
      <c r="AQ169" s="280" t="str">
        <f t="shared" si="273"/>
        <v/>
      </c>
      <c r="AR169" s="280" t="str">
        <f t="shared" si="274"/>
        <v/>
      </c>
      <c r="AS169" s="280" t="str">
        <f t="shared" si="275"/>
        <v/>
      </c>
      <c r="AT169" s="280" t="str">
        <f t="shared" ca="1" si="276"/>
        <v/>
      </c>
      <c r="AU169" s="637">
        <f t="shared" si="297"/>
        <v>0</v>
      </c>
      <c r="AV169" s="281" t="str">
        <f t="shared" si="277"/>
        <v/>
      </c>
      <c r="AW169" s="312">
        <f t="shared" si="356"/>
        <v>0</v>
      </c>
      <c r="AX169" s="312">
        <f t="shared" si="356"/>
        <v>0</v>
      </c>
      <c r="AY169" s="312">
        <f t="shared" si="356"/>
        <v>0</v>
      </c>
      <c r="AZ169" s="312">
        <f t="shared" si="356"/>
        <v>0</v>
      </c>
      <c r="BA169" s="312">
        <f t="shared" si="356"/>
        <v>0</v>
      </c>
      <c r="BB169" s="312">
        <f t="shared" si="356"/>
        <v>0</v>
      </c>
      <c r="BC169" s="313">
        <f t="shared" si="340"/>
        <v>0</v>
      </c>
      <c r="BD169" s="313">
        <f t="shared" si="341"/>
        <v>0</v>
      </c>
      <c r="BE169" s="340">
        <f t="shared" si="298"/>
        <v>0</v>
      </c>
      <c r="BF169" s="643">
        <f t="shared" si="298"/>
        <v>0</v>
      </c>
      <c r="BG169" s="643">
        <f t="shared" si="298"/>
        <v>0</v>
      </c>
      <c r="BH169" s="643">
        <f t="shared" si="298"/>
        <v>0</v>
      </c>
      <c r="BI169" s="643">
        <f t="shared" si="298"/>
        <v>0</v>
      </c>
      <c r="BJ169" s="348">
        <f t="shared" si="350"/>
        <v>0</v>
      </c>
      <c r="BK169" s="348">
        <f t="shared" si="350"/>
        <v>0</v>
      </c>
      <c r="BL169" s="348">
        <f t="shared" si="350"/>
        <v>0</v>
      </c>
      <c r="BM169" s="348">
        <f t="shared" si="350"/>
        <v>0</v>
      </c>
      <c r="BN169" s="348">
        <f t="shared" si="350"/>
        <v>0</v>
      </c>
      <c r="BO169" s="348">
        <f t="shared" si="351"/>
        <v>0</v>
      </c>
      <c r="BP169" s="348">
        <f t="shared" si="351"/>
        <v>0</v>
      </c>
      <c r="BQ169" s="348">
        <f t="shared" si="351"/>
        <v>0</v>
      </c>
      <c r="BR169" s="348">
        <f t="shared" si="351"/>
        <v>0</v>
      </c>
      <c r="BS169" s="348">
        <f t="shared" si="351"/>
        <v>0</v>
      </c>
      <c r="BT169" s="348">
        <f t="shared" si="299"/>
        <v>0</v>
      </c>
      <c r="BU169" s="348">
        <f t="shared" si="299"/>
        <v>0</v>
      </c>
      <c r="BV169" s="348">
        <f t="shared" si="299"/>
        <v>0</v>
      </c>
      <c r="BW169" s="348">
        <f t="shared" si="299"/>
        <v>0</v>
      </c>
      <c r="BX169" s="348">
        <f t="shared" si="300"/>
        <v>0</v>
      </c>
      <c r="BY169" s="348">
        <f t="shared" si="352"/>
        <v>0</v>
      </c>
      <c r="BZ169" s="348">
        <f t="shared" si="352"/>
        <v>0</v>
      </c>
      <c r="CA169" s="348">
        <f t="shared" si="352"/>
        <v>0</v>
      </c>
      <c r="CB169" s="350">
        <f t="shared" si="352"/>
        <v>0</v>
      </c>
      <c r="CC169" s="648">
        <f t="shared" si="352"/>
        <v>0</v>
      </c>
      <c r="CD169" s="191">
        <f t="shared" si="342"/>
        <v>0</v>
      </c>
      <c r="CE169" s="191">
        <f t="shared" si="342"/>
        <v>0</v>
      </c>
      <c r="CF169" s="191">
        <f t="shared" si="342"/>
        <v>0</v>
      </c>
      <c r="CG169" s="381">
        <f t="shared" si="353"/>
        <v>0</v>
      </c>
      <c r="CH169" s="191">
        <f t="shared" si="353"/>
        <v>0</v>
      </c>
      <c r="CI169" s="382">
        <f t="shared" si="353"/>
        <v>0</v>
      </c>
      <c r="CJ169" s="379">
        <f t="shared" si="343"/>
        <v>0</v>
      </c>
      <c r="CK169" s="391">
        <f t="shared" si="354"/>
        <v>0</v>
      </c>
      <c r="CL169" s="391">
        <f t="shared" si="354"/>
        <v>0</v>
      </c>
      <c r="CM169" s="391">
        <f t="shared" si="354"/>
        <v>0</v>
      </c>
      <c r="CN169" s="391">
        <f t="shared" si="354"/>
        <v>0</v>
      </c>
      <c r="CO169" s="392">
        <f t="shared" si="355"/>
        <v>0</v>
      </c>
      <c r="CP169" s="190">
        <f t="shared" si="355"/>
        <v>0</v>
      </c>
      <c r="CQ169" s="190">
        <f t="shared" si="355"/>
        <v>0</v>
      </c>
      <c r="CR169" s="394">
        <f t="shared" si="355"/>
        <v>0</v>
      </c>
      <c r="CS169" s="191">
        <f t="shared" si="344"/>
        <v>0</v>
      </c>
      <c r="CT169" s="190">
        <f t="shared" si="344"/>
        <v>0</v>
      </c>
      <c r="CU169" s="190">
        <f t="shared" si="344"/>
        <v>0</v>
      </c>
      <c r="CV169" s="394">
        <f t="shared" si="344"/>
        <v>0</v>
      </c>
      <c r="CW169" s="402">
        <f>$DC169+'申込用紙 Ｂ'!$CW169</f>
        <v>0</v>
      </c>
      <c r="CX169" s="403"/>
      <c r="CY169" s="403">
        <f t="shared" si="301"/>
        <v>0</v>
      </c>
      <c r="CZ169" s="404">
        <f t="shared" si="302"/>
        <v>0</v>
      </c>
      <c r="DA169" s="431">
        <f t="shared" si="303"/>
        <v>0</v>
      </c>
      <c r="DB169" s="432">
        <f t="shared" si="304"/>
        <v>0</v>
      </c>
      <c r="DC169" s="433">
        <f t="shared" si="305"/>
        <v>0</v>
      </c>
      <c r="DD169" s="239">
        <f t="shared" si="306"/>
        <v>1</v>
      </c>
      <c r="DE169" s="239">
        <f t="shared" ca="1" si="278"/>
        <v>0</v>
      </c>
      <c r="DF169" s="239">
        <f t="shared" ca="1" si="307"/>
        <v>1</v>
      </c>
      <c r="DG169" s="434" t="str">
        <f t="shared" si="308"/>
        <v/>
      </c>
      <c r="DH169" s="239">
        <f t="shared" ca="1" si="309"/>
        <v>0</v>
      </c>
      <c r="DI169" s="239">
        <f t="shared" ca="1" si="348"/>
        <v>0</v>
      </c>
      <c r="DJ169" s="118" t="str">
        <f t="shared" si="310"/>
        <v/>
      </c>
      <c r="DK169" s="451">
        <f t="shared" si="279"/>
        <v>0</v>
      </c>
      <c r="DL169" s="451">
        <f t="shared" si="280"/>
        <v>0</v>
      </c>
      <c r="DM169" s="452">
        <f t="shared" si="281"/>
        <v>0</v>
      </c>
      <c r="DN169" s="453">
        <f t="shared" si="346"/>
        <v>-1</v>
      </c>
      <c r="DO169" s="454">
        <f t="shared" si="282"/>
        <v>1</v>
      </c>
      <c r="DP169" s="455" t="str">
        <f t="shared" si="311"/>
        <v>NO</v>
      </c>
      <c r="DQ169" s="455" t="str">
        <f t="shared" si="312"/>
        <v>Not!</v>
      </c>
      <c r="DR169" s="455" t="str">
        <f t="shared" si="313"/>
        <v>Not!</v>
      </c>
      <c r="DS169" s="478" t="str">
        <f t="shared" si="283"/>
        <v/>
      </c>
      <c r="DT169" s="451">
        <f t="shared" si="314"/>
        <v>0</v>
      </c>
      <c r="DU169" s="239">
        <f t="shared" si="345"/>
        <v>0</v>
      </c>
      <c r="DV169" s="480">
        <v>154</v>
      </c>
      <c r="DW169" s="281" t="str">
        <f t="shared" si="284"/>
        <v/>
      </c>
      <c r="DX169" s="239" t="str">
        <f t="shared" si="315"/>
        <v>Not!</v>
      </c>
      <c r="DY169" s="499">
        <f t="shared" si="316"/>
        <v>0</v>
      </c>
      <c r="DZ169" s="239" t="str">
        <f t="shared" si="317"/>
        <v>NO</v>
      </c>
      <c r="EA169" s="499">
        <f t="shared" si="285"/>
        <v>0</v>
      </c>
      <c r="EB169" s="239" t="str">
        <f t="shared" si="286"/>
        <v>女子Jr</v>
      </c>
      <c r="EC169" s="499">
        <f t="shared" si="287"/>
        <v>0</v>
      </c>
      <c r="ED169" s="500">
        <f t="shared" si="318"/>
        <v>0</v>
      </c>
      <c r="EE169" s="499">
        <f t="shared" si="319"/>
        <v>0</v>
      </c>
      <c r="EF169" s="239" t="str">
        <f t="shared" si="320"/>
        <v>N</v>
      </c>
      <c r="EG169" s="434" t="str">
        <f t="shared" si="321"/>
        <v/>
      </c>
      <c r="EH169" s="239" t="str">
        <f t="shared" si="322"/>
        <v/>
      </c>
      <c r="EI169" s="239" t="str">
        <f t="shared" ca="1" si="288"/>
        <v/>
      </c>
      <c r="EJ169" s="239" t="str">
        <f t="shared" si="323"/>
        <v/>
      </c>
      <c r="EK169" s="239">
        <f t="shared" si="324"/>
        <v>0</v>
      </c>
      <c r="EL169" s="239">
        <f t="shared" si="289"/>
        <v>0</v>
      </c>
      <c r="EM169" s="499">
        <f t="shared" si="325"/>
        <v>0</v>
      </c>
      <c r="EN169" s="239" t="str">
        <f t="shared" si="326"/>
        <v>N</v>
      </c>
      <c r="EO169" s="434" t="str">
        <f t="shared" si="327"/>
        <v/>
      </c>
      <c r="EP169" s="239" t="str">
        <f t="shared" si="290"/>
        <v/>
      </c>
      <c r="EQ169" s="239" t="str">
        <f t="shared" ca="1" si="328"/>
        <v/>
      </c>
      <c r="ER169" s="239" t="str">
        <f t="shared" si="329"/>
        <v/>
      </c>
      <c r="ES169" s="239">
        <f t="shared" si="291"/>
        <v>0</v>
      </c>
      <c r="ET169" s="239">
        <f t="shared" si="330"/>
        <v>0</v>
      </c>
      <c r="EU169" s="499">
        <f t="shared" si="331"/>
        <v>0</v>
      </c>
      <c r="EV169" s="434" t="str">
        <f t="shared" si="332"/>
        <v/>
      </c>
      <c r="EW169" s="512">
        <f t="shared" si="333"/>
        <v>0</v>
      </c>
      <c r="EX169" s="512">
        <f t="shared" si="334"/>
        <v>0</v>
      </c>
      <c r="EY169" s="512">
        <f t="shared" si="335"/>
        <v>0</v>
      </c>
      <c r="EZ169" s="119"/>
      <c r="FA169" s="258"/>
      <c r="FB169" s="259" t="str">
        <f t="shared" ca="1" si="336"/>
        <v/>
      </c>
      <c r="FC169" s="258"/>
      <c r="FD169" s="259" t="str">
        <f t="shared" si="337"/>
        <v/>
      </c>
      <c r="FE169" s="119"/>
      <c r="FF169" s="119"/>
      <c r="FG169" s="119"/>
      <c r="FH169" s="119"/>
      <c r="FI169" s="119"/>
      <c r="FJ169" s="119"/>
      <c r="FK169" s="119"/>
      <c r="FL169" s="119"/>
      <c r="FM169" s="119"/>
      <c r="FN169" s="119"/>
      <c r="FO169" s="119"/>
    </row>
    <row r="170" spans="1:171" s="99" customFormat="1" x14ac:dyDescent="0.2">
      <c r="A170" s="669">
        <v>155</v>
      </c>
      <c r="B170" s="564"/>
      <c r="C170" s="557"/>
      <c r="D170" s="566"/>
      <c r="E170" s="241"/>
      <c r="F170" s="554"/>
      <c r="G170" s="557"/>
      <c r="H170" s="555"/>
      <c r="I170" s="190"/>
      <c r="J170" s="596"/>
      <c r="K170" s="597"/>
      <c r="L170" s="597"/>
      <c r="M170" s="599"/>
      <c r="N170" s="590" t="str">
        <f t="shared" si="292"/>
        <v/>
      </c>
      <c r="O170" s="557"/>
      <c r="P170" s="566"/>
      <c r="Q170" s="186" t="str">
        <f t="shared" si="293"/>
        <v/>
      </c>
      <c r="R170" s="195" t="str">
        <f t="shared" si="269"/>
        <v/>
      </c>
      <c r="S170" s="195" t="str">
        <f t="shared" si="270"/>
        <v/>
      </c>
      <c r="T170" s="195" t="str">
        <f t="shared" si="294"/>
        <v/>
      </c>
      <c r="U170" s="622" t="str">
        <f t="shared" si="295"/>
        <v/>
      </c>
      <c r="V170" s="623">
        <f t="shared" si="347"/>
        <v>0</v>
      </c>
      <c r="W170" s="190"/>
      <c r="X170" s="190"/>
      <c r="Y170" s="190"/>
      <c r="Z170" s="190"/>
      <c r="AA170" s="190"/>
      <c r="AB170" s="190"/>
      <c r="AC170" s="239"/>
      <c r="AD170" s="239"/>
      <c r="AE170" s="239"/>
      <c r="AF170" s="239"/>
      <c r="AG170" s="239"/>
      <c r="AH170" s="242"/>
      <c r="AI170" s="261">
        <f t="shared" si="338"/>
        <v>0</v>
      </c>
      <c r="AJ170"/>
      <c r="AK170"/>
      <c r="AL170" s="258"/>
      <c r="AM170" s="259" t="str">
        <f t="shared" ca="1" si="272"/>
        <v/>
      </c>
      <c r="AN170" s="258"/>
      <c r="AO170" s="259" t="str">
        <f t="shared" si="296"/>
        <v/>
      </c>
      <c r="AP170" s="119"/>
      <c r="AQ170" s="280" t="str">
        <f t="shared" si="273"/>
        <v/>
      </c>
      <c r="AR170" s="280" t="str">
        <f t="shared" si="274"/>
        <v/>
      </c>
      <c r="AS170" s="280" t="str">
        <f t="shared" si="275"/>
        <v/>
      </c>
      <c r="AT170" s="280" t="str">
        <f t="shared" ca="1" si="276"/>
        <v/>
      </c>
      <c r="AU170" s="637">
        <f t="shared" si="297"/>
        <v>0</v>
      </c>
      <c r="AV170" s="281" t="str">
        <f t="shared" si="277"/>
        <v/>
      </c>
      <c r="AW170" s="312">
        <f t="shared" si="356"/>
        <v>0</v>
      </c>
      <c r="AX170" s="312">
        <f t="shared" si="356"/>
        <v>0</v>
      </c>
      <c r="AY170" s="312">
        <f t="shared" si="356"/>
        <v>0</v>
      </c>
      <c r="AZ170" s="312">
        <f t="shared" si="356"/>
        <v>0</v>
      </c>
      <c r="BA170" s="312">
        <f t="shared" si="356"/>
        <v>0</v>
      </c>
      <c r="BB170" s="312">
        <f t="shared" si="356"/>
        <v>0</v>
      </c>
      <c r="BC170" s="313">
        <f t="shared" si="340"/>
        <v>0</v>
      </c>
      <c r="BD170" s="313">
        <f t="shared" si="341"/>
        <v>0</v>
      </c>
      <c r="BE170" s="340">
        <f t="shared" si="298"/>
        <v>0</v>
      </c>
      <c r="BF170" s="643">
        <f t="shared" si="298"/>
        <v>0</v>
      </c>
      <c r="BG170" s="643">
        <f t="shared" si="298"/>
        <v>0</v>
      </c>
      <c r="BH170" s="643">
        <f t="shared" si="298"/>
        <v>0</v>
      </c>
      <c r="BI170" s="643">
        <f t="shared" si="298"/>
        <v>0</v>
      </c>
      <c r="BJ170" s="348">
        <f t="shared" si="350"/>
        <v>0</v>
      </c>
      <c r="BK170" s="348">
        <f t="shared" si="350"/>
        <v>0</v>
      </c>
      <c r="BL170" s="348">
        <f t="shared" si="350"/>
        <v>0</v>
      </c>
      <c r="BM170" s="348">
        <f t="shared" si="350"/>
        <v>0</v>
      </c>
      <c r="BN170" s="348">
        <f t="shared" si="350"/>
        <v>0</v>
      </c>
      <c r="BO170" s="348">
        <f t="shared" si="351"/>
        <v>0</v>
      </c>
      <c r="BP170" s="348">
        <f t="shared" si="351"/>
        <v>0</v>
      </c>
      <c r="BQ170" s="348">
        <f t="shared" si="351"/>
        <v>0</v>
      </c>
      <c r="BR170" s="348">
        <f t="shared" si="351"/>
        <v>0</v>
      </c>
      <c r="BS170" s="348">
        <f t="shared" si="351"/>
        <v>0</v>
      </c>
      <c r="BT170" s="348">
        <f t="shared" si="299"/>
        <v>0</v>
      </c>
      <c r="BU170" s="348">
        <f t="shared" si="299"/>
        <v>0</v>
      </c>
      <c r="BV170" s="348">
        <f t="shared" si="299"/>
        <v>0</v>
      </c>
      <c r="BW170" s="348">
        <f t="shared" si="299"/>
        <v>0</v>
      </c>
      <c r="BX170" s="348">
        <f t="shared" si="300"/>
        <v>0</v>
      </c>
      <c r="BY170" s="348">
        <f t="shared" si="352"/>
        <v>0</v>
      </c>
      <c r="BZ170" s="348">
        <f t="shared" si="352"/>
        <v>0</v>
      </c>
      <c r="CA170" s="348">
        <f t="shared" si="352"/>
        <v>0</v>
      </c>
      <c r="CB170" s="350">
        <f t="shared" si="352"/>
        <v>0</v>
      </c>
      <c r="CC170" s="648">
        <f t="shared" si="352"/>
        <v>0</v>
      </c>
      <c r="CD170" s="191">
        <f t="shared" si="342"/>
        <v>0</v>
      </c>
      <c r="CE170" s="191">
        <f t="shared" si="342"/>
        <v>0</v>
      </c>
      <c r="CF170" s="191">
        <f t="shared" si="342"/>
        <v>0</v>
      </c>
      <c r="CG170" s="381">
        <f t="shared" si="353"/>
        <v>0</v>
      </c>
      <c r="CH170" s="191">
        <f t="shared" si="353"/>
        <v>0</v>
      </c>
      <c r="CI170" s="382">
        <f t="shared" si="353"/>
        <v>0</v>
      </c>
      <c r="CJ170" s="379">
        <f t="shared" si="343"/>
        <v>0</v>
      </c>
      <c r="CK170" s="391">
        <f t="shared" si="354"/>
        <v>0</v>
      </c>
      <c r="CL170" s="391">
        <f t="shared" si="354"/>
        <v>0</v>
      </c>
      <c r="CM170" s="391">
        <f t="shared" si="354"/>
        <v>0</v>
      </c>
      <c r="CN170" s="391">
        <f t="shared" si="354"/>
        <v>0</v>
      </c>
      <c r="CO170" s="392">
        <f t="shared" si="355"/>
        <v>0</v>
      </c>
      <c r="CP170" s="190">
        <f t="shared" si="355"/>
        <v>0</v>
      </c>
      <c r="CQ170" s="190">
        <f t="shared" si="355"/>
        <v>0</v>
      </c>
      <c r="CR170" s="394">
        <f t="shared" si="355"/>
        <v>0</v>
      </c>
      <c r="CS170" s="191">
        <f t="shared" si="344"/>
        <v>0</v>
      </c>
      <c r="CT170" s="190">
        <f t="shared" si="344"/>
        <v>0</v>
      </c>
      <c r="CU170" s="190">
        <f t="shared" si="344"/>
        <v>0</v>
      </c>
      <c r="CV170" s="394">
        <f t="shared" si="344"/>
        <v>0</v>
      </c>
      <c r="CW170" s="402">
        <f>$DC170+'申込用紙 Ｂ'!$CW170</f>
        <v>0</v>
      </c>
      <c r="CX170" s="403"/>
      <c r="CY170" s="403">
        <f t="shared" si="301"/>
        <v>0</v>
      </c>
      <c r="CZ170" s="404">
        <f t="shared" si="302"/>
        <v>0</v>
      </c>
      <c r="DA170" s="431">
        <f t="shared" si="303"/>
        <v>0</v>
      </c>
      <c r="DB170" s="432">
        <f t="shared" si="304"/>
        <v>0</v>
      </c>
      <c r="DC170" s="433">
        <f t="shared" si="305"/>
        <v>0</v>
      </c>
      <c r="DD170" s="239">
        <f t="shared" si="306"/>
        <v>1</v>
      </c>
      <c r="DE170" s="239">
        <f t="shared" ca="1" si="278"/>
        <v>0</v>
      </c>
      <c r="DF170" s="239">
        <f t="shared" ca="1" si="307"/>
        <v>1</v>
      </c>
      <c r="DG170" s="434" t="str">
        <f t="shared" si="308"/>
        <v/>
      </c>
      <c r="DH170" s="239">
        <f t="shared" ca="1" si="309"/>
        <v>0</v>
      </c>
      <c r="DI170" s="239">
        <f t="shared" ca="1" si="348"/>
        <v>0</v>
      </c>
      <c r="DJ170" s="118" t="str">
        <f t="shared" si="310"/>
        <v/>
      </c>
      <c r="DK170" s="451">
        <f t="shared" si="279"/>
        <v>0</v>
      </c>
      <c r="DL170" s="451">
        <f t="shared" si="280"/>
        <v>0</v>
      </c>
      <c r="DM170" s="452">
        <f t="shared" si="281"/>
        <v>0</v>
      </c>
      <c r="DN170" s="453">
        <f t="shared" si="346"/>
        <v>-1</v>
      </c>
      <c r="DO170" s="454">
        <f t="shared" si="282"/>
        <v>1</v>
      </c>
      <c r="DP170" s="455" t="str">
        <f t="shared" si="311"/>
        <v>NO</v>
      </c>
      <c r="DQ170" s="455" t="str">
        <f t="shared" si="312"/>
        <v>Not!</v>
      </c>
      <c r="DR170" s="455" t="str">
        <f t="shared" si="313"/>
        <v>Not!</v>
      </c>
      <c r="DS170" s="478" t="str">
        <f t="shared" si="283"/>
        <v/>
      </c>
      <c r="DT170" s="451">
        <f t="shared" si="314"/>
        <v>0</v>
      </c>
      <c r="DU170" s="239">
        <f t="shared" si="345"/>
        <v>0</v>
      </c>
      <c r="DV170" s="480">
        <v>155</v>
      </c>
      <c r="DW170" s="281" t="str">
        <f t="shared" si="284"/>
        <v/>
      </c>
      <c r="DX170" s="239" t="str">
        <f t="shared" si="315"/>
        <v>Not!</v>
      </c>
      <c r="DY170" s="499">
        <f t="shared" si="316"/>
        <v>0</v>
      </c>
      <c r="DZ170" s="239" t="str">
        <f t="shared" si="317"/>
        <v>NO</v>
      </c>
      <c r="EA170" s="499">
        <f t="shared" si="285"/>
        <v>0</v>
      </c>
      <c r="EB170" s="239" t="str">
        <f t="shared" si="286"/>
        <v>女子Jr</v>
      </c>
      <c r="EC170" s="499">
        <f t="shared" si="287"/>
        <v>0</v>
      </c>
      <c r="ED170" s="500">
        <f t="shared" si="318"/>
        <v>0</v>
      </c>
      <c r="EE170" s="499">
        <f t="shared" si="319"/>
        <v>0</v>
      </c>
      <c r="EF170" s="239" t="str">
        <f t="shared" si="320"/>
        <v>N</v>
      </c>
      <c r="EG170" s="434" t="str">
        <f t="shared" si="321"/>
        <v/>
      </c>
      <c r="EH170" s="239" t="str">
        <f t="shared" si="322"/>
        <v/>
      </c>
      <c r="EI170" s="239" t="str">
        <f t="shared" ca="1" si="288"/>
        <v/>
      </c>
      <c r="EJ170" s="239" t="str">
        <f t="shared" si="323"/>
        <v/>
      </c>
      <c r="EK170" s="239">
        <f t="shared" si="324"/>
        <v>0</v>
      </c>
      <c r="EL170" s="239">
        <f t="shared" si="289"/>
        <v>0</v>
      </c>
      <c r="EM170" s="499">
        <f t="shared" si="325"/>
        <v>0</v>
      </c>
      <c r="EN170" s="239" t="str">
        <f t="shared" si="326"/>
        <v>N</v>
      </c>
      <c r="EO170" s="434" t="str">
        <f t="shared" si="327"/>
        <v/>
      </c>
      <c r="EP170" s="239" t="str">
        <f t="shared" si="290"/>
        <v/>
      </c>
      <c r="EQ170" s="239" t="str">
        <f t="shared" ca="1" si="328"/>
        <v/>
      </c>
      <c r="ER170" s="239" t="str">
        <f t="shared" si="329"/>
        <v/>
      </c>
      <c r="ES170" s="239">
        <f t="shared" si="291"/>
        <v>0</v>
      </c>
      <c r="ET170" s="239">
        <f t="shared" si="330"/>
        <v>0</v>
      </c>
      <c r="EU170" s="499">
        <f t="shared" si="331"/>
        <v>0</v>
      </c>
      <c r="EV170" s="434" t="str">
        <f t="shared" si="332"/>
        <v/>
      </c>
      <c r="EW170" s="512">
        <f t="shared" si="333"/>
        <v>0</v>
      </c>
      <c r="EX170" s="512">
        <f t="shared" si="334"/>
        <v>0</v>
      </c>
      <c r="EY170" s="512">
        <f t="shared" si="335"/>
        <v>0</v>
      </c>
      <c r="EZ170" s="119"/>
      <c r="FA170" s="258"/>
      <c r="FB170" s="259" t="str">
        <f t="shared" ca="1" si="336"/>
        <v/>
      </c>
      <c r="FC170" s="258"/>
      <c r="FD170" s="259" t="str">
        <f t="shared" si="337"/>
        <v/>
      </c>
      <c r="FE170" s="119"/>
      <c r="FF170" s="119"/>
      <c r="FG170" s="119"/>
      <c r="FH170" s="119"/>
      <c r="FI170" s="119"/>
      <c r="FJ170" s="119"/>
      <c r="FK170" s="119"/>
      <c r="FL170" s="119"/>
      <c r="FM170" s="119"/>
      <c r="FN170" s="119"/>
      <c r="FO170" s="119"/>
    </row>
    <row r="171" spans="1:171" s="99" customFormat="1" x14ac:dyDescent="0.2">
      <c r="A171" s="669">
        <v>156</v>
      </c>
      <c r="B171" s="564"/>
      <c r="C171" s="557"/>
      <c r="D171" s="566"/>
      <c r="E171" s="241"/>
      <c r="F171" s="554"/>
      <c r="G171" s="557"/>
      <c r="H171" s="555"/>
      <c r="I171" s="190"/>
      <c r="J171" s="596"/>
      <c r="K171" s="597"/>
      <c r="L171" s="597"/>
      <c r="M171" s="599"/>
      <c r="N171" s="590" t="str">
        <f t="shared" si="292"/>
        <v/>
      </c>
      <c r="O171" s="557"/>
      <c r="P171" s="566"/>
      <c r="Q171" s="186" t="str">
        <f t="shared" si="293"/>
        <v/>
      </c>
      <c r="R171" s="195" t="str">
        <f t="shared" si="269"/>
        <v/>
      </c>
      <c r="S171" s="195" t="str">
        <f t="shared" si="270"/>
        <v/>
      </c>
      <c r="T171" s="195" t="str">
        <f t="shared" si="294"/>
        <v/>
      </c>
      <c r="U171" s="622" t="str">
        <f t="shared" si="295"/>
        <v/>
      </c>
      <c r="V171" s="623">
        <f t="shared" si="347"/>
        <v>0</v>
      </c>
      <c r="W171" s="190"/>
      <c r="X171" s="190"/>
      <c r="Y171" s="190"/>
      <c r="Z171" s="190"/>
      <c r="AA171" s="190"/>
      <c r="AB171" s="190"/>
      <c r="AC171" s="239"/>
      <c r="AD171" s="239"/>
      <c r="AE171" s="239"/>
      <c r="AF171" s="239"/>
      <c r="AG171" s="239"/>
      <c r="AH171" s="242"/>
      <c r="AI171" s="261">
        <f t="shared" si="338"/>
        <v>0</v>
      </c>
      <c r="AJ171"/>
      <c r="AK171"/>
      <c r="AL171" s="258"/>
      <c r="AM171" s="259" t="str">
        <f t="shared" ca="1" si="272"/>
        <v/>
      </c>
      <c r="AN171" s="258"/>
      <c r="AO171" s="259" t="str">
        <f t="shared" si="296"/>
        <v/>
      </c>
      <c r="AP171" s="119"/>
      <c r="AQ171" s="280" t="str">
        <f t="shared" si="273"/>
        <v/>
      </c>
      <c r="AR171" s="280" t="str">
        <f t="shared" si="274"/>
        <v/>
      </c>
      <c r="AS171" s="280" t="str">
        <f t="shared" si="275"/>
        <v/>
      </c>
      <c r="AT171" s="280" t="str">
        <f t="shared" ca="1" si="276"/>
        <v/>
      </c>
      <c r="AU171" s="637">
        <f t="shared" si="297"/>
        <v>0</v>
      </c>
      <c r="AV171" s="281" t="str">
        <f t="shared" si="277"/>
        <v/>
      </c>
      <c r="AW171" s="312">
        <f t="shared" si="356"/>
        <v>0</v>
      </c>
      <c r="AX171" s="312">
        <f t="shared" si="356"/>
        <v>0</v>
      </c>
      <c r="AY171" s="312">
        <f t="shared" si="356"/>
        <v>0</v>
      </c>
      <c r="AZ171" s="312">
        <f t="shared" si="356"/>
        <v>0</v>
      </c>
      <c r="BA171" s="312">
        <f t="shared" si="356"/>
        <v>0</v>
      </c>
      <c r="BB171" s="312">
        <f t="shared" si="356"/>
        <v>0</v>
      </c>
      <c r="BC171" s="313">
        <f t="shared" si="340"/>
        <v>0</v>
      </c>
      <c r="BD171" s="313">
        <f t="shared" si="341"/>
        <v>0</v>
      </c>
      <c r="BE171" s="340">
        <f t="shared" si="298"/>
        <v>0</v>
      </c>
      <c r="BF171" s="643">
        <f t="shared" si="298"/>
        <v>0</v>
      </c>
      <c r="BG171" s="643">
        <f t="shared" si="298"/>
        <v>0</v>
      </c>
      <c r="BH171" s="643">
        <f t="shared" si="298"/>
        <v>0</v>
      </c>
      <c r="BI171" s="643">
        <f t="shared" si="298"/>
        <v>0</v>
      </c>
      <c r="BJ171" s="348">
        <f t="shared" si="350"/>
        <v>0</v>
      </c>
      <c r="BK171" s="348">
        <f t="shared" si="350"/>
        <v>0</v>
      </c>
      <c r="BL171" s="348">
        <f t="shared" si="350"/>
        <v>0</v>
      </c>
      <c r="BM171" s="348">
        <f t="shared" si="350"/>
        <v>0</v>
      </c>
      <c r="BN171" s="348">
        <f t="shared" si="350"/>
        <v>0</v>
      </c>
      <c r="BO171" s="348">
        <f t="shared" si="351"/>
        <v>0</v>
      </c>
      <c r="BP171" s="348">
        <f t="shared" si="351"/>
        <v>0</v>
      </c>
      <c r="BQ171" s="348">
        <f t="shared" si="351"/>
        <v>0</v>
      </c>
      <c r="BR171" s="348">
        <f t="shared" si="351"/>
        <v>0</v>
      </c>
      <c r="BS171" s="348">
        <f t="shared" si="351"/>
        <v>0</v>
      </c>
      <c r="BT171" s="348">
        <f t="shared" si="299"/>
        <v>0</v>
      </c>
      <c r="BU171" s="348">
        <f t="shared" si="299"/>
        <v>0</v>
      </c>
      <c r="BV171" s="348">
        <f t="shared" si="299"/>
        <v>0</v>
      </c>
      <c r="BW171" s="348">
        <f t="shared" si="299"/>
        <v>0</v>
      </c>
      <c r="BX171" s="348">
        <f t="shared" si="300"/>
        <v>0</v>
      </c>
      <c r="BY171" s="348">
        <f t="shared" si="352"/>
        <v>0</v>
      </c>
      <c r="BZ171" s="348">
        <f t="shared" si="352"/>
        <v>0</v>
      </c>
      <c r="CA171" s="348">
        <f t="shared" si="352"/>
        <v>0</v>
      </c>
      <c r="CB171" s="350">
        <f t="shared" si="352"/>
        <v>0</v>
      </c>
      <c r="CC171" s="648">
        <f t="shared" si="352"/>
        <v>0</v>
      </c>
      <c r="CD171" s="191">
        <f t="shared" si="342"/>
        <v>0</v>
      </c>
      <c r="CE171" s="191">
        <f t="shared" si="342"/>
        <v>0</v>
      </c>
      <c r="CF171" s="191">
        <f t="shared" si="342"/>
        <v>0</v>
      </c>
      <c r="CG171" s="381">
        <f t="shared" si="353"/>
        <v>0</v>
      </c>
      <c r="CH171" s="191">
        <f t="shared" si="353"/>
        <v>0</v>
      </c>
      <c r="CI171" s="382">
        <f t="shared" si="353"/>
        <v>0</v>
      </c>
      <c r="CJ171" s="379">
        <f t="shared" si="343"/>
        <v>0</v>
      </c>
      <c r="CK171" s="391">
        <f t="shared" si="354"/>
        <v>0</v>
      </c>
      <c r="CL171" s="391">
        <f t="shared" si="354"/>
        <v>0</v>
      </c>
      <c r="CM171" s="391">
        <f t="shared" si="354"/>
        <v>0</v>
      </c>
      <c r="CN171" s="391">
        <f t="shared" si="354"/>
        <v>0</v>
      </c>
      <c r="CO171" s="392">
        <f t="shared" si="355"/>
        <v>0</v>
      </c>
      <c r="CP171" s="190">
        <f t="shared" si="355"/>
        <v>0</v>
      </c>
      <c r="CQ171" s="190">
        <f t="shared" si="355"/>
        <v>0</v>
      </c>
      <c r="CR171" s="394">
        <f t="shared" si="355"/>
        <v>0</v>
      </c>
      <c r="CS171" s="191">
        <f t="shared" si="344"/>
        <v>0</v>
      </c>
      <c r="CT171" s="190">
        <f t="shared" si="344"/>
        <v>0</v>
      </c>
      <c r="CU171" s="190">
        <f t="shared" si="344"/>
        <v>0</v>
      </c>
      <c r="CV171" s="394">
        <f t="shared" si="344"/>
        <v>0</v>
      </c>
      <c r="CW171" s="402">
        <f>$DC171+'申込用紙 Ｂ'!$CW171</f>
        <v>0</v>
      </c>
      <c r="CX171" s="403"/>
      <c r="CY171" s="403">
        <f t="shared" si="301"/>
        <v>0</v>
      </c>
      <c r="CZ171" s="404">
        <f t="shared" si="302"/>
        <v>0</v>
      </c>
      <c r="DA171" s="431">
        <f t="shared" si="303"/>
        <v>0</v>
      </c>
      <c r="DB171" s="432">
        <f t="shared" si="304"/>
        <v>0</v>
      </c>
      <c r="DC171" s="433">
        <f t="shared" si="305"/>
        <v>0</v>
      </c>
      <c r="DD171" s="239">
        <f t="shared" si="306"/>
        <v>1</v>
      </c>
      <c r="DE171" s="239">
        <f t="shared" ca="1" si="278"/>
        <v>0</v>
      </c>
      <c r="DF171" s="239">
        <f t="shared" ca="1" si="307"/>
        <v>1</v>
      </c>
      <c r="DG171" s="434" t="str">
        <f t="shared" si="308"/>
        <v/>
      </c>
      <c r="DH171" s="239">
        <f t="shared" ca="1" si="309"/>
        <v>0</v>
      </c>
      <c r="DI171" s="239">
        <f t="shared" ca="1" si="348"/>
        <v>0</v>
      </c>
      <c r="DJ171" s="118" t="str">
        <f t="shared" si="310"/>
        <v/>
      </c>
      <c r="DK171" s="451">
        <f t="shared" si="279"/>
        <v>0</v>
      </c>
      <c r="DL171" s="451">
        <f t="shared" si="280"/>
        <v>0</v>
      </c>
      <c r="DM171" s="452">
        <f t="shared" si="281"/>
        <v>0</v>
      </c>
      <c r="DN171" s="453">
        <f t="shared" si="346"/>
        <v>-1</v>
      </c>
      <c r="DO171" s="454">
        <f t="shared" si="282"/>
        <v>1</v>
      </c>
      <c r="DP171" s="455" t="str">
        <f t="shared" si="311"/>
        <v>NO</v>
      </c>
      <c r="DQ171" s="455" t="str">
        <f t="shared" si="312"/>
        <v>Not!</v>
      </c>
      <c r="DR171" s="455" t="str">
        <f t="shared" si="313"/>
        <v>Not!</v>
      </c>
      <c r="DS171" s="478" t="str">
        <f t="shared" si="283"/>
        <v/>
      </c>
      <c r="DT171" s="451">
        <f t="shared" si="314"/>
        <v>0</v>
      </c>
      <c r="DU171" s="239">
        <f t="shared" si="345"/>
        <v>0</v>
      </c>
      <c r="DV171" s="480">
        <v>156</v>
      </c>
      <c r="DW171" s="281" t="str">
        <f t="shared" si="284"/>
        <v/>
      </c>
      <c r="DX171" s="239" t="str">
        <f t="shared" si="315"/>
        <v>Not!</v>
      </c>
      <c r="DY171" s="499">
        <f t="shared" si="316"/>
        <v>0</v>
      </c>
      <c r="DZ171" s="239" t="str">
        <f t="shared" si="317"/>
        <v>NO</v>
      </c>
      <c r="EA171" s="499">
        <f t="shared" si="285"/>
        <v>0</v>
      </c>
      <c r="EB171" s="239" t="str">
        <f t="shared" si="286"/>
        <v>女子Jr</v>
      </c>
      <c r="EC171" s="499">
        <f t="shared" si="287"/>
        <v>0</v>
      </c>
      <c r="ED171" s="500">
        <f t="shared" si="318"/>
        <v>0</v>
      </c>
      <c r="EE171" s="499">
        <f t="shared" si="319"/>
        <v>0</v>
      </c>
      <c r="EF171" s="239" t="str">
        <f t="shared" si="320"/>
        <v>N</v>
      </c>
      <c r="EG171" s="434" t="str">
        <f t="shared" si="321"/>
        <v/>
      </c>
      <c r="EH171" s="239" t="str">
        <f t="shared" si="322"/>
        <v/>
      </c>
      <c r="EI171" s="239" t="str">
        <f t="shared" ca="1" si="288"/>
        <v/>
      </c>
      <c r="EJ171" s="239" t="str">
        <f t="shared" si="323"/>
        <v/>
      </c>
      <c r="EK171" s="239">
        <f t="shared" si="324"/>
        <v>0</v>
      </c>
      <c r="EL171" s="239">
        <f t="shared" si="289"/>
        <v>0</v>
      </c>
      <c r="EM171" s="499">
        <f t="shared" si="325"/>
        <v>0</v>
      </c>
      <c r="EN171" s="239" t="str">
        <f t="shared" si="326"/>
        <v>N</v>
      </c>
      <c r="EO171" s="434" t="str">
        <f t="shared" si="327"/>
        <v/>
      </c>
      <c r="EP171" s="239" t="str">
        <f t="shared" si="290"/>
        <v/>
      </c>
      <c r="EQ171" s="239" t="str">
        <f t="shared" ca="1" si="328"/>
        <v/>
      </c>
      <c r="ER171" s="239" t="str">
        <f t="shared" si="329"/>
        <v/>
      </c>
      <c r="ES171" s="239">
        <f t="shared" si="291"/>
        <v>0</v>
      </c>
      <c r="ET171" s="239">
        <f t="shared" si="330"/>
        <v>0</v>
      </c>
      <c r="EU171" s="499">
        <f t="shared" si="331"/>
        <v>0</v>
      </c>
      <c r="EV171" s="434" t="str">
        <f t="shared" si="332"/>
        <v/>
      </c>
      <c r="EW171" s="512">
        <f t="shared" si="333"/>
        <v>0</v>
      </c>
      <c r="EX171" s="512">
        <f t="shared" si="334"/>
        <v>0</v>
      </c>
      <c r="EY171" s="512">
        <f t="shared" si="335"/>
        <v>0</v>
      </c>
      <c r="EZ171" s="119"/>
      <c r="FA171" s="258"/>
      <c r="FB171" s="259" t="str">
        <f t="shared" ca="1" si="336"/>
        <v/>
      </c>
      <c r="FC171" s="258"/>
      <c r="FD171" s="259" t="str">
        <f t="shared" si="337"/>
        <v/>
      </c>
      <c r="FE171" s="119"/>
      <c r="FF171" s="119"/>
      <c r="FG171" s="119"/>
      <c r="FH171" s="119"/>
      <c r="FI171" s="119"/>
      <c r="FJ171" s="119"/>
      <c r="FK171" s="119"/>
      <c r="FL171" s="119"/>
      <c r="FM171" s="119"/>
      <c r="FN171" s="119"/>
      <c r="FO171" s="119"/>
    </row>
    <row r="172" spans="1:171" s="99" customFormat="1" x14ac:dyDescent="0.2">
      <c r="A172" s="669">
        <v>157</v>
      </c>
      <c r="B172" s="564"/>
      <c r="C172" s="557"/>
      <c r="D172" s="566"/>
      <c r="E172" s="241"/>
      <c r="F172" s="554"/>
      <c r="G172" s="557"/>
      <c r="H172" s="555"/>
      <c r="I172" s="190"/>
      <c r="J172" s="596"/>
      <c r="K172" s="597"/>
      <c r="L172" s="597"/>
      <c r="M172" s="599"/>
      <c r="N172" s="590" t="str">
        <f t="shared" si="292"/>
        <v/>
      </c>
      <c r="O172" s="557"/>
      <c r="P172" s="566"/>
      <c r="Q172" s="186" t="str">
        <f t="shared" si="293"/>
        <v/>
      </c>
      <c r="R172" s="195" t="str">
        <f t="shared" si="269"/>
        <v/>
      </c>
      <c r="S172" s="195" t="str">
        <f t="shared" si="270"/>
        <v/>
      </c>
      <c r="T172" s="195" t="str">
        <f t="shared" si="294"/>
        <v/>
      </c>
      <c r="U172" s="622" t="str">
        <f t="shared" si="295"/>
        <v/>
      </c>
      <c r="V172" s="623">
        <f t="shared" si="347"/>
        <v>0</v>
      </c>
      <c r="W172" s="190"/>
      <c r="X172" s="190"/>
      <c r="Y172" s="190"/>
      <c r="Z172" s="190"/>
      <c r="AA172" s="190"/>
      <c r="AB172" s="190"/>
      <c r="AC172" s="239"/>
      <c r="AD172" s="239"/>
      <c r="AE172" s="239"/>
      <c r="AF172" s="239"/>
      <c r="AG172" s="239"/>
      <c r="AH172" s="242"/>
      <c r="AI172" s="261">
        <f t="shared" si="338"/>
        <v>0</v>
      </c>
      <c r="AJ172"/>
      <c r="AK172"/>
      <c r="AL172" s="258"/>
      <c r="AM172" s="259" t="str">
        <f t="shared" ca="1" si="272"/>
        <v/>
      </c>
      <c r="AN172" s="258"/>
      <c r="AO172" s="259" t="str">
        <f t="shared" si="296"/>
        <v/>
      </c>
      <c r="AP172" s="119"/>
      <c r="AQ172" s="280" t="str">
        <f t="shared" si="273"/>
        <v/>
      </c>
      <c r="AR172" s="280" t="str">
        <f t="shared" si="274"/>
        <v/>
      </c>
      <c r="AS172" s="280" t="str">
        <f t="shared" si="275"/>
        <v/>
      </c>
      <c r="AT172" s="280" t="str">
        <f t="shared" ca="1" si="276"/>
        <v/>
      </c>
      <c r="AU172" s="637">
        <f t="shared" si="297"/>
        <v>0</v>
      </c>
      <c r="AV172" s="281" t="str">
        <f t="shared" si="277"/>
        <v/>
      </c>
      <c r="AW172" s="312">
        <f t="shared" si="356"/>
        <v>0</v>
      </c>
      <c r="AX172" s="312">
        <f t="shared" si="356"/>
        <v>0</v>
      </c>
      <c r="AY172" s="312">
        <f t="shared" si="356"/>
        <v>0</v>
      </c>
      <c r="AZ172" s="312">
        <f t="shared" si="356"/>
        <v>0</v>
      </c>
      <c r="BA172" s="312">
        <f t="shared" si="356"/>
        <v>0</v>
      </c>
      <c r="BB172" s="312">
        <f t="shared" si="356"/>
        <v>0</v>
      </c>
      <c r="BC172" s="313">
        <f t="shared" si="340"/>
        <v>0</v>
      </c>
      <c r="BD172" s="313">
        <f t="shared" si="341"/>
        <v>0</v>
      </c>
      <c r="BE172" s="340">
        <f t="shared" si="298"/>
        <v>0</v>
      </c>
      <c r="BF172" s="643">
        <f t="shared" si="298"/>
        <v>0</v>
      </c>
      <c r="BG172" s="643">
        <f t="shared" si="298"/>
        <v>0</v>
      </c>
      <c r="BH172" s="643">
        <f t="shared" si="298"/>
        <v>0</v>
      </c>
      <c r="BI172" s="643">
        <f t="shared" si="298"/>
        <v>0</v>
      </c>
      <c r="BJ172" s="348">
        <f t="shared" si="350"/>
        <v>0</v>
      </c>
      <c r="BK172" s="348">
        <f t="shared" si="350"/>
        <v>0</v>
      </c>
      <c r="BL172" s="348">
        <f t="shared" si="350"/>
        <v>0</v>
      </c>
      <c r="BM172" s="348">
        <f t="shared" si="350"/>
        <v>0</v>
      </c>
      <c r="BN172" s="348">
        <f t="shared" si="350"/>
        <v>0</v>
      </c>
      <c r="BO172" s="348">
        <f t="shared" si="351"/>
        <v>0</v>
      </c>
      <c r="BP172" s="348">
        <f t="shared" si="351"/>
        <v>0</v>
      </c>
      <c r="BQ172" s="348">
        <f t="shared" si="351"/>
        <v>0</v>
      </c>
      <c r="BR172" s="348">
        <f t="shared" si="351"/>
        <v>0</v>
      </c>
      <c r="BS172" s="348">
        <f t="shared" si="351"/>
        <v>0</v>
      </c>
      <c r="BT172" s="348">
        <f t="shared" si="299"/>
        <v>0</v>
      </c>
      <c r="BU172" s="348">
        <f t="shared" si="299"/>
        <v>0</v>
      </c>
      <c r="BV172" s="348">
        <f t="shared" si="299"/>
        <v>0</v>
      </c>
      <c r="BW172" s="348">
        <f t="shared" si="299"/>
        <v>0</v>
      </c>
      <c r="BX172" s="348">
        <f t="shared" si="300"/>
        <v>0</v>
      </c>
      <c r="BY172" s="348">
        <f t="shared" si="352"/>
        <v>0</v>
      </c>
      <c r="BZ172" s="348">
        <f t="shared" si="352"/>
        <v>0</v>
      </c>
      <c r="CA172" s="348">
        <f t="shared" si="352"/>
        <v>0</v>
      </c>
      <c r="CB172" s="350">
        <f t="shared" si="352"/>
        <v>0</v>
      </c>
      <c r="CC172" s="648">
        <f t="shared" si="352"/>
        <v>0</v>
      </c>
      <c r="CD172" s="191">
        <f t="shared" si="342"/>
        <v>0</v>
      </c>
      <c r="CE172" s="191">
        <f t="shared" si="342"/>
        <v>0</v>
      </c>
      <c r="CF172" s="191">
        <f t="shared" si="342"/>
        <v>0</v>
      </c>
      <c r="CG172" s="381">
        <f t="shared" si="353"/>
        <v>0</v>
      </c>
      <c r="CH172" s="191">
        <f t="shared" si="353"/>
        <v>0</v>
      </c>
      <c r="CI172" s="382">
        <f t="shared" si="353"/>
        <v>0</v>
      </c>
      <c r="CJ172" s="379">
        <f t="shared" si="343"/>
        <v>0</v>
      </c>
      <c r="CK172" s="391">
        <f t="shared" si="354"/>
        <v>0</v>
      </c>
      <c r="CL172" s="391">
        <f t="shared" si="354"/>
        <v>0</v>
      </c>
      <c r="CM172" s="391">
        <f t="shared" si="354"/>
        <v>0</v>
      </c>
      <c r="CN172" s="391">
        <f t="shared" si="354"/>
        <v>0</v>
      </c>
      <c r="CO172" s="392">
        <f t="shared" si="355"/>
        <v>0</v>
      </c>
      <c r="CP172" s="190">
        <f t="shared" si="355"/>
        <v>0</v>
      </c>
      <c r="CQ172" s="190">
        <f t="shared" si="355"/>
        <v>0</v>
      </c>
      <c r="CR172" s="394">
        <f t="shared" si="355"/>
        <v>0</v>
      </c>
      <c r="CS172" s="191">
        <f t="shared" si="344"/>
        <v>0</v>
      </c>
      <c r="CT172" s="190">
        <f t="shared" si="344"/>
        <v>0</v>
      </c>
      <c r="CU172" s="190">
        <f t="shared" si="344"/>
        <v>0</v>
      </c>
      <c r="CV172" s="394">
        <f t="shared" si="344"/>
        <v>0</v>
      </c>
      <c r="CW172" s="402">
        <f>$DC172+'申込用紙 Ｂ'!$CW172</f>
        <v>0</v>
      </c>
      <c r="CX172" s="403"/>
      <c r="CY172" s="403">
        <f t="shared" si="301"/>
        <v>0</v>
      </c>
      <c r="CZ172" s="404">
        <f t="shared" si="302"/>
        <v>0</v>
      </c>
      <c r="DA172" s="431">
        <f t="shared" si="303"/>
        <v>0</v>
      </c>
      <c r="DB172" s="432">
        <f t="shared" si="304"/>
        <v>0</v>
      </c>
      <c r="DC172" s="433">
        <f t="shared" si="305"/>
        <v>0</v>
      </c>
      <c r="DD172" s="239">
        <f t="shared" si="306"/>
        <v>1</v>
      </c>
      <c r="DE172" s="239">
        <f t="shared" ca="1" si="278"/>
        <v>0</v>
      </c>
      <c r="DF172" s="239">
        <f t="shared" ca="1" si="307"/>
        <v>1</v>
      </c>
      <c r="DG172" s="434" t="str">
        <f t="shared" si="308"/>
        <v/>
      </c>
      <c r="DH172" s="239">
        <f t="shared" ca="1" si="309"/>
        <v>0</v>
      </c>
      <c r="DI172" s="239">
        <f t="shared" ca="1" si="348"/>
        <v>0</v>
      </c>
      <c r="DJ172" s="118" t="str">
        <f t="shared" si="310"/>
        <v/>
      </c>
      <c r="DK172" s="451">
        <f t="shared" si="279"/>
        <v>0</v>
      </c>
      <c r="DL172" s="451">
        <f t="shared" si="280"/>
        <v>0</v>
      </c>
      <c r="DM172" s="452">
        <f t="shared" si="281"/>
        <v>0</v>
      </c>
      <c r="DN172" s="453">
        <f t="shared" si="346"/>
        <v>-1</v>
      </c>
      <c r="DO172" s="454">
        <f t="shared" si="282"/>
        <v>1</v>
      </c>
      <c r="DP172" s="455" t="str">
        <f t="shared" si="311"/>
        <v>NO</v>
      </c>
      <c r="DQ172" s="455" t="str">
        <f t="shared" si="312"/>
        <v>Not!</v>
      </c>
      <c r="DR172" s="455" t="str">
        <f t="shared" si="313"/>
        <v>Not!</v>
      </c>
      <c r="DS172" s="478" t="str">
        <f t="shared" si="283"/>
        <v/>
      </c>
      <c r="DT172" s="451">
        <f t="shared" si="314"/>
        <v>0</v>
      </c>
      <c r="DU172" s="239">
        <f t="shared" si="345"/>
        <v>0</v>
      </c>
      <c r="DV172" s="480">
        <v>157</v>
      </c>
      <c r="DW172" s="281" t="str">
        <f t="shared" si="284"/>
        <v/>
      </c>
      <c r="DX172" s="239" t="str">
        <f t="shared" si="315"/>
        <v>Not!</v>
      </c>
      <c r="DY172" s="499">
        <f t="shared" si="316"/>
        <v>0</v>
      </c>
      <c r="DZ172" s="239" t="str">
        <f t="shared" si="317"/>
        <v>NO</v>
      </c>
      <c r="EA172" s="499">
        <f t="shared" si="285"/>
        <v>0</v>
      </c>
      <c r="EB172" s="239" t="str">
        <f t="shared" si="286"/>
        <v>女子Jr</v>
      </c>
      <c r="EC172" s="499">
        <f t="shared" si="287"/>
        <v>0</v>
      </c>
      <c r="ED172" s="500">
        <f t="shared" si="318"/>
        <v>0</v>
      </c>
      <c r="EE172" s="499">
        <f t="shared" si="319"/>
        <v>0</v>
      </c>
      <c r="EF172" s="239" t="str">
        <f t="shared" si="320"/>
        <v>N</v>
      </c>
      <c r="EG172" s="434" t="str">
        <f t="shared" si="321"/>
        <v/>
      </c>
      <c r="EH172" s="239" t="str">
        <f t="shared" si="322"/>
        <v/>
      </c>
      <c r="EI172" s="239" t="str">
        <f t="shared" ca="1" si="288"/>
        <v/>
      </c>
      <c r="EJ172" s="239" t="str">
        <f t="shared" si="323"/>
        <v/>
      </c>
      <c r="EK172" s="239">
        <f t="shared" si="324"/>
        <v>0</v>
      </c>
      <c r="EL172" s="239">
        <f t="shared" si="289"/>
        <v>0</v>
      </c>
      <c r="EM172" s="499">
        <f t="shared" si="325"/>
        <v>0</v>
      </c>
      <c r="EN172" s="239" t="str">
        <f t="shared" si="326"/>
        <v>N</v>
      </c>
      <c r="EO172" s="434" t="str">
        <f t="shared" si="327"/>
        <v/>
      </c>
      <c r="EP172" s="239" t="str">
        <f t="shared" si="290"/>
        <v/>
      </c>
      <c r="EQ172" s="239" t="str">
        <f t="shared" ca="1" si="328"/>
        <v/>
      </c>
      <c r="ER172" s="239" t="str">
        <f t="shared" si="329"/>
        <v/>
      </c>
      <c r="ES172" s="239">
        <f t="shared" si="291"/>
        <v>0</v>
      </c>
      <c r="ET172" s="239">
        <f t="shared" si="330"/>
        <v>0</v>
      </c>
      <c r="EU172" s="499">
        <f t="shared" si="331"/>
        <v>0</v>
      </c>
      <c r="EV172" s="434" t="str">
        <f t="shared" si="332"/>
        <v/>
      </c>
      <c r="EW172" s="512">
        <f t="shared" si="333"/>
        <v>0</v>
      </c>
      <c r="EX172" s="512">
        <f t="shared" si="334"/>
        <v>0</v>
      </c>
      <c r="EY172" s="512">
        <f t="shared" si="335"/>
        <v>0</v>
      </c>
      <c r="EZ172" s="119"/>
      <c r="FA172" s="258"/>
      <c r="FB172" s="259" t="str">
        <f t="shared" ca="1" si="336"/>
        <v/>
      </c>
      <c r="FC172" s="258"/>
      <c r="FD172" s="259" t="str">
        <f t="shared" si="337"/>
        <v/>
      </c>
      <c r="FE172" s="119"/>
      <c r="FF172" s="119"/>
      <c r="FG172" s="119"/>
      <c r="FH172" s="119"/>
      <c r="FI172" s="119"/>
      <c r="FJ172" s="119"/>
      <c r="FK172" s="119"/>
      <c r="FL172" s="119"/>
      <c r="FM172" s="119"/>
      <c r="FN172" s="119"/>
      <c r="FO172" s="119"/>
    </row>
    <row r="173" spans="1:171" s="99" customFormat="1" x14ac:dyDescent="0.2">
      <c r="A173" s="669">
        <v>158</v>
      </c>
      <c r="B173" s="564"/>
      <c r="C173" s="557"/>
      <c r="D173" s="566"/>
      <c r="E173" s="241"/>
      <c r="F173" s="554"/>
      <c r="G173" s="557"/>
      <c r="H173" s="555"/>
      <c r="I173" s="190"/>
      <c r="J173" s="596"/>
      <c r="K173" s="597"/>
      <c r="L173" s="597"/>
      <c r="M173" s="599"/>
      <c r="N173" s="590" t="str">
        <f t="shared" si="292"/>
        <v/>
      </c>
      <c r="O173" s="557"/>
      <c r="P173" s="566"/>
      <c r="Q173" s="186" t="str">
        <f t="shared" si="293"/>
        <v/>
      </c>
      <c r="R173" s="195" t="str">
        <f t="shared" si="269"/>
        <v/>
      </c>
      <c r="S173" s="195" t="str">
        <f t="shared" si="270"/>
        <v/>
      </c>
      <c r="T173" s="195" t="str">
        <f t="shared" si="294"/>
        <v/>
      </c>
      <c r="U173" s="622" t="str">
        <f t="shared" si="295"/>
        <v/>
      </c>
      <c r="V173" s="623">
        <f t="shared" si="347"/>
        <v>0</v>
      </c>
      <c r="W173" s="190"/>
      <c r="X173" s="190"/>
      <c r="Y173" s="190"/>
      <c r="Z173" s="190"/>
      <c r="AA173" s="190"/>
      <c r="AB173" s="190"/>
      <c r="AC173" s="239"/>
      <c r="AD173" s="239"/>
      <c r="AE173" s="239"/>
      <c r="AF173" s="239"/>
      <c r="AG173" s="239"/>
      <c r="AH173" s="242"/>
      <c r="AI173" s="261">
        <f t="shared" si="338"/>
        <v>0</v>
      </c>
      <c r="AJ173"/>
      <c r="AK173"/>
      <c r="AL173" s="258"/>
      <c r="AM173" s="259" t="str">
        <f t="shared" ca="1" si="272"/>
        <v/>
      </c>
      <c r="AN173" s="258"/>
      <c r="AO173" s="259" t="str">
        <f t="shared" si="296"/>
        <v/>
      </c>
      <c r="AP173" s="119"/>
      <c r="AQ173" s="280" t="str">
        <f t="shared" si="273"/>
        <v/>
      </c>
      <c r="AR173" s="280" t="str">
        <f t="shared" si="274"/>
        <v/>
      </c>
      <c r="AS173" s="280" t="str">
        <f t="shared" si="275"/>
        <v/>
      </c>
      <c r="AT173" s="280" t="str">
        <f t="shared" ca="1" si="276"/>
        <v/>
      </c>
      <c r="AU173" s="637">
        <f t="shared" si="297"/>
        <v>0</v>
      </c>
      <c r="AV173" s="281" t="str">
        <f t="shared" si="277"/>
        <v/>
      </c>
      <c r="AW173" s="312">
        <f t="shared" si="356"/>
        <v>0</v>
      </c>
      <c r="AX173" s="312">
        <f t="shared" si="356"/>
        <v>0</v>
      </c>
      <c r="AY173" s="312">
        <f t="shared" si="356"/>
        <v>0</v>
      </c>
      <c r="AZ173" s="312">
        <f t="shared" si="356"/>
        <v>0</v>
      </c>
      <c r="BA173" s="312">
        <f t="shared" si="356"/>
        <v>0</v>
      </c>
      <c r="BB173" s="312">
        <f t="shared" si="356"/>
        <v>0</v>
      </c>
      <c r="BC173" s="313">
        <f t="shared" si="340"/>
        <v>0</v>
      </c>
      <c r="BD173" s="313">
        <f t="shared" si="341"/>
        <v>0</v>
      </c>
      <c r="BE173" s="340">
        <f t="shared" si="298"/>
        <v>0</v>
      </c>
      <c r="BF173" s="643">
        <f t="shared" si="298"/>
        <v>0</v>
      </c>
      <c r="BG173" s="643">
        <f t="shared" si="298"/>
        <v>0</v>
      </c>
      <c r="BH173" s="643">
        <f t="shared" si="298"/>
        <v>0</v>
      </c>
      <c r="BI173" s="643">
        <f t="shared" si="298"/>
        <v>0</v>
      </c>
      <c r="BJ173" s="348">
        <f t="shared" si="350"/>
        <v>0</v>
      </c>
      <c r="BK173" s="348">
        <f t="shared" si="350"/>
        <v>0</v>
      </c>
      <c r="BL173" s="348">
        <f t="shared" si="350"/>
        <v>0</v>
      </c>
      <c r="BM173" s="348">
        <f t="shared" si="350"/>
        <v>0</v>
      </c>
      <c r="BN173" s="348">
        <f t="shared" si="350"/>
        <v>0</v>
      </c>
      <c r="BO173" s="348">
        <f t="shared" si="351"/>
        <v>0</v>
      </c>
      <c r="BP173" s="348">
        <f t="shared" si="351"/>
        <v>0</v>
      </c>
      <c r="BQ173" s="348">
        <f t="shared" si="351"/>
        <v>0</v>
      </c>
      <c r="BR173" s="348">
        <f t="shared" si="351"/>
        <v>0</v>
      </c>
      <c r="BS173" s="348">
        <f t="shared" si="351"/>
        <v>0</v>
      </c>
      <c r="BT173" s="348">
        <f t="shared" si="299"/>
        <v>0</v>
      </c>
      <c r="BU173" s="348">
        <f t="shared" si="299"/>
        <v>0</v>
      </c>
      <c r="BV173" s="348">
        <f t="shared" si="299"/>
        <v>0</v>
      </c>
      <c r="BW173" s="348">
        <f t="shared" si="299"/>
        <v>0</v>
      </c>
      <c r="BX173" s="348">
        <f t="shared" si="300"/>
        <v>0</v>
      </c>
      <c r="BY173" s="348">
        <f t="shared" si="352"/>
        <v>0</v>
      </c>
      <c r="BZ173" s="348">
        <f t="shared" si="352"/>
        <v>0</v>
      </c>
      <c r="CA173" s="348">
        <f t="shared" si="352"/>
        <v>0</v>
      </c>
      <c r="CB173" s="350">
        <f t="shared" si="352"/>
        <v>0</v>
      </c>
      <c r="CC173" s="648">
        <f t="shared" si="352"/>
        <v>0</v>
      </c>
      <c r="CD173" s="191">
        <f t="shared" si="342"/>
        <v>0</v>
      </c>
      <c r="CE173" s="191">
        <f t="shared" si="342"/>
        <v>0</v>
      </c>
      <c r="CF173" s="191">
        <f t="shared" si="342"/>
        <v>0</v>
      </c>
      <c r="CG173" s="381">
        <f t="shared" si="353"/>
        <v>0</v>
      </c>
      <c r="CH173" s="191">
        <f t="shared" si="353"/>
        <v>0</v>
      </c>
      <c r="CI173" s="382">
        <f t="shared" si="353"/>
        <v>0</v>
      </c>
      <c r="CJ173" s="379">
        <f t="shared" si="343"/>
        <v>0</v>
      </c>
      <c r="CK173" s="391">
        <f t="shared" si="354"/>
        <v>0</v>
      </c>
      <c r="CL173" s="391">
        <f t="shared" si="354"/>
        <v>0</v>
      </c>
      <c r="CM173" s="391">
        <f t="shared" si="354"/>
        <v>0</v>
      </c>
      <c r="CN173" s="391">
        <f t="shared" si="354"/>
        <v>0</v>
      </c>
      <c r="CO173" s="392">
        <f t="shared" si="355"/>
        <v>0</v>
      </c>
      <c r="CP173" s="190">
        <f t="shared" si="355"/>
        <v>0</v>
      </c>
      <c r="CQ173" s="190">
        <f t="shared" si="355"/>
        <v>0</v>
      </c>
      <c r="CR173" s="394">
        <f t="shared" si="355"/>
        <v>0</v>
      </c>
      <c r="CS173" s="191">
        <f t="shared" si="344"/>
        <v>0</v>
      </c>
      <c r="CT173" s="190">
        <f t="shared" si="344"/>
        <v>0</v>
      </c>
      <c r="CU173" s="190">
        <f t="shared" si="344"/>
        <v>0</v>
      </c>
      <c r="CV173" s="394">
        <f t="shared" si="344"/>
        <v>0</v>
      </c>
      <c r="CW173" s="402">
        <f>$DC173+'申込用紙 Ｂ'!$CW173</f>
        <v>0</v>
      </c>
      <c r="CX173" s="403"/>
      <c r="CY173" s="403">
        <f t="shared" si="301"/>
        <v>0</v>
      </c>
      <c r="CZ173" s="404">
        <f t="shared" si="302"/>
        <v>0</v>
      </c>
      <c r="DA173" s="431">
        <f t="shared" si="303"/>
        <v>0</v>
      </c>
      <c r="DB173" s="432">
        <f t="shared" si="304"/>
        <v>0</v>
      </c>
      <c r="DC173" s="433">
        <f t="shared" si="305"/>
        <v>0</v>
      </c>
      <c r="DD173" s="239">
        <f t="shared" si="306"/>
        <v>1</v>
      </c>
      <c r="DE173" s="239">
        <f t="shared" ca="1" si="278"/>
        <v>0</v>
      </c>
      <c r="DF173" s="239">
        <f t="shared" ca="1" si="307"/>
        <v>1</v>
      </c>
      <c r="DG173" s="434" t="str">
        <f t="shared" si="308"/>
        <v/>
      </c>
      <c r="DH173" s="239">
        <f t="shared" ca="1" si="309"/>
        <v>0</v>
      </c>
      <c r="DI173" s="239">
        <f t="shared" ca="1" si="348"/>
        <v>0</v>
      </c>
      <c r="DJ173" s="118" t="str">
        <f t="shared" si="310"/>
        <v/>
      </c>
      <c r="DK173" s="451">
        <f t="shared" si="279"/>
        <v>0</v>
      </c>
      <c r="DL173" s="451">
        <f t="shared" si="280"/>
        <v>0</v>
      </c>
      <c r="DM173" s="452">
        <f t="shared" si="281"/>
        <v>0</v>
      </c>
      <c r="DN173" s="453">
        <f t="shared" si="346"/>
        <v>-1</v>
      </c>
      <c r="DO173" s="454">
        <f t="shared" si="282"/>
        <v>1</v>
      </c>
      <c r="DP173" s="455" t="str">
        <f t="shared" si="311"/>
        <v>NO</v>
      </c>
      <c r="DQ173" s="455" t="str">
        <f t="shared" si="312"/>
        <v>Not!</v>
      </c>
      <c r="DR173" s="455" t="str">
        <f t="shared" si="313"/>
        <v>Not!</v>
      </c>
      <c r="DS173" s="478" t="str">
        <f t="shared" si="283"/>
        <v/>
      </c>
      <c r="DT173" s="451">
        <f t="shared" si="314"/>
        <v>0</v>
      </c>
      <c r="DU173" s="239">
        <f t="shared" si="345"/>
        <v>0</v>
      </c>
      <c r="DV173" s="480">
        <v>158</v>
      </c>
      <c r="DW173" s="281" t="str">
        <f t="shared" si="284"/>
        <v/>
      </c>
      <c r="DX173" s="239" t="str">
        <f t="shared" si="315"/>
        <v>Not!</v>
      </c>
      <c r="DY173" s="499">
        <f t="shared" si="316"/>
        <v>0</v>
      </c>
      <c r="DZ173" s="239" t="str">
        <f t="shared" si="317"/>
        <v>NO</v>
      </c>
      <c r="EA173" s="499">
        <f t="shared" si="285"/>
        <v>0</v>
      </c>
      <c r="EB173" s="239" t="str">
        <f t="shared" si="286"/>
        <v>女子Jr</v>
      </c>
      <c r="EC173" s="499">
        <f t="shared" si="287"/>
        <v>0</v>
      </c>
      <c r="ED173" s="500">
        <f t="shared" si="318"/>
        <v>0</v>
      </c>
      <c r="EE173" s="499">
        <f t="shared" si="319"/>
        <v>0</v>
      </c>
      <c r="EF173" s="239" t="str">
        <f t="shared" si="320"/>
        <v>N</v>
      </c>
      <c r="EG173" s="434" t="str">
        <f t="shared" si="321"/>
        <v/>
      </c>
      <c r="EH173" s="239" t="str">
        <f t="shared" si="322"/>
        <v/>
      </c>
      <c r="EI173" s="239" t="str">
        <f t="shared" ca="1" si="288"/>
        <v/>
      </c>
      <c r="EJ173" s="239" t="str">
        <f t="shared" si="323"/>
        <v/>
      </c>
      <c r="EK173" s="239">
        <f t="shared" si="324"/>
        <v>0</v>
      </c>
      <c r="EL173" s="239">
        <f t="shared" si="289"/>
        <v>0</v>
      </c>
      <c r="EM173" s="499">
        <f t="shared" si="325"/>
        <v>0</v>
      </c>
      <c r="EN173" s="239" t="str">
        <f t="shared" si="326"/>
        <v>N</v>
      </c>
      <c r="EO173" s="434" t="str">
        <f t="shared" si="327"/>
        <v/>
      </c>
      <c r="EP173" s="239" t="str">
        <f t="shared" si="290"/>
        <v/>
      </c>
      <c r="EQ173" s="239" t="str">
        <f t="shared" ca="1" si="328"/>
        <v/>
      </c>
      <c r="ER173" s="239" t="str">
        <f t="shared" si="329"/>
        <v/>
      </c>
      <c r="ES173" s="239">
        <f t="shared" si="291"/>
        <v>0</v>
      </c>
      <c r="ET173" s="239">
        <f t="shared" si="330"/>
        <v>0</v>
      </c>
      <c r="EU173" s="499">
        <f t="shared" si="331"/>
        <v>0</v>
      </c>
      <c r="EV173" s="434" t="str">
        <f t="shared" si="332"/>
        <v/>
      </c>
      <c r="EW173" s="512">
        <f t="shared" si="333"/>
        <v>0</v>
      </c>
      <c r="EX173" s="512">
        <f t="shared" si="334"/>
        <v>0</v>
      </c>
      <c r="EY173" s="512">
        <f t="shared" si="335"/>
        <v>0</v>
      </c>
      <c r="EZ173" s="119"/>
      <c r="FA173" s="258"/>
      <c r="FB173" s="259" t="str">
        <f t="shared" ca="1" si="336"/>
        <v/>
      </c>
      <c r="FC173" s="258"/>
      <c r="FD173" s="259" t="str">
        <f t="shared" si="337"/>
        <v/>
      </c>
      <c r="FE173" s="119"/>
      <c r="FF173" s="119"/>
      <c r="FG173" s="119"/>
      <c r="FH173" s="119"/>
      <c r="FI173" s="119"/>
      <c r="FJ173" s="119"/>
      <c r="FK173" s="119"/>
      <c r="FL173" s="119"/>
      <c r="FM173" s="119"/>
      <c r="FN173" s="119"/>
      <c r="FO173" s="119"/>
    </row>
    <row r="174" spans="1:171" s="99" customFormat="1" x14ac:dyDescent="0.2">
      <c r="A174" s="669">
        <v>159</v>
      </c>
      <c r="B174" s="564"/>
      <c r="C174" s="557"/>
      <c r="D174" s="566"/>
      <c r="E174" s="241"/>
      <c r="F174" s="554"/>
      <c r="G174" s="557"/>
      <c r="H174" s="555"/>
      <c r="I174" s="190"/>
      <c r="J174" s="596"/>
      <c r="K174" s="597"/>
      <c r="L174" s="597"/>
      <c r="M174" s="599"/>
      <c r="N174" s="590" t="str">
        <f t="shared" si="292"/>
        <v/>
      </c>
      <c r="O174" s="557"/>
      <c r="P174" s="566"/>
      <c r="Q174" s="186" t="str">
        <f t="shared" si="293"/>
        <v/>
      </c>
      <c r="R174" s="195" t="str">
        <f t="shared" si="269"/>
        <v/>
      </c>
      <c r="S174" s="195" t="str">
        <f t="shared" si="270"/>
        <v/>
      </c>
      <c r="T174" s="195" t="str">
        <f t="shared" si="294"/>
        <v/>
      </c>
      <c r="U174" s="622" t="str">
        <f t="shared" si="295"/>
        <v/>
      </c>
      <c r="V174" s="623">
        <f t="shared" si="347"/>
        <v>0</v>
      </c>
      <c r="W174" s="190"/>
      <c r="X174" s="190"/>
      <c r="Y174" s="190"/>
      <c r="Z174" s="190"/>
      <c r="AA174" s="190"/>
      <c r="AB174" s="190"/>
      <c r="AC174" s="239"/>
      <c r="AD174" s="239"/>
      <c r="AE174" s="239"/>
      <c r="AF174" s="239"/>
      <c r="AG174" s="239"/>
      <c r="AH174" s="242"/>
      <c r="AI174" s="261">
        <f t="shared" si="338"/>
        <v>0</v>
      </c>
      <c r="AJ174"/>
      <c r="AK174"/>
      <c r="AL174" s="258"/>
      <c r="AM174" s="259" t="str">
        <f t="shared" ca="1" si="272"/>
        <v/>
      </c>
      <c r="AN174" s="258"/>
      <c r="AO174" s="259" t="str">
        <f t="shared" si="296"/>
        <v/>
      </c>
      <c r="AP174" s="119"/>
      <c r="AQ174" s="280" t="str">
        <f t="shared" si="273"/>
        <v/>
      </c>
      <c r="AR174" s="280" t="str">
        <f t="shared" si="274"/>
        <v/>
      </c>
      <c r="AS174" s="280" t="str">
        <f t="shared" si="275"/>
        <v/>
      </c>
      <c r="AT174" s="280" t="str">
        <f t="shared" ca="1" si="276"/>
        <v/>
      </c>
      <c r="AU174" s="637">
        <f t="shared" si="297"/>
        <v>0</v>
      </c>
      <c r="AV174" s="281" t="str">
        <f t="shared" si="277"/>
        <v/>
      </c>
      <c r="AW174" s="312">
        <f t="shared" si="356"/>
        <v>0</v>
      </c>
      <c r="AX174" s="312">
        <f t="shared" si="356"/>
        <v>0</v>
      </c>
      <c r="AY174" s="312">
        <f t="shared" si="356"/>
        <v>0</v>
      </c>
      <c r="AZ174" s="312">
        <f t="shared" si="356"/>
        <v>0</v>
      </c>
      <c r="BA174" s="312">
        <f t="shared" si="356"/>
        <v>0</v>
      </c>
      <c r="BB174" s="312">
        <f t="shared" si="356"/>
        <v>0</v>
      </c>
      <c r="BC174" s="313">
        <f t="shared" si="340"/>
        <v>0</v>
      </c>
      <c r="BD174" s="313">
        <f t="shared" si="341"/>
        <v>0</v>
      </c>
      <c r="BE174" s="340">
        <f t="shared" si="298"/>
        <v>0</v>
      </c>
      <c r="BF174" s="643">
        <f t="shared" si="298"/>
        <v>0</v>
      </c>
      <c r="BG174" s="643">
        <f t="shared" si="298"/>
        <v>0</v>
      </c>
      <c r="BH174" s="643">
        <f t="shared" si="298"/>
        <v>0</v>
      </c>
      <c r="BI174" s="643">
        <f t="shared" si="298"/>
        <v>0</v>
      </c>
      <c r="BJ174" s="348">
        <f t="shared" si="350"/>
        <v>0</v>
      </c>
      <c r="BK174" s="348">
        <f t="shared" si="350"/>
        <v>0</v>
      </c>
      <c r="BL174" s="348">
        <f t="shared" si="350"/>
        <v>0</v>
      </c>
      <c r="BM174" s="348">
        <f t="shared" si="350"/>
        <v>0</v>
      </c>
      <c r="BN174" s="348">
        <f t="shared" si="350"/>
        <v>0</v>
      </c>
      <c r="BO174" s="348">
        <f t="shared" si="351"/>
        <v>0</v>
      </c>
      <c r="BP174" s="348">
        <f t="shared" si="351"/>
        <v>0</v>
      </c>
      <c r="BQ174" s="348">
        <f t="shared" si="351"/>
        <v>0</v>
      </c>
      <c r="BR174" s="348">
        <f t="shared" si="351"/>
        <v>0</v>
      </c>
      <c r="BS174" s="348">
        <f t="shared" si="351"/>
        <v>0</v>
      </c>
      <c r="BT174" s="348">
        <f t="shared" si="299"/>
        <v>0</v>
      </c>
      <c r="BU174" s="348">
        <f t="shared" si="299"/>
        <v>0</v>
      </c>
      <c r="BV174" s="348">
        <f t="shared" si="299"/>
        <v>0</v>
      </c>
      <c r="BW174" s="348">
        <f t="shared" si="299"/>
        <v>0</v>
      </c>
      <c r="BX174" s="348">
        <f t="shared" si="300"/>
        <v>0</v>
      </c>
      <c r="BY174" s="348">
        <f t="shared" si="352"/>
        <v>0</v>
      </c>
      <c r="BZ174" s="348">
        <f t="shared" si="352"/>
        <v>0</v>
      </c>
      <c r="CA174" s="348">
        <f t="shared" si="352"/>
        <v>0</v>
      </c>
      <c r="CB174" s="350">
        <f t="shared" si="352"/>
        <v>0</v>
      </c>
      <c r="CC174" s="648">
        <f t="shared" si="352"/>
        <v>0</v>
      </c>
      <c r="CD174" s="191">
        <f t="shared" si="342"/>
        <v>0</v>
      </c>
      <c r="CE174" s="191">
        <f t="shared" si="342"/>
        <v>0</v>
      </c>
      <c r="CF174" s="191">
        <f t="shared" si="342"/>
        <v>0</v>
      </c>
      <c r="CG174" s="381">
        <f t="shared" si="353"/>
        <v>0</v>
      </c>
      <c r="CH174" s="191">
        <f t="shared" si="353"/>
        <v>0</v>
      </c>
      <c r="CI174" s="382">
        <f t="shared" si="353"/>
        <v>0</v>
      </c>
      <c r="CJ174" s="379">
        <f t="shared" si="343"/>
        <v>0</v>
      </c>
      <c r="CK174" s="391">
        <f t="shared" si="354"/>
        <v>0</v>
      </c>
      <c r="CL174" s="391">
        <f t="shared" si="354"/>
        <v>0</v>
      </c>
      <c r="CM174" s="391">
        <f t="shared" si="354"/>
        <v>0</v>
      </c>
      <c r="CN174" s="391">
        <f t="shared" si="354"/>
        <v>0</v>
      </c>
      <c r="CO174" s="392">
        <f t="shared" si="355"/>
        <v>0</v>
      </c>
      <c r="CP174" s="190">
        <f t="shared" si="355"/>
        <v>0</v>
      </c>
      <c r="CQ174" s="190">
        <f t="shared" si="355"/>
        <v>0</v>
      </c>
      <c r="CR174" s="394">
        <f t="shared" si="355"/>
        <v>0</v>
      </c>
      <c r="CS174" s="191">
        <f t="shared" si="344"/>
        <v>0</v>
      </c>
      <c r="CT174" s="190">
        <f t="shared" si="344"/>
        <v>0</v>
      </c>
      <c r="CU174" s="190">
        <f t="shared" si="344"/>
        <v>0</v>
      </c>
      <c r="CV174" s="394">
        <f t="shared" si="344"/>
        <v>0</v>
      </c>
      <c r="CW174" s="402">
        <f>$DC174+'申込用紙 Ｂ'!$CW174</f>
        <v>0</v>
      </c>
      <c r="CX174" s="403"/>
      <c r="CY174" s="403">
        <f t="shared" si="301"/>
        <v>0</v>
      </c>
      <c r="CZ174" s="404">
        <f t="shared" si="302"/>
        <v>0</v>
      </c>
      <c r="DA174" s="431">
        <f t="shared" si="303"/>
        <v>0</v>
      </c>
      <c r="DB174" s="432">
        <f t="shared" si="304"/>
        <v>0</v>
      </c>
      <c r="DC174" s="433">
        <f t="shared" si="305"/>
        <v>0</v>
      </c>
      <c r="DD174" s="239">
        <f t="shared" si="306"/>
        <v>1</v>
      </c>
      <c r="DE174" s="239">
        <f t="shared" ca="1" si="278"/>
        <v>0</v>
      </c>
      <c r="DF174" s="239">
        <f t="shared" ca="1" si="307"/>
        <v>1</v>
      </c>
      <c r="DG174" s="434" t="str">
        <f t="shared" si="308"/>
        <v/>
      </c>
      <c r="DH174" s="239">
        <f t="shared" ca="1" si="309"/>
        <v>0</v>
      </c>
      <c r="DI174" s="239">
        <f t="shared" ca="1" si="348"/>
        <v>0</v>
      </c>
      <c r="DJ174" s="118" t="str">
        <f t="shared" si="310"/>
        <v/>
      </c>
      <c r="DK174" s="451">
        <f t="shared" si="279"/>
        <v>0</v>
      </c>
      <c r="DL174" s="451">
        <f t="shared" si="280"/>
        <v>0</v>
      </c>
      <c r="DM174" s="452">
        <f t="shared" si="281"/>
        <v>0</v>
      </c>
      <c r="DN174" s="453">
        <f t="shared" si="346"/>
        <v>-1</v>
      </c>
      <c r="DO174" s="454">
        <f t="shared" si="282"/>
        <v>1</v>
      </c>
      <c r="DP174" s="455" t="str">
        <f t="shared" si="311"/>
        <v>NO</v>
      </c>
      <c r="DQ174" s="455" t="str">
        <f t="shared" si="312"/>
        <v>Not!</v>
      </c>
      <c r="DR174" s="455" t="str">
        <f t="shared" si="313"/>
        <v>Not!</v>
      </c>
      <c r="DS174" s="478" t="str">
        <f t="shared" si="283"/>
        <v/>
      </c>
      <c r="DT174" s="451">
        <f t="shared" si="314"/>
        <v>0</v>
      </c>
      <c r="DU174" s="239">
        <f t="shared" si="345"/>
        <v>0</v>
      </c>
      <c r="DV174" s="480">
        <v>159</v>
      </c>
      <c r="DW174" s="281" t="str">
        <f t="shared" si="284"/>
        <v/>
      </c>
      <c r="DX174" s="239" t="str">
        <f t="shared" si="315"/>
        <v>Not!</v>
      </c>
      <c r="DY174" s="499">
        <f t="shared" si="316"/>
        <v>0</v>
      </c>
      <c r="DZ174" s="239" t="str">
        <f t="shared" si="317"/>
        <v>NO</v>
      </c>
      <c r="EA174" s="499">
        <f t="shared" si="285"/>
        <v>0</v>
      </c>
      <c r="EB174" s="239" t="str">
        <f t="shared" si="286"/>
        <v>女子Jr</v>
      </c>
      <c r="EC174" s="499">
        <f t="shared" si="287"/>
        <v>0</v>
      </c>
      <c r="ED174" s="500">
        <f t="shared" si="318"/>
        <v>0</v>
      </c>
      <c r="EE174" s="499">
        <f t="shared" si="319"/>
        <v>0</v>
      </c>
      <c r="EF174" s="239" t="str">
        <f t="shared" si="320"/>
        <v>N</v>
      </c>
      <c r="EG174" s="434" t="str">
        <f t="shared" si="321"/>
        <v/>
      </c>
      <c r="EH174" s="239" t="str">
        <f t="shared" si="322"/>
        <v/>
      </c>
      <c r="EI174" s="239" t="str">
        <f t="shared" ca="1" si="288"/>
        <v/>
      </c>
      <c r="EJ174" s="239" t="str">
        <f t="shared" si="323"/>
        <v/>
      </c>
      <c r="EK174" s="239">
        <f t="shared" si="324"/>
        <v>0</v>
      </c>
      <c r="EL174" s="239">
        <f t="shared" si="289"/>
        <v>0</v>
      </c>
      <c r="EM174" s="499">
        <f t="shared" si="325"/>
        <v>0</v>
      </c>
      <c r="EN174" s="239" t="str">
        <f t="shared" si="326"/>
        <v>N</v>
      </c>
      <c r="EO174" s="434" t="str">
        <f t="shared" si="327"/>
        <v/>
      </c>
      <c r="EP174" s="239" t="str">
        <f t="shared" si="290"/>
        <v/>
      </c>
      <c r="EQ174" s="239" t="str">
        <f t="shared" ca="1" si="328"/>
        <v/>
      </c>
      <c r="ER174" s="239" t="str">
        <f t="shared" si="329"/>
        <v/>
      </c>
      <c r="ES174" s="239">
        <f t="shared" si="291"/>
        <v>0</v>
      </c>
      <c r="ET174" s="239">
        <f t="shared" si="330"/>
        <v>0</v>
      </c>
      <c r="EU174" s="499">
        <f t="shared" si="331"/>
        <v>0</v>
      </c>
      <c r="EV174" s="434" t="str">
        <f t="shared" si="332"/>
        <v/>
      </c>
      <c r="EW174" s="512">
        <f t="shared" si="333"/>
        <v>0</v>
      </c>
      <c r="EX174" s="512">
        <f t="shared" si="334"/>
        <v>0</v>
      </c>
      <c r="EY174" s="512">
        <f t="shared" si="335"/>
        <v>0</v>
      </c>
      <c r="EZ174" s="119"/>
      <c r="FA174" s="258"/>
      <c r="FB174" s="259" t="str">
        <f t="shared" ca="1" si="336"/>
        <v/>
      </c>
      <c r="FC174" s="258"/>
      <c r="FD174" s="259" t="str">
        <f t="shared" si="337"/>
        <v/>
      </c>
      <c r="FE174" s="119"/>
      <c r="FF174" s="119"/>
      <c r="FG174" s="119"/>
      <c r="FH174" s="119"/>
      <c r="FI174" s="119"/>
      <c r="FJ174" s="119"/>
      <c r="FK174" s="119"/>
      <c r="FL174" s="119"/>
      <c r="FM174" s="119"/>
      <c r="FN174" s="119"/>
      <c r="FO174" s="119"/>
    </row>
    <row r="175" spans="1:171" s="99" customFormat="1" x14ac:dyDescent="0.2">
      <c r="A175" s="669">
        <v>160</v>
      </c>
      <c r="B175" s="564"/>
      <c r="C175" s="557"/>
      <c r="D175" s="566"/>
      <c r="E175" s="241"/>
      <c r="F175" s="554"/>
      <c r="G175" s="557"/>
      <c r="H175" s="555"/>
      <c r="I175" s="190"/>
      <c r="J175" s="596"/>
      <c r="K175" s="597"/>
      <c r="L175" s="597"/>
      <c r="M175" s="599"/>
      <c r="N175" s="590" t="str">
        <f t="shared" si="292"/>
        <v/>
      </c>
      <c r="O175" s="557"/>
      <c r="P175" s="566"/>
      <c r="Q175" s="186" t="str">
        <f t="shared" si="293"/>
        <v/>
      </c>
      <c r="R175" s="195" t="str">
        <f t="shared" si="269"/>
        <v/>
      </c>
      <c r="S175" s="195" t="str">
        <f t="shared" si="270"/>
        <v/>
      </c>
      <c r="T175" s="195" t="str">
        <f t="shared" si="294"/>
        <v/>
      </c>
      <c r="U175" s="622" t="str">
        <f t="shared" si="295"/>
        <v/>
      </c>
      <c r="V175" s="623">
        <f t="shared" si="347"/>
        <v>0</v>
      </c>
      <c r="W175" s="190"/>
      <c r="X175" s="190"/>
      <c r="Y175" s="190"/>
      <c r="Z175" s="190"/>
      <c r="AA175" s="190"/>
      <c r="AB175" s="190"/>
      <c r="AC175" s="239"/>
      <c r="AD175" s="239"/>
      <c r="AE175" s="239"/>
      <c r="AF175" s="239"/>
      <c r="AG175" s="239"/>
      <c r="AH175" s="242"/>
      <c r="AI175" s="261">
        <f t="shared" si="338"/>
        <v>0</v>
      </c>
      <c r="AJ175"/>
      <c r="AK175"/>
      <c r="AL175" s="258"/>
      <c r="AM175" s="259" t="str">
        <f t="shared" ca="1" si="272"/>
        <v/>
      </c>
      <c r="AN175" s="258"/>
      <c r="AO175" s="259" t="str">
        <f t="shared" si="296"/>
        <v/>
      </c>
      <c r="AP175" s="119"/>
      <c r="AQ175" s="280" t="str">
        <f t="shared" si="273"/>
        <v/>
      </c>
      <c r="AR175" s="280" t="str">
        <f t="shared" si="274"/>
        <v/>
      </c>
      <c r="AS175" s="280" t="str">
        <f t="shared" si="275"/>
        <v/>
      </c>
      <c r="AT175" s="280" t="str">
        <f t="shared" ca="1" si="276"/>
        <v/>
      </c>
      <c r="AU175" s="637">
        <f t="shared" si="297"/>
        <v>0</v>
      </c>
      <c r="AV175" s="281" t="str">
        <f t="shared" si="277"/>
        <v/>
      </c>
      <c r="AW175" s="312">
        <f t="shared" si="356"/>
        <v>0</v>
      </c>
      <c r="AX175" s="312">
        <f t="shared" si="356"/>
        <v>0</v>
      </c>
      <c r="AY175" s="312">
        <f t="shared" si="356"/>
        <v>0</v>
      </c>
      <c r="AZ175" s="312">
        <f t="shared" si="356"/>
        <v>0</v>
      </c>
      <c r="BA175" s="312">
        <f t="shared" si="356"/>
        <v>0</v>
      </c>
      <c r="BB175" s="312">
        <f t="shared" si="356"/>
        <v>0</v>
      </c>
      <c r="BC175" s="313">
        <f t="shared" si="340"/>
        <v>0</v>
      </c>
      <c r="BD175" s="313">
        <f t="shared" si="341"/>
        <v>0</v>
      </c>
      <c r="BE175" s="340">
        <f t="shared" si="298"/>
        <v>0</v>
      </c>
      <c r="BF175" s="643">
        <f t="shared" si="298"/>
        <v>0</v>
      </c>
      <c r="BG175" s="643">
        <f t="shared" si="298"/>
        <v>0</v>
      </c>
      <c r="BH175" s="643">
        <f t="shared" si="298"/>
        <v>0</v>
      </c>
      <c r="BI175" s="643">
        <f t="shared" si="298"/>
        <v>0</v>
      </c>
      <c r="BJ175" s="348">
        <f t="shared" si="350"/>
        <v>0</v>
      </c>
      <c r="BK175" s="348">
        <f t="shared" si="350"/>
        <v>0</v>
      </c>
      <c r="BL175" s="348">
        <f t="shared" si="350"/>
        <v>0</v>
      </c>
      <c r="BM175" s="348">
        <f t="shared" si="350"/>
        <v>0</v>
      </c>
      <c r="BN175" s="348">
        <f t="shared" si="350"/>
        <v>0</v>
      </c>
      <c r="BO175" s="348">
        <f t="shared" si="351"/>
        <v>0</v>
      </c>
      <c r="BP175" s="348">
        <f t="shared" si="351"/>
        <v>0</v>
      </c>
      <c r="BQ175" s="348">
        <f t="shared" si="351"/>
        <v>0</v>
      </c>
      <c r="BR175" s="348">
        <f t="shared" si="351"/>
        <v>0</v>
      </c>
      <c r="BS175" s="348">
        <f t="shared" si="351"/>
        <v>0</v>
      </c>
      <c r="BT175" s="348">
        <f t="shared" si="299"/>
        <v>0</v>
      </c>
      <c r="BU175" s="348">
        <f t="shared" si="299"/>
        <v>0</v>
      </c>
      <c r="BV175" s="348">
        <f t="shared" si="299"/>
        <v>0</v>
      </c>
      <c r="BW175" s="348">
        <f t="shared" si="299"/>
        <v>0</v>
      </c>
      <c r="BX175" s="348">
        <f t="shared" si="300"/>
        <v>0</v>
      </c>
      <c r="BY175" s="348">
        <f t="shared" si="352"/>
        <v>0</v>
      </c>
      <c r="BZ175" s="348">
        <f t="shared" si="352"/>
        <v>0</v>
      </c>
      <c r="CA175" s="348">
        <f t="shared" si="352"/>
        <v>0</v>
      </c>
      <c r="CB175" s="350">
        <f t="shared" si="352"/>
        <v>0</v>
      </c>
      <c r="CC175" s="648">
        <f t="shared" si="352"/>
        <v>0</v>
      </c>
      <c r="CD175" s="191">
        <f t="shared" si="342"/>
        <v>0</v>
      </c>
      <c r="CE175" s="191">
        <f t="shared" si="342"/>
        <v>0</v>
      </c>
      <c r="CF175" s="191">
        <f t="shared" si="342"/>
        <v>0</v>
      </c>
      <c r="CG175" s="381">
        <f t="shared" si="353"/>
        <v>0</v>
      </c>
      <c r="CH175" s="191">
        <f t="shared" si="353"/>
        <v>0</v>
      </c>
      <c r="CI175" s="382">
        <f t="shared" si="353"/>
        <v>0</v>
      </c>
      <c r="CJ175" s="379">
        <f t="shared" si="343"/>
        <v>0</v>
      </c>
      <c r="CK175" s="391">
        <f t="shared" si="354"/>
        <v>0</v>
      </c>
      <c r="CL175" s="391">
        <f t="shared" si="354"/>
        <v>0</v>
      </c>
      <c r="CM175" s="391">
        <f t="shared" si="354"/>
        <v>0</v>
      </c>
      <c r="CN175" s="391">
        <f t="shared" si="354"/>
        <v>0</v>
      </c>
      <c r="CO175" s="392">
        <f t="shared" si="355"/>
        <v>0</v>
      </c>
      <c r="CP175" s="190">
        <f t="shared" si="355"/>
        <v>0</v>
      </c>
      <c r="CQ175" s="190">
        <f t="shared" si="355"/>
        <v>0</v>
      </c>
      <c r="CR175" s="394">
        <f t="shared" si="355"/>
        <v>0</v>
      </c>
      <c r="CS175" s="191">
        <f t="shared" si="344"/>
        <v>0</v>
      </c>
      <c r="CT175" s="190">
        <f t="shared" si="344"/>
        <v>0</v>
      </c>
      <c r="CU175" s="190">
        <f t="shared" si="344"/>
        <v>0</v>
      </c>
      <c r="CV175" s="394">
        <f t="shared" si="344"/>
        <v>0</v>
      </c>
      <c r="CW175" s="402">
        <f>$DC175+'申込用紙 Ｂ'!$CW175</f>
        <v>0</v>
      </c>
      <c r="CX175" s="403"/>
      <c r="CY175" s="403">
        <f t="shared" si="301"/>
        <v>0</v>
      </c>
      <c r="CZ175" s="404">
        <f t="shared" si="302"/>
        <v>0</v>
      </c>
      <c r="DA175" s="431">
        <f t="shared" si="303"/>
        <v>0</v>
      </c>
      <c r="DB175" s="432">
        <f t="shared" si="304"/>
        <v>0</v>
      </c>
      <c r="DC175" s="433">
        <f t="shared" si="305"/>
        <v>0</v>
      </c>
      <c r="DD175" s="239">
        <f t="shared" si="306"/>
        <v>1</v>
      </c>
      <c r="DE175" s="239">
        <f t="shared" ca="1" si="278"/>
        <v>0</v>
      </c>
      <c r="DF175" s="239">
        <f t="shared" ca="1" si="307"/>
        <v>1</v>
      </c>
      <c r="DG175" s="434" t="str">
        <f t="shared" si="308"/>
        <v/>
      </c>
      <c r="DH175" s="239">
        <f t="shared" ca="1" si="309"/>
        <v>0</v>
      </c>
      <c r="DI175" s="239">
        <f t="shared" ca="1" si="348"/>
        <v>0</v>
      </c>
      <c r="DJ175" s="118" t="str">
        <f t="shared" si="310"/>
        <v/>
      </c>
      <c r="DK175" s="451">
        <f t="shared" si="279"/>
        <v>0</v>
      </c>
      <c r="DL175" s="451">
        <f t="shared" si="280"/>
        <v>0</v>
      </c>
      <c r="DM175" s="452">
        <f t="shared" si="281"/>
        <v>0</v>
      </c>
      <c r="DN175" s="453">
        <f t="shared" si="346"/>
        <v>-1</v>
      </c>
      <c r="DO175" s="454">
        <f t="shared" si="282"/>
        <v>1</v>
      </c>
      <c r="DP175" s="455" t="str">
        <f t="shared" si="311"/>
        <v>NO</v>
      </c>
      <c r="DQ175" s="455" t="str">
        <f t="shared" si="312"/>
        <v>Not!</v>
      </c>
      <c r="DR175" s="455" t="str">
        <f t="shared" si="313"/>
        <v>Not!</v>
      </c>
      <c r="DS175" s="478" t="str">
        <f t="shared" si="283"/>
        <v/>
      </c>
      <c r="DT175" s="451">
        <f t="shared" si="314"/>
        <v>0</v>
      </c>
      <c r="DU175" s="239">
        <f t="shared" si="345"/>
        <v>0</v>
      </c>
      <c r="DV175" s="480">
        <v>160</v>
      </c>
      <c r="DW175" s="281" t="str">
        <f t="shared" si="284"/>
        <v/>
      </c>
      <c r="DX175" s="239" t="str">
        <f t="shared" si="315"/>
        <v>Not!</v>
      </c>
      <c r="DY175" s="499">
        <f t="shared" si="316"/>
        <v>0</v>
      </c>
      <c r="DZ175" s="239" t="str">
        <f t="shared" si="317"/>
        <v>NO</v>
      </c>
      <c r="EA175" s="499">
        <f t="shared" si="285"/>
        <v>0</v>
      </c>
      <c r="EB175" s="239" t="str">
        <f t="shared" si="286"/>
        <v>女子Jr</v>
      </c>
      <c r="EC175" s="499">
        <f t="shared" si="287"/>
        <v>0</v>
      </c>
      <c r="ED175" s="500">
        <f t="shared" si="318"/>
        <v>0</v>
      </c>
      <c r="EE175" s="499">
        <f t="shared" si="319"/>
        <v>0</v>
      </c>
      <c r="EF175" s="239" t="str">
        <f t="shared" si="320"/>
        <v>N</v>
      </c>
      <c r="EG175" s="434" t="str">
        <f t="shared" si="321"/>
        <v/>
      </c>
      <c r="EH175" s="239" t="str">
        <f t="shared" si="322"/>
        <v/>
      </c>
      <c r="EI175" s="239" t="str">
        <f t="shared" ca="1" si="288"/>
        <v/>
      </c>
      <c r="EJ175" s="239" t="str">
        <f t="shared" si="323"/>
        <v/>
      </c>
      <c r="EK175" s="239">
        <f t="shared" si="324"/>
        <v>0</v>
      </c>
      <c r="EL175" s="239">
        <f t="shared" si="289"/>
        <v>0</v>
      </c>
      <c r="EM175" s="499">
        <f t="shared" si="325"/>
        <v>0</v>
      </c>
      <c r="EN175" s="239" t="str">
        <f t="shared" si="326"/>
        <v>N</v>
      </c>
      <c r="EO175" s="434" t="str">
        <f t="shared" si="327"/>
        <v/>
      </c>
      <c r="EP175" s="239" t="str">
        <f t="shared" si="290"/>
        <v/>
      </c>
      <c r="EQ175" s="239" t="str">
        <f t="shared" ca="1" si="328"/>
        <v/>
      </c>
      <c r="ER175" s="239" t="str">
        <f t="shared" si="329"/>
        <v/>
      </c>
      <c r="ES175" s="239">
        <f t="shared" si="291"/>
        <v>0</v>
      </c>
      <c r="ET175" s="239">
        <f t="shared" si="330"/>
        <v>0</v>
      </c>
      <c r="EU175" s="499">
        <f t="shared" si="331"/>
        <v>0</v>
      </c>
      <c r="EV175" s="434" t="str">
        <f t="shared" si="332"/>
        <v/>
      </c>
      <c r="EW175" s="512">
        <f t="shared" si="333"/>
        <v>0</v>
      </c>
      <c r="EX175" s="512">
        <f t="shared" si="334"/>
        <v>0</v>
      </c>
      <c r="EY175" s="512">
        <f t="shared" si="335"/>
        <v>0</v>
      </c>
      <c r="EZ175" s="119"/>
      <c r="FA175" s="258"/>
      <c r="FB175" s="259" t="str">
        <f t="shared" ca="1" si="336"/>
        <v/>
      </c>
      <c r="FC175" s="258"/>
      <c r="FD175" s="259" t="str">
        <f t="shared" si="337"/>
        <v/>
      </c>
      <c r="FE175" s="119"/>
      <c r="FF175" s="119"/>
      <c r="FG175" s="119"/>
      <c r="FH175" s="119"/>
      <c r="FI175" s="119"/>
      <c r="FJ175" s="119"/>
      <c r="FK175" s="119"/>
      <c r="FL175" s="119"/>
      <c r="FM175" s="119"/>
      <c r="FN175" s="119"/>
      <c r="FO175" s="119"/>
    </row>
    <row r="176" spans="1:171" s="99" customFormat="1" x14ac:dyDescent="0.2">
      <c r="A176" s="669">
        <v>161</v>
      </c>
      <c r="B176" s="564"/>
      <c r="C176" s="557"/>
      <c r="D176" s="566"/>
      <c r="E176" s="241"/>
      <c r="F176" s="554"/>
      <c r="G176" s="557"/>
      <c r="H176" s="555"/>
      <c r="I176" s="190"/>
      <c r="J176" s="596"/>
      <c r="K176" s="597"/>
      <c r="L176" s="597"/>
      <c r="M176" s="599"/>
      <c r="N176" s="590" t="str">
        <f t="shared" si="292"/>
        <v/>
      </c>
      <c r="O176" s="557"/>
      <c r="P176" s="566"/>
      <c r="Q176" s="186" t="str">
        <f t="shared" si="293"/>
        <v/>
      </c>
      <c r="R176" s="195" t="str">
        <f t="shared" si="269"/>
        <v/>
      </c>
      <c r="S176" s="195" t="str">
        <f t="shared" si="270"/>
        <v/>
      </c>
      <c r="T176" s="195" t="str">
        <f t="shared" si="294"/>
        <v/>
      </c>
      <c r="U176" s="622" t="str">
        <f t="shared" si="295"/>
        <v/>
      </c>
      <c r="V176" s="623">
        <f t="shared" si="347"/>
        <v>0</v>
      </c>
      <c r="W176" s="190"/>
      <c r="X176" s="190"/>
      <c r="Y176" s="190"/>
      <c r="Z176" s="190"/>
      <c r="AA176" s="190"/>
      <c r="AB176" s="190"/>
      <c r="AC176" s="239"/>
      <c r="AD176" s="239"/>
      <c r="AE176" s="239"/>
      <c r="AF176" s="239"/>
      <c r="AG176" s="239"/>
      <c r="AH176" s="242"/>
      <c r="AI176" s="261">
        <f t="shared" si="338"/>
        <v>0</v>
      </c>
      <c r="AJ176"/>
      <c r="AK176"/>
      <c r="AL176" s="258"/>
      <c r="AM176" s="259" t="str">
        <f t="shared" ref="AM176:AM185" ca="1" si="357">IF(AL176="","",VLOOKUP($AL176,OFFSET($A$16,0,0,COUNTA($A:$A)-15,8),3,FALSE))</f>
        <v/>
      </c>
      <c r="AN176" s="258"/>
      <c r="AO176" s="259" t="str">
        <f t="shared" si="296"/>
        <v/>
      </c>
      <c r="AP176" s="119"/>
      <c r="AQ176" s="280" t="str">
        <f t="shared" ref="AQ176:AQ185" si="358">IF($EX176=0,"",$C176)</f>
        <v/>
      </c>
      <c r="AR176" s="280" t="str">
        <f t="shared" ref="AR176:AR185" si="359">IF($EX176=0,"",$D176)</f>
        <v/>
      </c>
      <c r="AS176" s="280" t="str">
        <f t="shared" ref="AS176:AS185" si="360">IF($EX176=0,"",$AM176)</f>
        <v/>
      </c>
      <c r="AT176" s="280" t="str">
        <f t="shared" ref="AT176:AT185" ca="1" si="361">IF($EX176=0,"",VLOOKUP($AL176,OFFSET($A$16,0,0,COUNTA($A:$A)-15,8),4,FALSE))</f>
        <v/>
      </c>
      <c r="AU176" s="637">
        <f t="shared" si="297"/>
        <v>0</v>
      </c>
      <c r="AV176" s="281" t="str">
        <f t="shared" ref="AV176:AV185" si="362">IF($AL176="","",$AL176-$A176)</f>
        <v/>
      </c>
      <c r="AW176" s="312">
        <f t="shared" ref="AW176:BB185" si="363">IF(AND($DY176=AW$12,$W176&gt;0),1,0)</f>
        <v>0</v>
      </c>
      <c r="AX176" s="312">
        <f t="shared" si="363"/>
        <v>0</v>
      </c>
      <c r="AY176" s="312">
        <f t="shared" si="363"/>
        <v>0</v>
      </c>
      <c r="AZ176" s="312">
        <f t="shared" si="363"/>
        <v>0</v>
      </c>
      <c r="BA176" s="312">
        <f t="shared" si="363"/>
        <v>0</v>
      </c>
      <c r="BB176" s="312">
        <f t="shared" si="363"/>
        <v>0</v>
      </c>
      <c r="BC176" s="313">
        <f t="shared" si="340"/>
        <v>0</v>
      </c>
      <c r="BD176" s="313">
        <f t="shared" si="341"/>
        <v>0</v>
      </c>
      <c r="BE176" s="340">
        <f t="shared" si="298"/>
        <v>0</v>
      </c>
      <c r="BF176" s="643">
        <f t="shared" si="298"/>
        <v>0</v>
      </c>
      <c r="BG176" s="643">
        <f t="shared" si="298"/>
        <v>0</v>
      </c>
      <c r="BH176" s="643">
        <f t="shared" si="298"/>
        <v>0</v>
      </c>
      <c r="BI176" s="643">
        <f t="shared" si="298"/>
        <v>0</v>
      </c>
      <c r="BJ176" s="348">
        <f t="shared" ref="BJ176:BN185" si="364">IF(AND($EA176=BJ$12,$Y176&gt;0),1,0)</f>
        <v>0</v>
      </c>
      <c r="BK176" s="348">
        <f t="shared" si="364"/>
        <v>0</v>
      </c>
      <c r="BL176" s="348">
        <f t="shared" si="364"/>
        <v>0</v>
      </c>
      <c r="BM176" s="348">
        <f t="shared" si="364"/>
        <v>0</v>
      </c>
      <c r="BN176" s="348">
        <f t="shared" si="364"/>
        <v>0</v>
      </c>
      <c r="BO176" s="348">
        <f t="shared" ref="BO176:BS185" si="365">IF(AND($EA176=BO$12,$Z176&gt;0),1,0)</f>
        <v>0</v>
      </c>
      <c r="BP176" s="348">
        <f t="shared" si="365"/>
        <v>0</v>
      </c>
      <c r="BQ176" s="348">
        <f t="shared" si="365"/>
        <v>0</v>
      </c>
      <c r="BR176" s="348">
        <f t="shared" si="365"/>
        <v>0</v>
      </c>
      <c r="BS176" s="348">
        <f t="shared" si="365"/>
        <v>0</v>
      </c>
      <c r="BT176" s="348">
        <f t="shared" si="299"/>
        <v>0</v>
      </c>
      <c r="BU176" s="348">
        <f t="shared" si="299"/>
        <v>0</v>
      </c>
      <c r="BV176" s="348">
        <f t="shared" si="299"/>
        <v>0</v>
      </c>
      <c r="BW176" s="348">
        <f t="shared" si="299"/>
        <v>0</v>
      </c>
      <c r="BX176" s="348">
        <f t="shared" si="300"/>
        <v>0</v>
      </c>
      <c r="BY176" s="348">
        <f t="shared" ref="BY176:CC185" si="366">IF(AND($EM176=BY$12,$AB176&gt;0),1,0)</f>
        <v>0</v>
      </c>
      <c r="BZ176" s="348">
        <f t="shared" si="366"/>
        <v>0</v>
      </c>
      <c r="CA176" s="348">
        <f t="shared" si="366"/>
        <v>0</v>
      </c>
      <c r="CB176" s="350">
        <f t="shared" si="366"/>
        <v>0</v>
      </c>
      <c r="CC176" s="648">
        <f t="shared" si="366"/>
        <v>0</v>
      </c>
      <c r="CD176" s="191">
        <f t="shared" si="342"/>
        <v>0</v>
      </c>
      <c r="CE176" s="191">
        <f t="shared" si="342"/>
        <v>0</v>
      </c>
      <c r="CF176" s="191">
        <f t="shared" si="342"/>
        <v>0</v>
      </c>
      <c r="CG176" s="381">
        <f t="shared" ref="CG176:CI185" si="367">IF(AND($EU176=CG$12,$AD176&gt;0),1,0)</f>
        <v>0</v>
      </c>
      <c r="CH176" s="191">
        <f t="shared" si="367"/>
        <v>0</v>
      </c>
      <c r="CI176" s="382">
        <f t="shared" si="367"/>
        <v>0</v>
      </c>
      <c r="CJ176" s="379">
        <f t="shared" si="343"/>
        <v>0</v>
      </c>
      <c r="CK176" s="391">
        <f t="shared" si="354"/>
        <v>0</v>
      </c>
      <c r="CL176" s="391">
        <f t="shared" si="354"/>
        <v>0</v>
      </c>
      <c r="CM176" s="391">
        <f t="shared" si="354"/>
        <v>0</v>
      </c>
      <c r="CN176" s="391">
        <f t="shared" si="354"/>
        <v>0</v>
      </c>
      <c r="CO176" s="392">
        <f t="shared" si="355"/>
        <v>0</v>
      </c>
      <c r="CP176" s="190">
        <f t="shared" si="355"/>
        <v>0</v>
      </c>
      <c r="CQ176" s="190">
        <f t="shared" si="355"/>
        <v>0</v>
      </c>
      <c r="CR176" s="394">
        <f t="shared" si="355"/>
        <v>0</v>
      </c>
      <c r="CS176" s="191">
        <f t="shared" si="344"/>
        <v>0</v>
      </c>
      <c r="CT176" s="190">
        <f t="shared" si="344"/>
        <v>0</v>
      </c>
      <c r="CU176" s="190">
        <f t="shared" si="344"/>
        <v>0</v>
      </c>
      <c r="CV176" s="394">
        <f t="shared" si="344"/>
        <v>0</v>
      </c>
      <c r="CW176" s="402">
        <f>$DC176+'申込用紙 Ｂ'!$CW176</f>
        <v>0</v>
      </c>
      <c r="CX176" s="403"/>
      <c r="CY176" s="403">
        <f t="shared" si="301"/>
        <v>0</v>
      </c>
      <c r="CZ176" s="404">
        <f t="shared" si="302"/>
        <v>0</v>
      </c>
      <c r="DA176" s="431">
        <f t="shared" si="303"/>
        <v>0</v>
      </c>
      <c r="DB176" s="432">
        <f t="shared" si="304"/>
        <v>0</v>
      </c>
      <c r="DC176" s="433">
        <f t="shared" si="305"/>
        <v>0</v>
      </c>
      <c r="DD176" s="239">
        <f t="shared" si="306"/>
        <v>1</v>
      </c>
      <c r="DE176" s="239">
        <f t="shared" ref="DE176:DE185" ca="1" si="368">IF($AL176=0,0,OFFSET($DD$15,$AL176,0))</f>
        <v>0</v>
      </c>
      <c r="DF176" s="239">
        <f t="shared" ca="1" si="307"/>
        <v>1</v>
      </c>
      <c r="DG176" s="434" t="str">
        <f t="shared" si="308"/>
        <v/>
      </c>
      <c r="DH176" s="239">
        <f t="shared" ca="1" si="309"/>
        <v>0</v>
      </c>
      <c r="DI176" s="239">
        <f t="shared" ca="1" si="348"/>
        <v>0</v>
      </c>
      <c r="DJ176" s="118" t="str">
        <f t="shared" si="310"/>
        <v/>
      </c>
      <c r="DK176" s="451">
        <f t="shared" ref="DK176:DK185" si="369">IF($N176="",0,YEAR($DK$13-$N176)-1900)</f>
        <v>0</v>
      </c>
      <c r="DL176" s="451">
        <f t="shared" ref="DL176:DL185" si="370">IF($N176="",0,MONTH($DK$13-$N176)-1)</f>
        <v>0</v>
      </c>
      <c r="DM176" s="452">
        <f t="shared" ref="DM176:DM185" si="371">IF($N176="",0,YEAR($DM$13-$N176)-1900)</f>
        <v>0</v>
      </c>
      <c r="DN176" s="453">
        <f t="shared" si="346"/>
        <v>-1</v>
      </c>
      <c r="DO176" s="454">
        <f t="shared" si="282"/>
        <v>1</v>
      </c>
      <c r="DP176" s="455" t="str">
        <f t="shared" si="311"/>
        <v>NO</v>
      </c>
      <c r="DQ176" s="455" t="str">
        <f t="shared" si="312"/>
        <v>Not!</v>
      </c>
      <c r="DR176" s="455" t="str">
        <f t="shared" si="313"/>
        <v>Not!</v>
      </c>
      <c r="DS176" s="478" t="str">
        <f t="shared" ref="DS176:DS185" si="372">IF($DP176=4,IF(OR($I176&lt;1,$I176&gt;3),"間違い",""),IF($DP176=3,IF(OR($I176&lt;1,$I176&gt;3),"間違い",""),IF($DP176=2,IF(OR($I176&lt;1,$I176&gt;6),"間違い",""),"")))</f>
        <v/>
      </c>
      <c r="DT176" s="451">
        <f t="shared" si="314"/>
        <v>0</v>
      </c>
      <c r="DU176" s="239">
        <f t="shared" si="345"/>
        <v>0</v>
      </c>
      <c r="DV176" s="480">
        <v>161</v>
      </c>
      <c r="DW176" s="281" t="str">
        <f t="shared" ref="DW176:DW185" si="373">IF($AL176="","",$AL176-$A176)</f>
        <v/>
      </c>
      <c r="DX176" s="239" t="str">
        <f t="shared" si="315"/>
        <v>Not!</v>
      </c>
      <c r="DY176" s="499">
        <f t="shared" si="316"/>
        <v>0</v>
      </c>
      <c r="DZ176" s="239" t="str">
        <f t="shared" si="317"/>
        <v>NO</v>
      </c>
      <c r="EA176" s="499">
        <f t="shared" ref="EA176:EA185" si="374">IF($DA176=0,0,VLOOKUP($DZ176,$DO$3:$DP$7,2,FALSE))</f>
        <v>0</v>
      </c>
      <c r="EB176" s="239" t="str">
        <f t="shared" ref="EB176:EB185" si="375">IF($DS176&lt;&gt;"",$DS176,IF($E176=2,"男子"&amp;CHOOSE($DD176,"Jr","Sr"),"女子"&amp;CHOOSE($DD176,"Jr","Sr")))</f>
        <v>女子Jr</v>
      </c>
      <c r="EC176" s="499">
        <f t="shared" ref="EC176:EC185" si="376">IF($DA176=0,0,VLOOKUP(EB176,$EB$3:$EC$12,2,FALSE))</f>
        <v>0</v>
      </c>
      <c r="ED176" s="500">
        <f t="shared" si="318"/>
        <v>0</v>
      </c>
      <c r="EE176" s="499">
        <f t="shared" si="319"/>
        <v>0</v>
      </c>
      <c r="EF176" s="239" t="str">
        <f t="shared" si="320"/>
        <v>N</v>
      </c>
      <c r="EG176" s="434" t="str">
        <f t="shared" si="321"/>
        <v/>
      </c>
      <c r="EH176" s="239" t="str">
        <f t="shared" si="322"/>
        <v/>
      </c>
      <c r="EI176" s="239" t="str">
        <f t="shared" ref="EI176:EI185" ca="1" si="377">IF($EF176="N","",IF(ISNA(VLOOKUP($AL176,OFFSET($DV$16,0,0,COUNTA($A:$A)-15,10),6,FALSE)),"",VLOOKUP($AL176,OFFSET($DV$16,0,0,COUNTA($A:$A)-15,10),6,FALSE)))</f>
        <v/>
      </c>
      <c r="EJ176" s="239" t="str">
        <f t="shared" si="323"/>
        <v/>
      </c>
      <c r="EK176" s="239">
        <f t="shared" si="324"/>
        <v>0</v>
      </c>
      <c r="EL176" s="239">
        <f t="shared" ref="EL176:EL185" si="378">IF(OR($DA176=0,$AB176=0),0,1-($EJ176&lt;0))-EK176</f>
        <v>0</v>
      </c>
      <c r="EM176" s="499">
        <f t="shared" si="325"/>
        <v>0</v>
      </c>
      <c r="EN176" s="239" t="str">
        <f t="shared" si="326"/>
        <v>N</v>
      </c>
      <c r="EO176" s="434" t="str">
        <f t="shared" si="327"/>
        <v/>
      </c>
      <c r="EP176" s="239" t="str">
        <f t="shared" ref="EP176:EP185" si="379">IF($EN176="N","",$EE176)</f>
        <v/>
      </c>
      <c r="EQ176" s="239" t="str">
        <f t="shared" ca="1" si="328"/>
        <v/>
      </c>
      <c r="ER176" s="239" t="str">
        <f t="shared" si="329"/>
        <v/>
      </c>
      <c r="ES176" s="239">
        <f t="shared" si="291"/>
        <v>0</v>
      </c>
      <c r="ET176" s="239">
        <f t="shared" si="330"/>
        <v>0</v>
      </c>
      <c r="EU176" s="499">
        <f t="shared" si="331"/>
        <v>0</v>
      </c>
      <c r="EV176" s="434" t="str">
        <f t="shared" si="332"/>
        <v/>
      </c>
      <c r="EW176" s="512">
        <f t="shared" si="333"/>
        <v>0</v>
      </c>
      <c r="EX176" s="512">
        <f t="shared" si="334"/>
        <v>0</v>
      </c>
      <c r="EY176" s="512">
        <f t="shared" si="335"/>
        <v>0</v>
      </c>
      <c r="EZ176" s="119"/>
      <c r="FA176" s="258"/>
      <c r="FB176" s="259" t="str">
        <f t="shared" ca="1" si="336"/>
        <v/>
      </c>
      <c r="FC176" s="258"/>
      <c r="FD176" s="259" t="str">
        <f t="shared" si="337"/>
        <v/>
      </c>
      <c r="FE176" s="119"/>
      <c r="FF176" s="119"/>
      <c r="FG176" s="119"/>
      <c r="FH176" s="119"/>
      <c r="FI176" s="119"/>
      <c r="FJ176" s="119"/>
      <c r="FK176" s="119"/>
      <c r="FL176" s="119"/>
      <c r="FM176" s="119"/>
      <c r="FN176" s="119"/>
      <c r="FO176" s="119"/>
    </row>
    <row r="177" spans="1:171" s="99" customFormat="1" x14ac:dyDescent="0.2">
      <c r="A177" s="669">
        <v>162</v>
      </c>
      <c r="B177" s="564"/>
      <c r="C177" s="557"/>
      <c r="D177" s="566"/>
      <c r="E177" s="241"/>
      <c r="F177" s="554"/>
      <c r="G177" s="557"/>
      <c r="H177" s="555"/>
      <c r="I177" s="190"/>
      <c r="J177" s="596"/>
      <c r="K177" s="597"/>
      <c r="L177" s="597"/>
      <c r="M177" s="599"/>
      <c r="N177" s="590" t="str">
        <f t="shared" si="292"/>
        <v/>
      </c>
      <c r="O177" s="557"/>
      <c r="P177" s="566"/>
      <c r="Q177" s="186" t="str">
        <f t="shared" si="293"/>
        <v/>
      </c>
      <c r="R177" s="195" t="str">
        <f t="shared" si="269"/>
        <v/>
      </c>
      <c r="S177" s="195" t="str">
        <f t="shared" si="270"/>
        <v/>
      </c>
      <c r="T177" s="195" t="str">
        <f t="shared" si="294"/>
        <v/>
      </c>
      <c r="U177" s="622" t="str">
        <f t="shared" ref="U177:U185" si="380">IF(E177=2,$DR177,"")</f>
        <v/>
      </c>
      <c r="V177" s="623">
        <f t="shared" si="347"/>
        <v>0</v>
      </c>
      <c r="W177" s="190"/>
      <c r="X177" s="190"/>
      <c r="Y177" s="190"/>
      <c r="Z177" s="190"/>
      <c r="AA177" s="190"/>
      <c r="AB177" s="190"/>
      <c r="AC177" s="239"/>
      <c r="AD177" s="239"/>
      <c r="AE177" s="239"/>
      <c r="AF177" s="239"/>
      <c r="AG177" s="239"/>
      <c r="AH177" s="242"/>
      <c r="AI177" s="261">
        <f t="shared" si="338"/>
        <v>0</v>
      </c>
      <c r="AJ177"/>
      <c r="AK177"/>
      <c r="AL177" s="258"/>
      <c r="AM177" s="259" t="str">
        <f t="shared" ca="1" si="357"/>
        <v/>
      </c>
      <c r="AN177" s="258"/>
      <c r="AO177" s="259" t="str">
        <f t="shared" si="296"/>
        <v/>
      </c>
      <c r="AP177" s="119"/>
      <c r="AQ177" s="280" t="str">
        <f t="shared" si="358"/>
        <v/>
      </c>
      <c r="AR177" s="280" t="str">
        <f t="shared" si="359"/>
        <v/>
      </c>
      <c r="AS177" s="280" t="str">
        <f t="shared" si="360"/>
        <v/>
      </c>
      <c r="AT177" s="280" t="str">
        <f t="shared" ca="1" si="361"/>
        <v/>
      </c>
      <c r="AU177" s="637">
        <f t="shared" si="297"/>
        <v>0</v>
      </c>
      <c r="AV177" s="281" t="str">
        <f t="shared" si="362"/>
        <v/>
      </c>
      <c r="AW177" s="312">
        <f t="shared" si="363"/>
        <v>0</v>
      </c>
      <c r="AX177" s="312">
        <f t="shared" si="363"/>
        <v>0</v>
      </c>
      <c r="AY177" s="312">
        <f t="shared" si="363"/>
        <v>0</v>
      </c>
      <c r="AZ177" s="312">
        <f t="shared" si="363"/>
        <v>0</v>
      </c>
      <c r="BA177" s="312">
        <f t="shared" si="363"/>
        <v>0</v>
      </c>
      <c r="BB177" s="312">
        <f t="shared" si="363"/>
        <v>0</v>
      </c>
      <c r="BC177" s="313">
        <f t="shared" si="340"/>
        <v>0</v>
      </c>
      <c r="BD177" s="313">
        <f t="shared" si="341"/>
        <v>0</v>
      </c>
      <c r="BE177" s="340">
        <f t="shared" si="298"/>
        <v>0</v>
      </c>
      <c r="BF177" s="643">
        <f t="shared" si="298"/>
        <v>0</v>
      </c>
      <c r="BG177" s="643">
        <f t="shared" si="298"/>
        <v>0</v>
      </c>
      <c r="BH177" s="643">
        <f t="shared" si="298"/>
        <v>0</v>
      </c>
      <c r="BI177" s="643">
        <f t="shared" si="298"/>
        <v>0</v>
      </c>
      <c r="BJ177" s="348">
        <f t="shared" si="364"/>
        <v>0</v>
      </c>
      <c r="BK177" s="348">
        <f t="shared" si="364"/>
        <v>0</v>
      </c>
      <c r="BL177" s="348">
        <f t="shared" si="364"/>
        <v>0</v>
      </c>
      <c r="BM177" s="348">
        <f t="shared" si="364"/>
        <v>0</v>
      </c>
      <c r="BN177" s="348">
        <f t="shared" si="364"/>
        <v>0</v>
      </c>
      <c r="BO177" s="348">
        <f t="shared" si="365"/>
        <v>0</v>
      </c>
      <c r="BP177" s="348">
        <f t="shared" si="365"/>
        <v>0</v>
      </c>
      <c r="BQ177" s="348">
        <f t="shared" si="365"/>
        <v>0</v>
      </c>
      <c r="BR177" s="348">
        <f t="shared" si="365"/>
        <v>0</v>
      </c>
      <c r="BS177" s="348">
        <f t="shared" si="365"/>
        <v>0</v>
      </c>
      <c r="BT177" s="348">
        <f t="shared" si="299"/>
        <v>0</v>
      </c>
      <c r="BU177" s="348">
        <f t="shared" si="299"/>
        <v>0</v>
      </c>
      <c r="BV177" s="348">
        <f t="shared" si="299"/>
        <v>0</v>
      </c>
      <c r="BW177" s="348">
        <f t="shared" si="299"/>
        <v>0</v>
      </c>
      <c r="BX177" s="348">
        <f t="shared" si="300"/>
        <v>0</v>
      </c>
      <c r="BY177" s="348">
        <f t="shared" si="366"/>
        <v>0</v>
      </c>
      <c r="BZ177" s="348">
        <f t="shared" si="366"/>
        <v>0</v>
      </c>
      <c r="CA177" s="348">
        <f t="shared" si="366"/>
        <v>0</v>
      </c>
      <c r="CB177" s="350">
        <f t="shared" si="366"/>
        <v>0</v>
      </c>
      <c r="CC177" s="648">
        <f t="shared" si="366"/>
        <v>0</v>
      </c>
      <c r="CD177" s="191">
        <f t="shared" si="342"/>
        <v>0</v>
      </c>
      <c r="CE177" s="191">
        <f t="shared" si="342"/>
        <v>0</v>
      </c>
      <c r="CF177" s="191">
        <f t="shared" si="342"/>
        <v>0</v>
      </c>
      <c r="CG177" s="381">
        <f t="shared" si="367"/>
        <v>0</v>
      </c>
      <c r="CH177" s="191">
        <f t="shared" si="367"/>
        <v>0</v>
      </c>
      <c r="CI177" s="382">
        <f t="shared" si="367"/>
        <v>0</v>
      </c>
      <c r="CJ177" s="379">
        <f t="shared" si="343"/>
        <v>0</v>
      </c>
      <c r="CK177" s="391">
        <f t="shared" si="354"/>
        <v>0</v>
      </c>
      <c r="CL177" s="391">
        <f t="shared" si="354"/>
        <v>0</v>
      </c>
      <c r="CM177" s="391">
        <f t="shared" si="354"/>
        <v>0</v>
      </c>
      <c r="CN177" s="391">
        <f t="shared" si="354"/>
        <v>0</v>
      </c>
      <c r="CO177" s="392">
        <f t="shared" si="355"/>
        <v>0</v>
      </c>
      <c r="CP177" s="190">
        <f t="shared" si="355"/>
        <v>0</v>
      </c>
      <c r="CQ177" s="190">
        <f t="shared" si="355"/>
        <v>0</v>
      </c>
      <c r="CR177" s="394">
        <f t="shared" si="355"/>
        <v>0</v>
      </c>
      <c r="CS177" s="191">
        <f t="shared" si="344"/>
        <v>0</v>
      </c>
      <c r="CT177" s="190">
        <f t="shared" si="344"/>
        <v>0</v>
      </c>
      <c r="CU177" s="190">
        <f t="shared" si="344"/>
        <v>0</v>
      </c>
      <c r="CV177" s="394">
        <f t="shared" si="344"/>
        <v>0</v>
      </c>
      <c r="CW177" s="402">
        <f>$DC177+'申込用紙 Ｂ'!$CW177</f>
        <v>0</v>
      </c>
      <c r="CX177" s="403"/>
      <c r="CY177" s="403">
        <f t="shared" si="301"/>
        <v>0</v>
      </c>
      <c r="CZ177" s="404">
        <f t="shared" si="302"/>
        <v>0</v>
      </c>
      <c r="DA177" s="431">
        <f t="shared" si="303"/>
        <v>0</v>
      </c>
      <c r="DB177" s="432">
        <f t="shared" si="304"/>
        <v>0</v>
      </c>
      <c r="DC177" s="433">
        <f t="shared" si="305"/>
        <v>0</v>
      </c>
      <c r="DD177" s="239">
        <f t="shared" si="306"/>
        <v>1</v>
      </c>
      <c r="DE177" s="239">
        <f t="shared" ca="1" si="368"/>
        <v>0</v>
      </c>
      <c r="DF177" s="239">
        <f t="shared" ca="1" si="307"/>
        <v>1</v>
      </c>
      <c r="DG177" s="434" t="str">
        <f t="shared" si="308"/>
        <v/>
      </c>
      <c r="DH177" s="239">
        <f t="shared" ca="1" si="309"/>
        <v>0</v>
      </c>
      <c r="DI177" s="239">
        <f t="shared" ca="1" si="348"/>
        <v>0</v>
      </c>
      <c r="DJ177" s="118" t="str">
        <f t="shared" si="310"/>
        <v/>
      </c>
      <c r="DK177" s="451">
        <f t="shared" si="369"/>
        <v>0</v>
      </c>
      <c r="DL177" s="451">
        <f t="shared" si="370"/>
        <v>0</v>
      </c>
      <c r="DM177" s="452">
        <f t="shared" si="371"/>
        <v>0</v>
      </c>
      <c r="DN177" s="453">
        <f t="shared" si="346"/>
        <v>-1</v>
      </c>
      <c r="DO177" s="454">
        <f t="shared" si="282"/>
        <v>1</v>
      </c>
      <c r="DP177" s="455" t="str">
        <f t="shared" si="311"/>
        <v>NO</v>
      </c>
      <c r="DQ177" s="455" t="str">
        <f t="shared" si="312"/>
        <v>Not!</v>
      </c>
      <c r="DR177" s="455" t="str">
        <f t="shared" si="313"/>
        <v>Not!</v>
      </c>
      <c r="DS177" s="478" t="str">
        <f t="shared" si="372"/>
        <v/>
      </c>
      <c r="DT177" s="451">
        <f t="shared" si="314"/>
        <v>0</v>
      </c>
      <c r="DU177" s="239">
        <f t="shared" si="345"/>
        <v>0</v>
      </c>
      <c r="DV177" s="480">
        <v>162</v>
      </c>
      <c r="DW177" s="281" t="str">
        <f t="shared" si="373"/>
        <v/>
      </c>
      <c r="DX177" s="239" t="str">
        <f t="shared" si="315"/>
        <v>Not!</v>
      </c>
      <c r="DY177" s="499">
        <f t="shared" si="316"/>
        <v>0</v>
      </c>
      <c r="DZ177" s="239" t="str">
        <f t="shared" si="317"/>
        <v>NO</v>
      </c>
      <c r="EA177" s="499">
        <f t="shared" si="374"/>
        <v>0</v>
      </c>
      <c r="EB177" s="239" t="str">
        <f t="shared" si="375"/>
        <v>女子Jr</v>
      </c>
      <c r="EC177" s="499">
        <f t="shared" si="376"/>
        <v>0</v>
      </c>
      <c r="ED177" s="500">
        <f t="shared" si="318"/>
        <v>0</v>
      </c>
      <c r="EE177" s="499">
        <f t="shared" si="319"/>
        <v>0</v>
      </c>
      <c r="EF177" s="239" t="str">
        <f t="shared" si="320"/>
        <v>N</v>
      </c>
      <c r="EG177" s="434" t="str">
        <f t="shared" si="321"/>
        <v/>
      </c>
      <c r="EH177" s="239" t="str">
        <f t="shared" si="322"/>
        <v/>
      </c>
      <c r="EI177" s="239" t="str">
        <f t="shared" ca="1" si="377"/>
        <v/>
      </c>
      <c r="EJ177" s="239" t="str">
        <f t="shared" si="323"/>
        <v/>
      </c>
      <c r="EK177" s="239">
        <f t="shared" si="324"/>
        <v>0</v>
      </c>
      <c r="EL177" s="239">
        <f t="shared" si="378"/>
        <v>0</v>
      </c>
      <c r="EM177" s="499">
        <f t="shared" si="325"/>
        <v>0</v>
      </c>
      <c r="EN177" s="239" t="str">
        <f t="shared" si="326"/>
        <v>N</v>
      </c>
      <c r="EO177" s="434" t="str">
        <f t="shared" si="327"/>
        <v/>
      </c>
      <c r="EP177" s="239" t="str">
        <f t="shared" si="379"/>
        <v/>
      </c>
      <c r="EQ177" s="239" t="str">
        <f t="shared" ca="1" si="328"/>
        <v/>
      </c>
      <c r="ER177" s="239" t="str">
        <f t="shared" si="329"/>
        <v/>
      </c>
      <c r="ES177" s="239">
        <f t="shared" si="291"/>
        <v>0</v>
      </c>
      <c r="ET177" s="239">
        <f t="shared" si="330"/>
        <v>0</v>
      </c>
      <c r="EU177" s="499">
        <f t="shared" si="331"/>
        <v>0</v>
      </c>
      <c r="EV177" s="434" t="str">
        <f t="shared" si="332"/>
        <v/>
      </c>
      <c r="EW177" s="512">
        <f t="shared" si="333"/>
        <v>0</v>
      </c>
      <c r="EX177" s="512">
        <f t="shared" si="334"/>
        <v>0</v>
      </c>
      <c r="EY177" s="512">
        <f t="shared" si="335"/>
        <v>0</v>
      </c>
      <c r="EZ177" s="119"/>
      <c r="FA177" s="258"/>
      <c r="FB177" s="259" t="str">
        <f t="shared" ca="1" si="336"/>
        <v/>
      </c>
      <c r="FC177" s="258"/>
      <c r="FD177" s="259" t="str">
        <f t="shared" si="337"/>
        <v/>
      </c>
      <c r="FE177" s="119"/>
      <c r="FF177" s="119"/>
      <c r="FG177" s="119"/>
      <c r="FH177" s="119"/>
      <c r="FI177" s="119"/>
      <c r="FJ177" s="119"/>
      <c r="FK177" s="119"/>
      <c r="FL177" s="119"/>
      <c r="FM177" s="119"/>
      <c r="FN177" s="119"/>
      <c r="FO177" s="119"/>
    </row>
    <row r="178" spans="1:171" s="99" customFormat="1" x14ac:dyDescent="0.2">
      <c r="A178" s="669">
        <v>163</v>
      </c>
      <c r="B178" s="564"/>
      <c r="C178" s="557"/>
      <c r="D178" s="566"/>
      <c r="E178" s="241"/>
      <c r="F178" s="554"/>
      <c r="G178" s="557"/>
      <c r="H178" s="555"/>
      <c r="I178" s="190"/>
      <c r="J178" s="596"/>
      <c r="K178" s="597"/>
      <c r="L178" s="597"/>
      <c r="M178" s="599"/>
      <c r="N178" s="590" t="str">
        <f t="shared" si="292"/>
        <v/>
      </c>
      <c r="O178" s="557"/>
      <c r="P178" s="566"/>
      <c r="Q178" s="186" t="str">
        <f t="shared" si="293"/>
        <v/>
      </c>
      <c r="R178" s="195" t="str">
        <f t="shared" si="269"/>
        <v/>
      </c>
      <c r="S178" s="195" t="str">
        <f t="shared" si="270"/>
        <v/>
      </c>
      <c r="T178" s="195" t="str">
        <f t="shared" si="294"/>
        <v/>
      </c>
      <c r="U178" s="622" t="str">
        <f t="shared" si="380"/>
        <v/>
      </c>
      <c r="V178" s="623">
        <f t="shared" si="347"/>
        <v>0</v>
      </c>
      <c r="W178" s="190"/>
      <c r="X178" s="190"/>
      <c r="Y178" s="190"/>
      <c r="Z178" s="190"/>
      <c r="AA178" s="190"/>
      <c r="AB178" s="190"/>
      <c r="AC178" s="239"/>
      <c r="AD178" s="239"/>
      <c r="AE178" s="239"/>
      <c r="AF178" s="239"/>
      <c r="AG178" s="239"/>
      <c r="AH178" s="242"/>
      <c r="AI178" s="261">
        <f t="shared" si="338"/>
        <v>0</v>
      </c>
      <c r="AJ178"/>
      <c r="AK178"/>
      <c r="AL178" s="258"/>
      <c r="AM178" s="259" t="str">
        <f t="shared" ca="1" si="357"/>
        <v/>
      </c>
      <c r="AN178" s="258"/>
      <c r="AO178" s="259" t="str">
        <f t="shared" si="296"/>
        <v/>
      </c>
      <c r="AP178" s="119"/>
      <c r="AQ178" s="280" t="str">
        <f t="shared" si="358"/>
        <v/>
      </c>
      <c r="AR178" s="280" t="str">
        <f t="shared" si="359"/>
        <v/>
      </c>
      <c r="AS178" s="280" t="str">
        <f t="shared" si="360"/>
        <v/>
      </c>
      <c r="AT178" s="280" t="str">
        <f t="shared" ca="1" si="361"/>
        <v/>
      </c>
      <c r="AU178" s="637">
        <f t="shared" si="297"/>
        <v>0</v>
      </c>
      <c r="AV178" s="281" t="str">
        <f t="shared" si="362"/>
        <v/>
      </c>
      <c r="AW178" s="312">
        <f t="shared" si="363"/>
        <v>0</v>
      </c>
      <c r="AX178" s="312">
        <f t="shared" si="363"/>
        <v>0</v>
      </c>
      <c r="AY178" s="312">
        <f t="shared" si="363"/>
        <v>0</v>
      </c>
      <c r="AZ178" s="312">
        <f t="shared" si="363"/>
        <v>0</v>
      </c>
      <c r="BA178" s="312">
        <f t="shared" si="363"/>
        <v>0</v>
      </c>
      <c r="BB178" s="312">
        <f t="shared" si="363"/>
        <v>0</v>
      </c>
      <c r="BC178" s="313">
        <f t="shared" si="340"/>
        <v>0</v>
      </c>
      <c r="BD178" s="313">
        <f t="shared" si="341"/>
        <v>0</v>
      </c>
      <c r="BE178" s="340">
        <f t="shared" si="298"/>
        <v>0</v>
      </c>
      <c r="BF178" s="643">
        <f t="shared" si="298"/>
        <v>0</v>
      </c>
      <c r="BG178" s="643">
        <f t="shared" si="298"/>
        <v>0</v>
      </c>
      <c r="BH178" s="643">
        <f t="shared" si="298"/>
        <v>0</v>
      </c>
      <c r="BI178" s="643">
        <f t="shared" si="298"/>
        <v>0</v>
      </c>
      <c r="BJ178" s="348">
        <f t="shared" si="364"/>
        <v>0</v>
      </c>
      <c r="BK178" s="348">
        <f t="shared" si="364"/>
        <v>0</v>
      </c>
      <c r="BL178" s="348">
        <f t="shared" si="364"/>
        <v>0</v>
      </c>
      <c r="BM178" s="348">
        <f t="shared" si="364"/>
        <v>0</v>
      </c>
      <c r="BN178" s="348">
        <f t="shared" si="364"/>
        <v>0</v>
      </c>
      <c r="BO178" s="348">
        <f t="shared" si="365"/>
        <v>0</v>
      </c>
      <c r="BP178" s="348">
        <f t="shared" si="365"/>
        <v>0</v>
      </c>
      <c r="BQ178" s="348">
        <f t="shared" si="365"/>
        <v>0</v>
      </c>
      <c r="BR178" s="348">
        <f t="shared" si="365"/>
        <v>0</v>
      </c>
      <c r="BS178" s="348">
        <f t="shared" si="365"/>
        <v>0</v>
      </c>
      <c r="BT178" s="348">
        <f t="shared" si="299"/>
        <v>0</v>
      </c>
      <c r="BU178" s="348">
        <f t="shared" si="299"/>
        <v>0</v>
      </c>
      <c r="BV178" s="348">
        <f t="shared" si="299"/>
        <v>0</v>
      </c>
      <c r="BW178" s="348">
        <f t="shared" si="299"/>
        <v>0</v>
      </c>
      <c r="BX178" s="348">
        <f t="shared" si="300"/>
        <v>0</v>
      </c>
      <c r="BY178" s="348">
        <f t="shared" si="366"/>
        <v>0</v>
      </c>
      <c r="BZ178" s="348">
        <f t="shared" si="366"/>
        <v>0</v>
      </c>
      <c r="CA178" s="348">
        <f t="shared" si="366"/>
        <v>0</v>
      </c>
      <c r="CB178" s="350">
        <f t="shared" si="366"/>
        <v>0</v>
      </c>
      <c r="CC178" s="648">
        <f t="shared" si="366"/>
        <v>0</v>
      </c>
      <c r="CD178" s="191">
        <f t="shared" si="342"/>
        <v>0</v>
      </c>
      <c r="CE178" s="191">
        <f t="shared" si="342"/>
        <v>0</v>
      </c>
      <c r="CF178" s="191">
        <f t="shared" si="342"/>
        <v>0</v>
      </c>
      <c r="CG178" s="381">
        <f t="shared" si="367"/>
        <v>0</v>
      </c>
      <c r="CH178" s="191">
        <f t="shared" si="367"/>
        <v>0</v>
      </c>
      <c r="CI178" s="382">
        <f t="shared" si="367"/>
        <v>0</v>
      </c>
      <c r="CJ178" s="379">
        <f t="shared" si="343"/>
        <v>0</v>
      </c>
      <c r="CK178" s="391">
        <f t="shared" si="354"/>
        <v>0</v>
      </c>
      <c r="CL178" s="391">
        <f t="shared" si="354"/>
        <v>0</v>
      </c>
      <c r="CM178" s="391">
        <f t="shared" si="354"/>
        <v>0</v>
      </c>
      <c r="CN178" s="391">
        <f t="shared" si="354"/>
        <v>0</v>
      </c>
      <c r="CO178" s="392">
        <f t="shared" si="355"/>
        <v>0</v>
      </c>
      <c r="CP178" s="190">
        <f t="shared" si="355"/>
        <v>0</v>
      </c>
      <c r="CQ178" s="190">
        <f t="shared" si="355"/>
        <v>0</v>
      </c>
      <c r="CR178" s="394">
        <f t="shared" si="355"/>
        <v>0</v>
      </c>
      <c r="CS178" s="191">
        <f t="shared" si="344"/>
        <v>0</v>
      </c>
      <c r="CT178" s="190">
        <f t="shared" si="344"/>
        <v>0</v>
      </c>
      <c r="CU178" s="190">
        <f t="shared" si="344"/>
        <v>0</v>
      </c>
      <c r="CV178" s="394">
        <f t="shared" si="344"/>
        <v>0</v>
      </c>
      <c r="CW178" s="402">
        <f>$DC178+'申込用紙 Ｂ'!$CW178</f>
        <v>0</v>
      </c>
      <c r="CX178" s="403"/>
      <c r="CY178" s="403">
        <f t="shared" si="301"/>
        <v>0</v>
      </c>
      <c r="CZ178" s="404">
        <f t="shared" si="302"/>
        <v>0</v>
      </c>
      <c r="DA178" s="431">
        <f t="shared" si="303"/>
        <v>0</v>
      </c>
      <c r="DB178" s="432">
        <f t="shared" si="304"/>
        <v>0</v>
      </c>
      <c r="DC178" s="433">
        <f t="shared" si="305"/>
        <v>0</v>
      </c>
      <c r="DD178" s="239">
        <f t="shared" si="306"/>
        <v>1</v>
      </c>
      <c r="DE178" s="239">
        <f t="shared" ca="1" si="368"/>
        <v>0</v>
      </c>
      <c r="DF178" s="239">
        <f t="shared" ca="1" si="307"/>
        <v>1</v>
      </c>
      <c r="DG178" s="434" t="str">
        <f t="shared" si="308"/>
        <v/>
      </c>
      <c r="DH178" s="239">
        <f t="shared" ca="1" si="309"/>
        <v>0</v>
      </c>
      <c r="DI178" s="239">
        <f t="shared" ca="1" si="348"/>
        <v>0</v>
      </c>
      <c r="DJ178" s="118" t="str">
        <f t="shared" si="310"/>
        <v/>
      </c>
      <c r="DK178" s="451">
        <f t="shared" si="369"/>
        <v>0</v>
      </c>
      <c r="DL178" s="451">
        <f t="shared" si="370"/>
        <v>0</v>
      </c>
      <c r="DM178" s="452">
        <f t="shared" si="371"/>
        <v>0</v>
      </c>
      <c r="DN178" s="453">
        <f t="shared" si="346"/>
        <v>-1</v>
      </c>
      <c r="DO178" s="454">
        <f t="shared" si="282"/>
        <v>1</v>
      </c>
      <c r="DP178" s="455" t="str">
        <f t="shared" si="311"/>
        <v>NO</v>
      </c>
      <c r="DQ178" s="455" t="str">
        <f t="shared" si="312"/>
        <v>Not!</v>
      </c>
      <c r="DR178" s="455" t="str">
        <f t="shared" si="313"/>
        <v>Not!</v>
      </c>
      <c r="DS178" s="478" t="str">
        <f t="shared" si="372"/>
        <v/>
      </c>
      <c r="DT178" s="451">
        <f t="shared" si="314"/>
        <v>0</v>
      </c>
      <c r="DU178" s="239">
        <f t="shared" si="345"/>
        <v>0</v>
      </c>
      <c r="DV178" s="480">
        <v>163</v>
      </c>
      <c r="DW178" s="281" t="str">
        <f t="shared" si="373"/>
        <v/>
      </c>
      <c r="DX178" s="239" t="str">
        <f t="shared" si="315"/>
        <v>Not!</v>
      </c>
      <c r="DY178" s="499">
        <f t="shared" si="316"/>
        <v>0</v>
      </c>
      <c r="DZ178" s="239" t="str">
        <f t="shared" si="317"/>
        <v>NO</v>
      </c>
      <c r="EA178" s="499">
        <f t="shared" si="374"/>
        <v>0</v>
      </c>
      <c r="EB178" s="239" t="str">
        <f t="shared" si="375"/>
        <v>女子Jr</v>
      </c>
      <c r="EC178" s="499">
        <f t="shared" si="376"/>
        <v>0</v>
      </c>
      <c r="ED178" s="500">
        <f t="shared" si="318"/>
        <v>0</v>
      </c>
      <c r="EE178" s="499">
        <f t="shared" si="319"/>
        <v>0</v>
      </c>
      <c r="EF178" s="239" t="str">
        <f t="shared" si="320"/>
        <v>N</v>
      </c>
      <c r="EG178" s="434" t="str">
        <f t="shared" si="321"/>
        <v/>
      </c>
      <c r="EH178" s="239" t="str">
        <f t="shared" si="322"/>
        <v/>
      </c>
      <c r="EI178" s="239" t="str">
        <f t="shared" ca="1" si="377"/>
        <v/>
      </c>
      <c r="EJ178" s="239" t="str">
        <f t="shared" si="323"/>
        <v/>
      </c>
      <c r="EK178" s="239">
        <f t="shared" si="324"/>
        <v>0</v>
      </c>
      <c r="EL178" s="239">
        <f t="shared" si="378"/>
        <v>0</v>
      </c>
      <c r="EM178" s="499">
        <f t="shared" si="325"/>
        <v>0</v>
      </c>
      <c r="EN178" s="239" t="str">
        <f t="shared" si="326"/>
        <v>N</v>
      </c>
      <c r="EO178" s="434" t="str">
        <f t="shared" si="327"/>
        <v/>
      </c>
      <c r="EP178" s="239" t="str">
        <f t="shared" si="379"/>
        <v/>
      </c>
      <c r="EQ178" s="239" t="str">
        <f t="shared" ca="1" si="328"/>
        <v/>
      </c>
      <c r="ER178" s="239" t="str">
        <f t="shared" si="329"/>
        <v/>
      </c>
      <c r="ES178" s="239">
        <f t="shared" si="291"/>
        <v>0</v>
      </c>
      <c r="ET178" s="239">
        <f t="shared" si="330"/>
        <v>0</v>
      </c>
      <c r="EU178" s="499">
        <f t="shared" si="331"/>
        <v>0</v>
      </c>
      <c r="EV178" s="434" t="str">
        <f t="shared" si="332"/>
        <v/>
      </c>
      <c r="EW178" s="512">
        <f t="shared" si="333"/>
        <v>0</v>
      </c>
      <c r="EX178" s="512">
        <f t="shared" si="334"/>
        <v>0</v>
      </c>
      <c r="EY178" s="512">
        <f t="shared" si="335"/>
        <v>0</v>
      </c>
      <c r="EZ178" s="119"/>
      <c r="FA178" s="258"/>
      <c r="FB178" s="259" t="str">
        <f t="shared" ca="1" si="336"/>
        <v/>
      </c>
      <c r="FC178" s="258"/>
      <c r="FD178" s="259" t="str">
        <f t="shared" si="337"/>
        <v/>
      </c>
      <c r="FE178" s="119"/>
      <c r="FF178" s="119"/>
      <c r="FG178" s="119"/>
      <c r="FH178" s="119"/>
      <c r="FI178" s="119"/>
      <c r="FJ178" s="119"/>
      <c r="FK178" s="119"/>
      <c r="FL178" s="119"/>
      <c r="FM178" s="119"/>
      <c r="FN178" s="119"/>
      <c r="FO178" s="119"/>
    </row>
    <row r="179" spans="1:171" s="99" customFormat="1" x14ac:dyDescent="0.2">
      <c r="A179" s="669">
        <v>164</v>
      </c>
      <c r="B179" s="564"/>
      <c r="C179" s="557"/>
      <c r="D179" s="566"/>
      <c r="E179" s="241"/>
      <c r="F179" s="554"/>
      <c r="G179" s="557"/>
      <c r="H179" s="555"/>
      <c r="I179" s="190"/>
      <c r="J179" s="596"/>
      <c r="K179" s="597"/>
      <c r="L179" s="597"/>
      <c r="M179" s="599"/>
      <c r="N179" s="590" t="str">
        <f t="shared" si="292"/>
        <v/>
      </c>
      <c r="O179" s="557"/>
      <c r="P179" s="566"/>
      <c r="Q179" s="186" t="str">
        <f t="shared" si="293"/>
        <v/>
      </c>
      <c r="R179" s="195" t="str">
        <f t="shared" si="269"/>
        <v/>
      </c>
      <c r="S179" s="195" t="str">
        <f t="shared" si="270"/>
        <v/>
      </c>
      <c r="T179" s="195" t="str">
        <f t="shared" si="294"/>
        <v/>
      </c>
      <c r="U179" s="622" t="str">
        <f t="shared" si="380"/>
        <v/>
      </c>
      <c r="V179" s="623">
        <f t="shared" si="347"/>
        <v>0</v>
      </c>
      <c r="W179" s="190"/>
      <c r="X179" s="190"/>
      <c r="Y179" s="190"/>
      <c r="Z179" s="190"/>
      <c r="AA179" s="190"/>
      <c r="AB179" s="190"/>
      <c r="AC179" s="239"/>
      <c r="AD179" s="239"/>
      <c r="AE179" s="239"/>
      <c r="AF179" s="239"/>
      <c r="AG179" s="239"/>
      <c r="AH179" s="242"/>
      <c r="AI179" s="261">
        <f t="shared" si="338"/>
        <v>0</v>
      </c>
      <c r="AJ179"/>
      <c r="AK179"/>
      <c r="AL179" s="258"/>
      <c r="AM179" s="259" t="str">
        <f t="shared" ca="1" si="357"/>
        <v/>
      </c>
      <c r="AN179" s="258"/>
      <c r="AO179" s="259" t="str">
        <f t="shared" si="296"/>
        <v/>
      </c>
      <c r="AP179" s="119"/>
      <c r="AQ179" s="280" t="str">
        <f t="shared" si="358"/>
        <v/>
      </c>
      <c r="AR179" s="280" t="str">
        <f t="shared" si="359"/>
        <v/>
      </c>
      <c r="AS179" s="280" t="str">
        <f t="shared" si="360"/>
        <v/>
      </c>
      <c r="AT179" s="280" t="str">
        <f t="shared" ca="1" si="361"/>
        <v/>
      </c>
      <c r="AU179" s="637">
        <f t="shared" si="297"/>
        <v>0</v>
      </c>
      <c r="AV179" s="281" t="str">
        <f t="shared" si="362"/>
        <v/>
      </c>
      <c r="AW179" s="312">
        <f t="shared" si="363"/>
        <v>0</v>
      </c>
      <c r="AX179" s="312">
        <f t="shared" si="363"/>
        <v>0</v>
      </c>
      <c r="AY179" s="312">
        <f t="shared" si="363"/>
        <v>0</v>
      </c>
      <c r="AZ179" s="312">
        <f t="shared" si="363"/>
        <v>0</v>
      </c>
      <c r="BA179" s="312">
        <f t="shared" si="363"/>
        <v>0</v>
      </c>
      <c r="BB179" s="312">
        <f t="shared" si="363"/>
        <v>0</v>
      </c>
      <c r="BC179" s="313">
        <f t="shared" si="340"/>
        <v>0</v>
      </c>
      <c r="BD179" s="313">
        <f t="shared" si="341"/>
        <v>0</v>
      </c>
      <c r="BE179" s="340">
        <f t="shared" si="298"/>
        <v>0</v>
      </c>
      <c r="BF179" s="643">
        <f t="shared" si="298"/>
        <v>0</v>
      </c>
      <c r="BG179" s="643">
        <f t="shared" si="298"/>
        <v>0</v>
      </c>
      <c r="BH179" s="643">
        <f t="shared" si="298"/>
        <v>0</v>
      </c>
      <c r="BI179" s="643">
        <f t="shared" si="298"/>
        <v>0</v>
      </c>
      <c r="BJ179" s="348">
        <f t="shared" si="364"/>
        <v>0</v>
      </c>
      <c r="BK179" s="348">
        <f t="shared" si="364"/>
        <v>0</v>
      </c>
      <c r="BL179" s="348">
        <f t="shared" si="364"/>
        <v>0</v>
      </c>
      <c r="BM179" s="348">
        <f t="shared" si="364"/>
        <v>0</v>
      </c>
      <c r="BN179" s="348">
        <f t="shared" si="364"/>
        <v>0</v>
      </c>
      <c r="BO179" s="348">
        <f t="shared" si="365"/>
        <v>0</v>
      </c>
      <c r="BP179" s="348">
        <f t="shared" si="365"/>
        <v>0</v>
      </c>
      <c r="BQ179" s="348">
        <f t="shared" si="365"/>
        <v>0</v>
      </c>
      <c r="BR179" s="348">
        <f t="shared" si="365"/>
        <v>0</v>
      </c>
      <c r="BS179" s="348">
        <f t="shared" si="365"/>
        <v>0</v>
      </c>
      <c r="BT179" s="348">
        <f t="shared" si="299"/>
        <v>0</v>
      </c>
      <c r="BU179" s="348">
        <f t="shared" si="299"/>
        <v>0</v>
      </c>
      <c r="BV179" s="348">
        <f t="shared" si="299"/>
        <v>0</v>
      </c>
      <c r="BW179" s="348">
        <f t="shared" si="299"/>
        <v>0</v>
      </c>
      <c r="BX179" s="348">
        <f t="shared" si="300"/>
        <v>0</v>
      </c>
      <c r="BY179" s="348">
        <f t="shared" si="366"/>
        <v>0</v>
      </c>
      <c r="BZ179" s="348">
        <f t="shared" si="366"/>
        <v>0</v>
      </c>
      <c r="CA179" s="348">
        <f t="shared" si="366"/>
        <v>0</v>
      </c>
      <c r="CB179" s="350">
        <f t="shared" si="366"/>
        <v>0</v>
      </c>
      <c r="CC179" s="648">
        <f t="shared" si="366"/>
        <v>0</v>
      </c>
      <c r="CD179" s="191">
        <f t="shared" si="342"/>
        <v>0</v>
      </c>
      <c r="CE179" s="191">
        <f t="shared" si="342"/>
        <v>0</v>
      </c>
      <c r="CF179" s="191">
        <f t="shared" si="342"/>
        <v>0</v>
      </c>
      <c r="CG179" s="381">
        <f t="shared" si="367"/>
        <v>0</v>
      </c>
      <c r="CH179" s="191">
        <f t="shared" si="367"/>
        <v>0</v>
      </c>
      <c r="CI179" s="382">
        <f t="shared" si="367"/>
        <v>0</v>
      </c>
      <c r="CJ179" s="379">
        <f t="shared" si="343"/>
        <v>0</v>
      </c>
      <c r="CK179" s="391">
        <f t="shared" si="354"/>
        <v>0</v>
      </c>
      <c r="CL179" s="391">
        <f t="shared" si="354"/>
        <v>0</v>
      </c>
      <c r="CM179" s="391">
        <f t="shared" si="354"/>
        <v>0</v>
      </c>
      <c r="CN179" s="391">
        <f t="shared" si="354"/>
        <v>0</v>
      </c>
      <c r="CO179" s="392">
        <f t="shared" si="355"/>
        <v>0</v>
      </c>
      <c r="CP179" s="190">
        <f t="shared" si="355"/>
        <v>0</v>
      </c>
      <c r="CQ179" s="190">
        <f t="shared" si="355"/>
        <v>0</v>
      </c>
      <c r="CR179" s="394">
        <f t="shared" si="355"/>
        <v>0</v>
      </c>
      <c r="CS179" s="191">
        <f t="shared" si="344"/>
        <v>0</v>
      </c>
      <c r="CT179" s="190">
        <f t="shared" si="344"/>
        <v>0</v>
      </c>
      <c r="CU179" s="190">
        <f t="shared" si="344"/>
        <v>0</v>
      </c>
      <c r="CV179" s="394">
        <f t="shared" si="344"/>
        <v>0</v>
      </c>
      <c r="CW179" s="402">
        <f>$DC179+'申込用紙 Ｂ'!$CW179</f>
        <v>0</v>
      </c>
      <c r="CX179" s="403"/>
      <c r="CY179" s="403">
        <f t="shared" si="301"/>
        <v>0</v>
      </c>
      <c r="CZ179" s="404">
        <f t="shared" si="302"/>
        <v>0</v>
      </c>
      <c r="DA179" s="431">
        <f t="shared" si="303"/>
        <v>0</v>
      </c>
      <c r="DB179" s="432">
        <f t="shared" si="304"/>
        <v>0</v>
      </c>
      <c r="DC179" s="433">
        <f t="shared" si="305"/>
        <v>0</v>
      </c>
      <c r="DD179" s="239">
        <f t="shared" si="306"/>
        <v>1</v>
      </c>
      <c r="DE179" s="239">
        <f t="shared" ca="1" si="368"/>
        <v>0</v>
      </c>
      <c r="DF179" s="239">
        <f t="shared" ca="1" si="307"/>
        <v>1</v>
      </c>
      <c r="DG179" s="434" t="str">
        <f t="shared" si="308"/>
        <v/>
      </c>
      <c r="DH179" s="239">
        <f t="shared" ca="1" si="309"/>
        <v>0</v>
      </c>
      <c r="DI179" s="239">
        <f t="shared" ca="1" si="348"/>
        <v>0</v>
      </c>
      <c r="DJ179" s="118" t="str">
        <f t="shared" si="310"/>
        <v/>
      </c>
      <c r="DK179" s="451">
        <f t="shared" si="369"/>
        <v>0</v>
      </c>
      <c r="DL179" s="451">
        <f t="shared" si="370"/>
        <v>0</v>
      </c>
      <c r="DM179" s="452">
        <f t="shared" si="371"/>
        <v>0</v>
      </c>
      <c r="DN179" s="453">
        <f t="shared" si="346"/>
        <v>-1</v>
      </c>
      <c r="DO179" s="454">
        <f t="shared" si="282"/>
        <v>1</v>
      </c>
      <c r="DP179" s="455" t="str">
        <f t="shared" si="311"/>
        <v>NO</v>
      </c>
      <c r="DQ179" s="455" t="str">
        <f t="shared" si="312"/>
        <v>Not!</v>
      </c>
      <c r="DR179" s="455" t="str">
        <f t="shared" si="313"/>
        <v>Not!</v>
      </c>
      <c r="DS179" s="478" t="str">
        <f t="shared" si="372"/>
        <v/>
      </c>
      <c r="DT179" s="451">
        <f t="shared" si="314"/>
        <v>0</v>
      </c>
      <c r="DU179" s="239">
        <f t="shared" si="345"/>
        <v>0</v>
      </c>
      <c r="DV179" s="480">
        <v>164</v>
      </c>
      <c r="DW179" s="281" t="str">
        <f t="shared" si="373"/>
        <v/>
      </c>
      <c r="DX179" s="239" t="str">
        <f t="shared" si="315"/>
        <v>Not!</v>
      </c>
      <c r="DY179" s="499">
        <f t="shared" si="316"/>
        <v>0</v>
      </c>
      <c r="DZ179" s="239" t="str">
        <f t="shared" si="317"/>
        <v>NO</v>
      </c>
      <c r="EA179" s="499">
        <f t="shared" si="374"/>
        <v>0</v>
      </c>
      <c r="EB179" s="239" t="str">
        <f t="shared" si="375"/>
        <v>女子Jr</v>
      </c>
      <c r="EC179" s="499">
        <f t="shared" si="376"/>
        <v>0</v>
      </c>
      <c r="ED179" s="500">
        <f t="shared" si="318"/>
        <v>0</v>
      </c>
      <c r="EE179" s="499">
        <f t="shared" si="319"/>
        <v>0</v>
      </c>
      <c r="EF179" s="239" t="str">
        <f t="shared" si="320"/>
        <v>N</v>
      </c>
      <c r="EG179" s="434" t="str">
        <f t="shared" si="321"/>
        <v/>
      </c>
      <c r="EH179" s="239" t="str">
        <f t="shared" si="322"/>
        <v/>
      </c>
      <c r="EI179" s="239" t="str">
        <f t="shared" ca="1" si="377"/>
        <v/>
      </c>
      <c r="EJ179" s="239" t="str">
        <f t="shared" si="323"/>
        <v/>
      </c>
      <c r="EK179" s="239">
        <f t="shared" si="324"/>
        <v>0</v>
      </c>
      <c r="EL179" s="239">
        <f t="shared" si="378"/>
        <v>0</v>
      </c>
      <c r="EM179" s="499">
        <f t="shared" si="325"/>
        <v>0</v>
      </c>
      <c r="EN179" s="239" t="str">
        <f t="shared" si="326"/>
        <v>N</v>
      </c>
      <c r="EO179" s="434" t="str">
        <f t="shared" si="327"/>
        <v/>
      </c>
      <c r="EP179" s="239" t="str">
        <f t="shared" si="379"/>
        <v/>
      </c>
      <c r="EQ179" s="239" t="str">
        <f t="shared" ca="1" si="328"/>
        <v/>
      </c>
      <c r="ER179" s="239" t="str">
        <f t="shared" si="329"/>
        <v/>
      </c>
      <c r="ES179" s="239">
        <f t="shared" si="291"/>
        <v>0</v>
      </c>
      <c r="ET179" s="239">
        <f t="shared" si="330"/>
        <v>0</v>
      </c>
      <c r="EU179" s="499">
        <f t="shared" si="331"/>
        <v>0</v>
      </c>
      <c r="EV179" s="434" t="str">
        <f t="shared" si="332"/>
        <v/>
      </c>
      <c r="EW179" s="512">
        <f t="shared" si="333"/>
        <v>0</v>
      </c>
      <c r="EX179" s="512">
        <f t="shared" si="334"/>
        <v>0</v>
      </c>
      <c r="EY179" s="512">
        <f t="shared" si="335"/>
        <v>0</v>
      </c>
      <c r="EZ179" s="119"/>
      <c r="FA179" s="258"/>
      <c r="FB179" s="259" t="str">
        <f t="shared" ca="1" si="336"/>
        <v/>
      </c>
      <c r="FC179" s="258"/>
      <c r="FD179" s="259" t="str">
        <f t="shared" si="337"/>
        <v/>
      </c>
      <c r="FE179" s="119"/>
      <c r="FF179" s="119"/>
      <c r="FG179" s="119"/>
      <c r="FH179" s="119"/>
      <c r="FI179" s="119"/>
      <c r="FJ179" s="119"/>
      <c r="FK179" s="119"/>
      <c r="FL179" s="119"/>
      <c r="FM179" s="119"/>
      <c r="FN179" s="119"/>
      <c r="FO179" s="119"/>
    </row>
    <row r="180" spans="1:171" s="99" customFormat="1" x14ac:dyDescent="0.2">
      <c r="A180" s="669">
        <v>165</v>
      </c>
      <c r="B180" s="564"/>
      <c r="C180" s="557"/>
      <c r="D180" s="566"/>
      <c r="E180" s="241"/>
      <c r="F180" s="554"/>
      <c r="G180" s="557"/>
      <c r="H180" s="555"/>
      <c r="I180" s="190"/>
      <c r="J180" s="596"/>
      <c r="K180" s="597"/>
      <c r="L180" s="597"/>
      <c r="M180" s="599"/>
      <c r="N180" s="590" t="str">
        <f t="shared" si="292"/>
        <v/>
      </c>
      <c r="O180" s="557"/>
      <c r="P180" s="566"/>
      <c r="Q180" s="186" t="str">
        <f t="shared" si="293"/>
        <v/>
      </c>
      <c r="R180" s="195" t="str">
        <f t="shared" si="269"/>
        <v/>
      </c>
      <c r="S180" s="195" t="str">
        <f t="shared" si="270"/>
        <v/>
      </c>
      <c r="T180" s="195" t="str">
        <f t="shared" si="294"/>
        <v/>
      </c>
      <c r="U180" s="622" t="str">
        <f t="shared" si="380"/>
        <v/>
      </c>
      <c r="V180" s="623">
        <f t="shared" si="347"/>
        <v>0</v>
      </c>
      <c r="W180" s="190"/>
      <c r="X180" s="190"/>
      <c r="Y180" s="190"/>
      <c r="Z180" s="190"/>
      <c r="AA180" s="190"/>
      <c r="AB180" s="190"/>
      <c r="AC180" s="239"/>
      <c r="AD180" s="239"/>
      <c r="AE180" s="239"/>
      <c r="AF180" s="239"/>
      <c r="AG180" s="239"/>
      <c r="AH180" s="242"/>
      <c r="AI180" s="261">
        <f t="shared" si="338"/>
        <v>0</v>
      </c>
      <c r="AJ180"/>
      <c r="AK180"/>
      <c r="AL180" s="258"/>
      <c r="AM180" s="259" t="str">
        <f t="shared" ca="1" si="357"/>
        <v/>
      </c>
      <c r="AN180" s="258"/>
      <c r="AO180" s="259" t="str">
        <f t="shared" si="296"/>
        <v/>
      </c>
      <c r="AP180" s="119"/>
      <c r="AQ180" s="280" t="str">
        <f t="shared" si="358"/>
        <v/>
      </c>
      <c r="AR180" s="280" t="str">
        <f t="shared" si="359"/>
        <v/>
      </c>
      <c r="AS180" s="280" t="str">
        <f t="shared" si="360"/>
        <v/>
      </c>
      <c r="AT180" s="280" t="str">
        <f t="shared" ca="1" si="361"/>
        <v/>
      </c>
      <c r="AU180" s="637">
        <f t="shared" si="297"/>
        <v>0</v>
      </c>
      <c r="AV180" s="281" t="str">
        <f t="shared" si="362"/>
        <v/>
      </c>
      <c r="AW180" s="312">
        <f t="shared" si="363"/>
        <v>0</v>
      </c>
      <c r="AX180" s="312">
        <f t="shared" si="363"/>
        <v>0</v>
      </c>
      <c r="AY180" s="312">
        <f t="shared" si="363"/>
        <v>0</v>
      </c>
      <c r="AZ180" s="312">
        <f t="shared" si="363"/>
        <v>0</v>
      </c>
      <c r="BA180" s="312">
        <f t="shared" si="363"/>
        <v>0</v>
      </c>
      <c r="BB180" s="312">
        <f t="shared" si="363"/>
        <v>0</v>
      </c>
      <c r="BC180" s="313">
        <f t="shared" si="340"/>
        <v>0</v>
      </c>
      <c r="BD180" s="313">
        <f t="shared" si="341"/>
        <v>0</v>
      </c>
      <c r="BE180" s="340">
        <f t="shared" si="298"/>
        <v>0</v>
      </c>
      <c r="BF180" s="643">
        <f t="shared" si="298"/>
        <v>0</v>
      </c>
      <c r="BG180" s="643">
        <f t="shared" si="298"/>
        <v>0</v>
      </c>
      <c r="BH180" s="643">
        <f t="shared" si="298"/>
        <v>0</v>
      </c>
      <c r="BI180" s="643">
        <f t="shared" si="298"/>
        <v>0</v>
      </c>
      <c r="BJ180" s="348">
        <f t="shared" si="364"/>
        <v>0</v>
      </c>
      <c r="BK180" s="348">
        <f t="shared" si="364"/>
        <v>0</v>
      </c>
      <c r="BL180" s="348">
        <f t="shared" si="364"/>
        <v>0</v>
      </c>
      <c r="BM180" s="348">
        <f t="shared" si="364"/>
        <v>0</v>
      </c>
      <c r="BN180" s="348">
        <f t="shared" si="364"/>
        <v>0</v>
      </c>
      <c r="BO180" s="348">
        <f t="shared" si="365"/>
        <v>0</v>
      </c>
      <c r="BP180" s="348">
        <f t="shared" si="365"/>
        <v>0</v>
      </c>
      <c r="BQ180" s="348">
        <f t="shared" si="365"/>
        <v>0</v>
      </c>
      <c r="BR180" s="348">
        <f t="shared" si="365"/>
        <v>0</v>
      </c>
      <c r="BS180" s="348">
        <f t="shared" si="365"/>
        <v>0</v>
      </c>
      <c r="BT180" s="348">
        <f t="shared" si="299"/>
        <v>0</v>
      </c>
      <c r="BU180" s="348">
        <f t="shared" si="299"/>
        <v>0</v>
      </c>
      <c r="BV180" s="348">
        <f t="shared" si="299"/>
        <v>0</v>
      </c>
      <c r="BW180" s="348">
        <f t="shared" si="299"/>
        <v>0</v>
      </c>
      <c r="BX180" s="348">
        <f t="shared" si="300"/>
        <v>0</v>
      </c>
      <c r="BY180" s="348">
        <f t="shared" si="366"/>
        <v>0</v>
      </c>
      <c r="BZ180" s="348">
        <f t="shared" si="366"/>
        <v>0</v>
      </c>
      <c r="CA180" s="348">
        <f t="shared" si="366"/>
        <v>0</v>
      </c>
      <c r="CB180" s="350">
        <f t="shared" si="366"/>
        <v>0</v>
      </c>
      <c r="CC180" s="648">
        <f t="shared" si="366"/>
        <v>0</v>
      </c>
      <c r="CD180" s="191">
        <f t="shared" si="342"/>
        <v>0</v>
      </c>
      <c r="CE180" s="191">
        <f t="shared" si="342"/>
        <v>0</v>
      </c>
      <c r="CF180" s="191">
        <f t="shared" si="342"/>
        <v>0</v>
      </c>
      <c r="CG180" s="381">
        <f t="shared" si="367"/>
        <v>0</v>
      </c>
      <c r="CH180" s="191">
        <f t="shared" si="367"/>
        <v>0</v>
      </c>
      <c r="CI180" s="382">
        <f t="shared" si="367"/>
        <v>0</v>
      </c>
      <c r="CJ180" s="379">
        <f t="shared" si="343"/>
        <v>0</v>
      </c>
      <c r="CK180" s="391">
        <f t="shared" si="354"/>
        <v>0</v>
      </c>
      <c r="CL180" s="391">
        <f t="shared" si="354"/>
        <v>0</v>
      </c>
      <c r="CM180" s="391">
        <f t="shared" si="354"/>
        <v>0</v>
      </c>
      <c r="CN180" s="391">
        <f t="shared" si="354"/>
        <v>0</v>
      </c>
      <c r="CO180" s="392">
        <f t="shared" si="355"/>
        <v>0</v>
      </c>
      <c r="CP180" s="190">
        <f t="shared" si="355"/>
        <v>0</v>
      </c>
      <c r="CQ180" s="190">
        <f t="shared" si="355"/>
        <v>0</v>
      </c>
      <c r="CR180" s="394">
        <f t="shared" si="355"/>
        <v>0</v>
      </c>
      <c r="CS180" s="191">
        <f t="shared" si="344"/>
        <v>0</v>
      </c>
      <c r="CT180" s="190">
        <f t="shared" si="344"/>
        <v>0</v>
      </c>
      <c r="CU180" s="190">
        <f t="shared" si="344"/>
        <v>0</v>
      </c>
      <c r="CV180" s="394">
        <f t="shared" si="344"/>
        <v>0</v>
      </c>
      <c r="CW180" s="402">
        <f>$DC180+'申込用紙 Ｂ'!$CW180</f>
        <v>0</v>
      </c>
      <c r="CX180" s="403"/>
      <c r="CY180" s="403">
        <f t="shared" si="301"/>
        <v>0</v>
      </c>
      <c r="CZ180" s="404">
        <f t="shared" si="302"/>
        <v>0</v>
      </c>
      <c r="DA180" s="431">
        <f t="shared" si="303"/>
        <v>0</v>
      </c>
      <c r="DB180" s="432">
        <f t="shared" si="304"/>
        <v>0</v>
      </c>
      <c r="DC180" s="433">
        <f t="shared" si="305"/>
        <v>0</v>
      </c>
      <c r="DD180" s="239">
        <f t="shared" si="306"/>
        <v>1</v>
      </c>
      <c r="DE180" s="239">
        <f t="shared" ca="1" si="368"/>
        <v>0</v>
      </c>
      <c r="DF180" s="239">
        <f t="shared" ca="1" si="307"/>
        <v>1</v>
      </c>
      <c r="DG180" s="434" t="str">
        <f t="shared" si="308"/>
        <v/>
      </c>
      <c r="DH180" s="239">
        <f t="shared" ca="1" si="309"/>
        <v>0</v>
      </c>
      <c r="DI180" s="239">
        <f t="shared" ca="1" si="348"/>
        <v>0</v>
      </c>
      <c r="DJ180" s="118" t="str">
        <f t="shared" si="310"/>
        <v/>
      </c>
      <c r="DK180" s="451">
        <f t="shared" si="369"/>
        <v>0</v>
      </c>
      <c r="DL180" s="451">
        <f t="shared" si="370"/>
        <v>0</v>
      </c>
      <c r="DM180" s="452">
        <f t="shared" si="371"/>
        <v>0</v>
      </c>
      <c r="DN180" s="453">
        <f t="shared" si="346"/>
        <v>-1</v>
      </c>
      <c r="DO180" s="454">
        <f t="shared" si="282"/>
        <v>1</v>
      </c>
      <c r="DP180" s="455" t="str">
        <f t="shared" si="311"/>
        <v>NO</v>
      </c>
      <c r="DQ180" s="455" t="str">
        <f t="shared" si="312"/>
        <v>Not!</v>
      </c>
      <c r="DR180" s="455" t="str">
        <f t="shared" si="313"/>
        <v>Not!</v>
      </c>
      <c r="DS180" s="478" t="str">
        <f t="shared" si="372"/>
        <v/>
      </c>
      <c r="DT180" s="451">
        <f t="shared" si="314"/>
        <v>0</v>
      </c>
      <c r="DU180" s="239">
        <f t="shared" si="345"/>
        <v>0</v>
      </c>
      <c r="DV180" s="480">
        <v>165</v>
      </c>
      <c r="DW180" s="281" t="str">
        <f t="shared" si="373"/>
        <v/>
      </c>
      <c r="DX180" s="239" t="str">
        <f t="shared" si="315"/>
        <v>Not!</v>
      </c>
      <c r="DY180" s="499">
        <f t="shared" si="316"/>
        <v>0</v>
      </c>
      <c r="DZ180" s="239" t="str">
        <f t="shared" si="317"/>
        <v>NO</v>
      </c>
      <c r="EA180" s="499">
        <f t="shared" si="374"/>
        <v>0</v>
      </c>
      <c r="EB180" s="239" t="str">
        <f t="shared" si="375"/>
        <v>女子Jr</v>
      </c>
      <c r="EC180" s="499">
        <f t="shared" si="376"/>
        <v>0</v>
      </c>
      <c r="ED180" s="500">
        <f t="shared" si="318"/>
        <v>0</v>
      </c>
      <c r="EE180" s="499">
        <f t="shared" si="319"/>
        <v>0</v>
      </c>
      <c r="EF180" s="239" t="str">
        <f t="shared" si="320"/>
        <v>N</v>
      </c>
      <c r="EG180" s="434" t="str">
        <f t="shared" si="321"/>
        <v/>
      </c>
      <c r="EH180" s="239" t="str">
        <f t="shared" si="322"/>
        <v/>
      </c>
      <c r="EI180" s="239" t="str">
        <f t="shared" ca="1" si="377"/>
        <v/>
      </c>
      <c r="EJ180" s="239" t="str">
        <f t="shared" si="323"/>
        <v/>
      </c>
      <c r="EK180" s="239">
        <f t="shared" si="324"/>
        <v>0</v>
      </c>
      <c r="EL180" s="239">
        <f t="shared" si="378"/>
        <v>0</v>
      </c>
      <c r="EM180" s="499">
        <f t="shared" si="325"/>
        <v>0</v>
      </c>
      <c r="EN180" s="239" t="str">
        <f t="shared" si="326"/>
        <v>N</v>
      </c>
      <c r="EO180" s="434" t="str">
        <f t="shared" si="327"/>
        <v/>
      </c>
      <c r="EP180" s="239" t="str">
        <f t="shared" si="379"/>
        <v/>
      </c>
      <c r="EQ180" s="239" t="str">
        <f t="shared" ca="1" si="328"/>
        <v/>
      </c>
      <c r="ER180" s="239" t="str">
        <f t="shared" si="329"/>
        <v/>
      </c>
      <c r="ES180" s="239">
        <f t="shared" si="291"/>
        <v>0</v>
      </c>
      <c r="ET180" s="239">
        <f t="shared" si="330"/>
        <v>0</v>
      </c>
      <c r="EU180" s="499">
        <f t="shared" si="331"/>
        <v>0</v>
      </c>
      <c r="EV180" s="434" t="str">
        <f t="shared" si="332"/>
        <v/>
      </c>
      <c r="EW180" s="512">
        <f t="shared" si="333"/>
        <v>0</v>
      </c>
      <c r="EX180" s="512">
        <f t="shared" si="334"/>
        <v>0</v>
      </c>
      <c r="EY180" s="512">
        <f t="shared" si="335"/>
        <v>0</v>
      </c>
      <c r="EZ180" s="119"/>
      <c r="FA180" s="258"/>
      <c r="FB180" s="259" t="str">
        <f t="shared" ca="1" si="336"/>
        <v/>
      </c>
      <c r="FC180" s="258"/>
      <c r="FD180" s="259" t="str">
        <f t="shared" si="337"/>
        <v/>
      </c>
      <c r="FE180" s="119"/>
      <c r="FF180" s="119"/>
      <c r="FG180" s="119"/>
      <c r="FH180" s="119"/>
      <c r="FI180" s="119"/>
      <c r="FJ180" s="119"/>
      <c r="FK180" s="119"/>
      <c r="FL180" s="119"/>
      <c r="FM180" s="119"/>
      <c r="FN180" s="119"/>
      <c r="FO180" s="119"/>
    </row>
    <row r="181" spans="1:171" s="99" customFormat="1" x14ac:dyDescent="0.2">
      <c r="A181" s="669">
        <v>166</v>
      </c>
      <c r="B181" s="564"/>
      <c r="C181" s="557"/>
      <c r="D181" s="566"/>
      <c r="E181" s="241"/>
      <c r="F181" s="554"/>
      <c r="G181" s="557"/>
      <c r="H181" s="555"/>
      <c r="I181" s="190"/>
      <c r="J181" s="596"/>
      <c r="K181" s="597"/>
      <c r="L181" s="597"/>
      <c r="M181" s="599"/>
      <c r="N181" s="590" t="str">
        <f t="shared" si="292"/>
        <v/>
      </c>
      <c r="O181" s="557"/>
      <c r="P181" s="566"/>
      <c r="Q181" s="186" t="str">
        <f t="shared" si="293"/>
        <v/>
      </c>
      <c r="R181" s="195" t="str">
        <f t="shared" si="269"/>
        <v/>
      </c>
      <c r="S181" s="195" t="str">
        <f t="shared" si="270"/>
        <v/>
      </c>
      <c r="T181" s="195" t="str">
        <f t="shared" si="294"/>
        <v/>
      </c>
      <c r="U181" s="622" t="str">
        <f t="shared" si="380"/>
        <v/>
      </c>
      <c r="V181" s="623">
        <f t="shared" si="347"/>
        <v>0</v>
      </c>
      <c r="W181" s="190"/>
      <c r="X181" s="190"/>
      <c r="Y181" s="190"/>
      <c r="Z181" s="190"/>
      <c r="AA181" s="190"/>
      <c r="AB181" s="190"/>
      <c r="AC181" s="239"/>
      <c r="AD181" s="239"/>
      <c r="AE181" s="239"/>
      <c r="AF181" s="239"/>
      <c r="AG181" s="239"/>
      <c r="AH181" s="242"/>
      <c r="AI181" s="261">
        <f t="shared" si="338"/>
        <v>0</v>
      </c>
      <c r="AJ181"/>
      <c r="AK181"/>
      <c r="AL181" s="258"/>
      <c r="AM181" s="259" t="str">
        <f t="shared" ca="1" si="357"/>
        <v/>
      </c>
      <c r="AN181" s="258"/>
      <c r="AO181" s="259" t="str">
        <f t="shared" si="296"/>
        <v/>
      </c>
      <c r="AP181" s="119"/>
      <c r="AQ181" s="280" t="str">
        <f t="shared" si="358"/>
        <v/>
      </c>
      <c r="AR181" s="280" t="str">
        <f t="shared" si="359"/>
        <v/>
      </c>
      <c r="AS181" s="280" t="str">
        <f t="shared" si="360"/>
        <v/>
      </c>
      <c r="AT181" s="280" t="str">
        <f t="shared" ca="1" si="361"/>
        <v/>
      </c>
      <c r="AU181" s="637">
        <f t="shared" si="297"/>
        <v>0</v>
      </c>
      <c r="AV181" s="281" t="str">
        <f t="shared" si="362"/>
        <v/>
      </c>
      <c r="AW181" s="312">
        <f t="shared" si="363"/>
        <v>0</v>
      </c>
      <c r="AX181" s="312">
        <f t="shared" si="363"/>
        <v>0</v>
      </c>
      <c r="AY181" s="312">
        <f t="shared" si="363"/>
        <v>0</v>
      </c>
      <c r="AZ181" s="312">
        <f t="shared" si="363"/>
        <v>0</v>
      </c>
      <c r="BA181" s="312">
        <f t="shared" si="363"/>
        <v>0</v>
      </c>
      <c r="BB181" s="312">
        <f t="shared" si="363"/>
        <v>0</v>
      </c>
      <c r="BC181" s="313">
        <f t="shared" si="340"/>
        <v>0</v>
      </c>
      <c r="BD181" s="313">
        <f t="shared" si="341"/>
        <v>0</v>
      </c>
      <c r="BE181" s="340">
        <f t="shared" si="298"/>
        <v>0</v>
      </c>
      <c r="BF181" s="643">
        <f t="shared" si="298"/>
        <v>0</v>
      </c>
      <c r="BG181" s="643">
        <f t="shared" si="298"/>
        <v>0</v>
      </c>
      <c r="BH181" s="643">
        <f t="shared" si="298"/>
        <v>0</v>
      </c>
      <c r="BI181" s="643">
        <f t="shared" si="298"/>
        <v>0</v>
      </c>
      <c r="BJ181" s="348">
        <f t="shared" si="364"/>
        <v>0</v>
      </c>
      <c r="BK181" s="348">
        <f t="shared" si="364"/>
        <v>0</v>
      </c>
      <c r="BL181" s="348">
        <f t="shared" si="364"/>
        <v>0</v>
      </c>
      <c r="BM181" s="348">
        <f t="shared" si="364"/>
        <v>0</v>
      </c>
      <c r="BN181" s="348">
        <f t="shared" si="364"/>
        <v>0</v>
      </c>
      <c r="BO181" s="348">
        <f t="shared" si="365"/>
        <v>0</v>
      </c>
      <c r="BP181" s="348">
        <f t="shared" si="365"/>
        <v>0</v>
      </c>
      <c r="BQ181" s="348">
        <f t="shared" si="365"/>
        <v>0</v>
      </c>
      <c r="BR181" s="348">
        <f t="shared" si="365"/>
        <v>0</v>
      </c>
      <c r="BS181" s="348">
        <f t="shared" si="365"/>
        <v>0</v>
      </c>
      <c r="BT181" s="348">
        <f t="shared" si="299"/>
        <v>0</v>
      </c>
      <c r="BU181" s="348">
        <f t="shared" si="299"/>
        <v>0</v>
      </c>
      <c r="BV181" s="348">
        <f t="shared" si="299"/>
        <v>0</v>
      </c>
      <c r="BW181" s="348">
        <f t="shared" si="299"/>
        <v>0</v>
      </c>
      <c r="BX181" s="348">
        <f t="shared" si="300"/>
        <v>0</v>
      </c>
      <c r="BY181" s="348">
        <f t="shared" si="366"/>
        <v>0</v>
      </c>
      <c r="BZ181" s="348">
        <f t="shared" si="366"/>
        <v>0</v>
      </c>
      <c r="CA181" s="348">
        <f t="shared" si="366"/>
        <v>0</v>
      </c>
      <c r="CB181" s="350">
        <f t="shared" si="366"/>
        <v>0</v>
      </c>
      <c r="CC181" s="648">
        <f t="shared" si="366"/>
        <v>0</v>
      </c>
      <c r="CD181" s="191">
        <f t="shared" si="342"/>
        <v>0</v>
      </c>
      <c r="CE181" s="191">
        <f t="shared" si="342"/>
        <v>0</v>
      </c>
      <c r="CF181" s="191">
        <f t="shared" si="342"/>
        <v>0</v>
      </c>
      <c r="CG181" s="381">
        <f t="shared" si="367"/>
        <v>0</v>
      </c>
      <c r="CH181" s="191">
        <f t="shared" si="367"/>
        <v>0</v>
      </c>
      <c r="CI181" s="382">
        <f t="shared" si="367"/>
        <v>0</v>
      </c>
      <c r="CJ181" s="379">
        <f t="shared" si="343"/>
        <v>0</v>
      </c>
      <c r="CK181" s="391">
        <f t="shared" si="354"/>
        <v>0</v>
      </c>
      <c r="CL181" s="391">
        <f t="shared" si="354"/>
        <v>0</v>
      </c>
      <c r="CM181" s="391">
        <f t="shared" si="354"/>
        <v>0</v>
      </c>
      <c r="CN181" s="391">
        <f t="shared" si="354"/>
        <v>0</v>
      </c>
      <c r="CO181" s="392">
        <f t="shared" si="355"/>
        <v>0</v>
      </c>
      <c r="CP181" s="190">
        <f t="shared" si="355"/>
        <v>0</v>
      </c>
      <c r="CQ181" s="190">
        <f t="shared" si="355"/>
        <v>0</v>
      </c>
      <c r="CR181" s="394">
        <f t="shared" si="355"/>
        <v>0</v>
      </c>
      <c r="CS181" s="191">
        <f t="shared" si="344"/>
        <v>0</v>
      </c>
      <c r="CT181" s="190">
        <f t="shared" si="344"/>
        <v>0</v>
      </c>
      <c r="CU181" s="190">
        <f t="shared" si="344"/>
        <v>0</v>
      </c>
      <c r="CV181" s="394">
        <f t="shared" si="344"/>
        <v>0</v>
      </c>
      <c r="CW181" s="402">
        <f>$DC181+'申込用紙 Ｂ'!$CW181</f>
        <v>0</v>
      </c>
      <c r="CX181" s="403"/>
      <c r="CY181" s="403">
        <f t="shared" si="301"/>
        <v>0</v>
      </c>
      <c r="CZ181" s="404">
        <f t="shared" si="302"/>
        <v>0</v>
      </c>
      <c r="DA181" s="431">
        <f t="shared" si="303"/>
        <v>0</v>
      </c>
      <c r="DB181" s="432">
        <f t="shared" si="304"/>
        <v>0</v>
      </c>
      <c r="DC181" s="433">
        <f t="shared" si="305"/>
        <v>0</v>
      </c>
      <c r="DD181" s="239">
        <f t="shared" si="306"/>
        <v>1</v>
      </c>
      <c r="DE181" s="239">
        <f t="shared" ca="1" si="368"/>
        <v>0</v>
      </c>
      <c r="DF181" s="239">
        <f t="shared" ca="1" si="307"/>
        <v>1</v>
      </c>
      <c r="DG181" s="434" t="str">
        <f t="shared" si="308"/>
        <v/>
      </c>
      <c r="DH181" s="239">
        <f t="shared" ca="1" si="309"/>
        <v>0</v>
      </c>
      <c r="DI181" s="239">
        <f t="shared" ca="1" si="348"/>
        <v>0</v>
      </c>
      <c r="DJ181" s="118" t="str">
        <f t="shared" si="310"/>
        <v/>
      </c>
      <c r="DK181" s="451">
        <f t="shared" si="369"/>
        <v>0</v>
      </c>
      <c r="DL181" s="451">
        <f t="shared" si="370"/>
        <v>0</v>
      </c>
      <c r="DM181" s="452">
        <f t="shared" si="371"/>
        <v>0</v>
      </c>
      <c r="DN181" s="453">
        <f t="shared" si="346"/>
        <v>-1</v>
      </c>
      <c r="DO181" s="454">
        <f t="shared" si="282"/>
        <v>1</v>
      </c>
      <c r="DP181" s="455" t="str">
        <f t="shared" si="311"/>
        <v>NO</v>
      </c>
      <c r="DQ181" s="455" t="str">
        <f t="shared" si="312"/>
        <v>Not!</v>
      </c>
      <c r="DR181" s="455" t="str">
        <f t="shared" si="313"/>
        <v>Not!</v>
      </c>
      <c r="DS181" s="478" t="str">
        <f t="shared" si="372"/>
        <v/>
      </c>
      <c r="DT181" s="451">
        <f t="shared" si="314"/>
        <v>0</v>
      </c>
      <c r="DU181" s="239">
        <f t="shared" si="345"/>
        <v>0</v>
      </c>
      <c r="DV181" s="480">
        <v>166</v>
      </c>
      <c r="DW181" s="281" t="str">
        <f t="shared" si="373"/>
        <v/>
      </c>
      <c r="DX181" s="239" t="str">
        <f t="shared" si="315"/>
        <v>Not!</v>
      </c>
      <c r="DY181" s="499">
        <f t="shared" si="316"/>
        <v>0</v>
      </c>
      <c r="DZ181" s="239" t="str">
        <f t="shared" si="317"/>
        <v>NO</v>
      </c>
      <c r="EA181" s="499">
        <f t="shared" si="374"/>
        <v>0</v>
      </c>
      <c r="EB181" s="239" t="str">
        <f t="shared" si="375"/>
        <v>女子Jr</v>
      </c>
      <c r="EC181" s="499">
        <f t="shared" si="376"/>
        <v>0</v>
      </c>
      <c r="ED181" s="500">
        <f t="shared" si="318"/>
        <v>0</v>
      </c>
      <c r="EE181" s="499">
        <f t="shared" si="319"/>
        <v>0</v>
      </c>
      <c r="EF181" s="239" t="str">
        <f t="shared" si="320"/>
        <v>N</v>
      </c>
      <c r="EG181" s="434" t="str">
        <f t="shared" si="321"/>
        <v/>
      </c>
      <c r="EH181" s="239" t="str">
        <f t="shared" si="322"/>
        <v/>
      </c>
      <c r="EI181" s="239" t="str">
        <f t="shared" ca="1" si="377"/>
        <v/>
      </c>
      <c r="EJ181" s="239" t="str">
        <f t="shared" si="323"/>
        <v/>
      </c>
      <c r="EK181" s="239">
        <f t="shared" si="324"/>
        <v>0</v>
      </c>
      <c r="EL181" s="239">
        <f t="shared" si="378"/>
        <v>0</v>
      </c>
      <c r="EM181" s="499">
        <f t="shared" si="325"/>
        <v>0</v>
      </c>
      <c r="EN181" s="239" t="str">
        <f t="shared" si="326"/>
        <v>N</v>
      </c>
      <c r="EO181" s="434" t="str">
        <f t="shared" si="327"/>
        <v/>
      </c>
      <c r="EP181" s="239" t="str">
        <f t="shared" si="379"/>
        <v/>
      </c>
      <c r="EQ181" s="239" t="str">
        <f t="shared" ca="1" si="328"/>
        <v/>
      </c>
      <c r="ER181" s="239" t="str">
        <f t="shared" si="329"/>
        <v/>
      </c>
      <c r="ES181" s="239">
        <f t="shared" si="291"/>
        <v>0</v>
      </c>
      <c r="ET181" s="239">
        <f t="shared" si="330"/>
        <v>0</v>
      </c>
      <c r="EU181" s="499">
        <f t="shared" si="331"/>
        <v>0</v>
      </c>
      <c r="EV181" s="434" t="str">
        <f t="shared" si="332"/>
        <v/>
      </c>
      <c r="EW181" s="512">
        <f t="shared" si="333"/>
        <v>0</v>
      </c>
      <c r="EX181" s="512">
        <f t="shared" si="334"/>
        <v>0</v>
      </c>
      <c r="EY181" s="512">
        <f t="shared" si="335"/>
        <v>0</v>
      </c>
      <c r="EZ181" s="119"/>
      <c r="FA181" s="258"/>
      <c r="FB181" s="259" t="str">
        <f t="shared" ca="1" si="336"/>
        <v/>
      </c>
      <c r="FC181" s="258"/>
      <c r="FD181" s="259" t="str">
        <f t="shared" si="337"/>
        <v/>
      </c>
      <c r="FE181" s="119"/>
      <c r="FF181" s="119"/>
      <c r="FG181" s="119"/>
      <c r="FH181" s="119"/>
      <c r="FI181" s="119"/>
      <c r="FJ181" s="119"/>
      <c r="FK181" s="119"/>
      <c r="FL181" s="119"/>
      <c r="FM181" s="119"/>
      <c r="FN181" s="119"/>
      <c r="FO181" s="119"/>
    </row>
    <row r="182" spans="1:171" s="99" customFormat="1" x14ac:dyDescent="0.2">
      <c r="A182" s="669">
        <v>167</v>
      </c>
      <c r="B182" s="564"/>
      <c r="C182" s="557"/>
      <c r="D182" s="566"/>
      <c r="E182" s="241"/>
      <c r="F182" s="554"/>
      <c r="G182" s="557"/>
      <c r="H182" s="555"/>
      <c r="I182" s="190"/>
      <c r="J182" s="596"/>
      <c r="K182" s="597"/>
      <c r="L182" s="597"/>
      <c r="M182" s="599"/>
      <c r="N182" s="590" t="str">
        <f t="shared" si="292"/>
        <v/>
      </c>
      <c r="O182" s="557"/>
      <c r="P182" s="566"/>
      <c r="Q182" s="186" t="str">
        <f t="shared" si="293"/>
        <v/>
      </c>
      <c r="R182" s="195" t="str">
        <f t="shared" si="269"/>
        <v/>
      </c>
      <c r="S182" s="195" t="str">
        <f t="shared" si="270"/>
        <v/>
      </c>
      <c r="T182" s="195" t="str">
        <f t="shared" si="294"/>
        <v/>
      </c>
      <c r="U182" s="622" t="str">
        <f t="shared" si="380"/>
        <v/>
      </c>
      <c r="V182" s="623">
        <f t="shared" si="347"/>
        <v>0</v>
      </c>
      <c r="W182" s="190"/>
      <c r="X182" s="190"/>
      <c r="Y182" s="190"/>
      <c r="Z182" s="190"/>
      <c r="AA182" s="190"/>
      <c r="AB182" s="190"/>
      <c r="AC182" s="239"/>
      <c r="AD182" s="239"/>
      <c r="AE182" s="239"/>
      <c r="AF182" s="239"/>
      <c r="AG182" s="239"/>
      <c r="AH182" s="242"/>
      <c r="AI182" s="261">
        <f t="shared" si="338"/>
        <v>0</v>
      </c>
      <c r="AJ182"/>
      <c r="AK182"/>
      <c r="AL182" s="258"/>
      <c r="AM182" s="259" t="str">
        <f t="shared" ca="1" si="357"/>
        <v/>
      </c>
      <c r="AN182" s="258"/>
      <c r="AO182" s="259" t="str">
        <f t="shared" si="296"/>
        <v/>
      </c>
      <c r="AP182" s="119"/>
      <c r="AQ182" s="280" t="str">
        <f t="shared" si="358"/>
        <v/>
      </c>
      <c r="AR182" s="280" t="str">
        <f t="shared" si="359"/>
        <v/>
      </c>
      <c r="AS182" s="280" t="str">
        <f t="shared" si="360"/>
        <v/>
      </c>
      <c r="AT182" s="280" t="str">
        <f t="shared" ca="1" si="361"/>
        <v/>
      </c>
      <c r="AU182" s="637">
        <f t="shared" si="297"/>
        <v>0</v>
      </c>
      <c r="AV182" s="281" t="str">
        <f t="shared" si="362"/>
        <v/>
      </c>
      <c r="AW182" s="312">
        <f t="shared" si="363"/>
        <v>0</v>
      </c>
      <c r="AX182" s="312">
        <f t="shared" si="363"/>
        <v>0</v>
      </c>
      <c r="AY182" s="312">
        <f t="shared" si="363"/>
        <v>0</v>
      </c>
      <c r="AZ182" s="312">
        <f t="shared" si="363"/>
        <v>0</v>
      </c>
      <c r="BA182" s="312">
        <f t="shared" si="363"/>
        <v>0</v>
      </c>
      <c r="BB182" s="312">
        <f t="shared" si="363"/>
        <v>0</v>
      </c>
      <c r="BC182" s="313">
        <f t="shared" si="340"/>
        <v>0</v>
      </c>
      <c r="BD182" s="313">
        <f t="shared" si="341"/>
        <v>0</v>
      </c>
      <c r="BE182" s="340">
        <f t="shared" si="298"/>
        <v>0</v>
      </c>
      <c r="BF182" s="643">
        <f t="shared" si="298"/>
        <v>0</v>
      </c>
      <c r="BG182" s="643">
        <f t="shared" si="298"/>
        <v>0</v>
      </c>
      <c r="BH182" s="643">
        <f t="shared" si="298"/>
        <v>0</v>
      </c>
      <c r="BI182" s="643">
        <f t="shared" si="298"/>
        <v>0</v>
      </c>
      <c r="BJ182" s="348">
        <f t="shared" si="364"/>
        <v>0</v>
      </c>
      <c r="BK182" s="348">
        <f t="shared" si="364"/>
        <v>0</v>
      </c>
      <c r="BL182" s="348">
        <f t="shared" si="364"/>
        <v>0</v>
      </c>
      <c r="BM182" s="348">
        <f t="shared" si="364"/>
        <v>0</v>
      </c>
      <c r="BN182" s="348">
        <f t="shared" si="364"/>
        <v>0</v>
      </c>
      <c r="BO182" s="348">
        <f t="shared" si="365"/>
        <v>0</v>
      </c>
      <c r="BP182" s="348">
        <f t="shared" si="365"/>
        <v>0</v>
      </c>
      <c r="BQ182" s="348">
        <f t="shared" si="365"/>
        <v>0</v>
      </c>
      <c r="BR182" s="348">
        <f t="shared" si="365"/>
        <v>0</v>
      </c>
      <c r="BS182" s="348">
        <f t="shared" si="365"/>
        <v>0</v>
      </c>
      <c r="BT182" s="348">
        <f t="shared" si="299"/>
        <v>0</v>
      </c>
      <c r="BU182" s="348">
        <f t="shared" si="299"/>
        <v>0</v>
      </c>
      <c r="BV182" s="348">
        <f t="shared" si="299"/>
        <v>0</v>
      </c>
      <c r="BW182" s="348">
        <f t="shared" si="299"/>
        <v>0</v>
      </c>
      <c r="BX182" s="348">
        <f t="shared" si="300"/>
        <v>0</v>
      </c>
      <c r="BY182" s="348">
        <f t="shared" si="366"/>
        <v>0</v>
      </c>
      <c r="BZ182" s="348">
        <f t="shared" si="366"/>
        <v>0</v>
      </c>
      <c r="CA182" s="348">
        <f t="shared" si="366"/>
        <v>0</v>
      </c>
      <c r="CB182" s="350">
        <f t="shared" si="366"/>
        <v>0</v>
      </c>
      <c r="CC182" s="648">
        <f t="shared" si="366"/>
        <v>0</v>
      </c>
      <c r="CD182" s="191">
        <f t="shared" si="342"/>
        <v>0</v>
      </c>
      <c r="CE182" s="191">
        <f t="shared" si="342"/>
        <v>0</v>
      </c>
      <c r="CF182" s="191">
        <f t="shared" si="342"/>
        <v>0</v>
      </c>
      <c r="CG182" s="381">
        <f t="shared" si="367"/>
        <v>0</v>
      </c>
      <c r="CH182" s="191">
        <f t="shared" si="367"/>
        <v>0</v>
      </c>
      <c r="CI182" s="382">
        <f t="shared" si="367"/>
        <v>0</v>
      </c>
      <c r="CJ182" s="379">
        <f t="shared" si="343"/>
        <v>0</v>
      </c>
      <c r="CK182" s="391">
        <f t="shared" si="354"/>
        <v>0</v>
      </c>
      <c r="CL182" s="391">
        <f t="shared" si="354"/>
        <v>0</v>
      </c>
      <c r="CM182" s="391">
        <f t="shared" si="354"/>
        <v>0</v>
      </c>
      <c r="CN182" s="391">
        <f t="shared" si="354"/>
        <v>0</v>
      </c>
      <c r="CO182" s="392">
        <f t="shared" si="355"/>
        <v>0</v>
      </c>
      <c r="CP182" s="190">
        <f t="shared" si="355"/>
        <v>0</v>
      </c>
      <c r="CQ182" s="190">
        <f t="shared" si="355"/>
        <v>0</v>
      </c>
      <c r="CR182" s="394">
        <f t="shared" si="355"/>
        <v>0</v>
      </c>
      <c r="CS182" s="191">
        <f t="shared" si="344"/>
        <v>0</v>
      </c>
      <c r="CT182" s="190">
        <f t="shared" si="344"/>
        <v>0</v>
      </c>
      <c r="CU182" s="190">
        <f t="shared" si="344"/>
        <v>0</v>
      </c>
      <c r="CV182" s="394">
        <f t="shared" si="344"/>
        <v>0</v>
      </c>
      <c r="CW182" s="402">
        <f>$DC182+'申込用紙 Ｂ'!$CW182</f>
        <v>0</v>
      </c>
      <c r="CX182" s="403"/>
      <c r="CY182" s="403">
        <f t="shared" si="301"/>
        <v>0</v>
      </c>
      <c r="CZ182" s="404">
        <f t="shared" si="302"/>
        <v>0</v>
      </c>
      <c r="DA182" s="431">
        <f t="shared" si="303"/>
        <v>0</v>
      </c>
      <c r="DB182" s="432">
        <f t="shared" si="304"/>
        <v>0</v>
      </c>
      <c r="DC182" s="433">
        <f t="shared" si="305"/>
        <v>0</v>
      </c>
      <c r="DD182" s="239">
        <f t="shared" si="306"/>
        <v>1</v>
      </c>
      <c r="DE182" s="239">
        <f t="shared" ca="1" si="368"/>
        <v>0</v>
      </c>
      <c r="DF182" s="239">
        <f t="shared" ca="1" si="307"/>
        <v>1</v>
      </c>
      <c r="DG182" s="434" t="str">
        <f t="shared" si="308"/>
        <v/>
      </c>
      <c r="DH182" s="239">
        <f t="shared" ca="1" si="309"/>
        <v>0</v>
      </c>
      <c r="DI182" s="239">
        <f t="shared" ca="1" si="348"/>
        <v>0</v>
      </c>
      <c r="DJ182" s="118" t="str">
        <f t="shared" si="310"/>
        <v/>
      </c>
      <c r="DK182" s="451">
        <f t="shared" si="369"/>
        <v>0</v>
      </c>
      <c r="DL182" s="451">
        <f t="shared" si="370"/>
        <v>0</v>
      </c>
      <c r="DM182" s="452">
        <f t="shared" si="371"/>
        <v>0</v>
      </c>
      <c r="DN182" s="453">
        <f t="shared" si="346"/>
        <v>-1</v>
      </c>
      <c r="DO182" s="454">
        <f t="shared" si="282"/>
        <v>1</v>
      </c>
      <c r="DP182" s="455" t="str">
        <f t="shared" si="311"/>
        <v>NO</v>
      </c>
      <c r="DQ182" s="455" t="str">
        <f t="shared" si="312"/>
        <v>Not!</v>
      </c>
      <c r="DR182" s="455" t="str">
        <f t="shared" si="313"/>
        <v>Not!</v>
      </c>
      <c r="DS182" s="478" t="str">
        <f t="shared" si="372"/>
        <v/>
      </c>
      <c r="DT182" s="451">
        <f t="shared" si="314"/>
        <v>0</v>
      </c>
      <c r="DU182" s="239">
        <f t="shared" si="345"/>
        <v>0</v>
      </c>
      <c r="DV182" s="480">
        <v>167</v>
      </c>
      <c r="DW182" s="281" t="str">
        <f t="shared" si="373"/>
        <v/>
      </c>
      <c r="DX182" s="239" t="str">
        <f t="shared" si="315"/>
        <v>Not!</v>
      </c>
      <c r="DY182" s="499">
        <f t="shared" si="316"/>
        <v>0</v>
      </c>
      <c r="DZ182" s="239" t="str">
        <f t="shared" si="317"/>
        <v>NO</v>
      </c>
      <c r="EA182" s="499">
        <f t="shared" si="374"/>
        <v>0</v>
      </c>
      <c r="EB182" s="239" t="str">
        <f t="shared" si="375"/>
        <v>女子Jr</v>
      </c>
      <c r="EC182" s="499">
        <f t="shared" si="376"/>
        <v>0</v>
      </c>
      <c r="ED182" s="500">
        <f t="shared" si="318"/>
        <v>0</v>
      </c>
      <c r="EE182" s="499">
        <f t="shared" si="319"/>
        <v>0</v>
      </c>
      <c r="EF182" s="239" t="str">
        <f t="shared" si="320"/>
        <v>N</v>
      </c>
      <c r="EG182" s="434" t="str">
        <f t="shared" si="321"/>
        <v/>
      </c>
      <c r="EH182" s="239" t="str">
        <f t="shared" si="322"/>
        <v/>
      </c>
      <c r="EI182" s="239" t="str">
        <f t="shared" ca="1" si="377"/>
        <v/>
      </c>
      <c r="EJ182" s="239" t="str">
        <f t="shared" si="323"/>
        <v/>
      </c>
      <c r="EK182" s="239">
        <f t="shared" si="324"/>
        <v>0</v>
      </c>
      <c r="EL182" s="239">
        <f t="shared" si="378"/>
        <v>0</v>
      </c>
      <c r="EM182" s="499">
        <f t="shared" si="325"/>
        <v>0</v>
      </c>
      <c r="EN182" s="239" t="str">
        <f t="shared" si="326"/>
        <v>N</v>
      </c>
      <c r="EO182" s="434" t="str">
        <f t="shared" si="327"/>
        <v/>
      </c>
      <c r="EP182" s="239" t="str">
        <f t="shared" si="379"/>
        <v/>
      </c>
      <c r="EQ182" s="239" t="str">
        <f t="shared" ca="1" si="328"/>
        <v/>
      </c>
      <c r="ER182" s="239" t="str">
        <f t="shared" si="329"/>
        <v/>
      </c>
      <c r="ES182" s="239">
        <f t="shared" si="291"/>
        <v>0</v>
      </c>
      <c r="ET182" s="239">
        <f t="shared" si="330"/>
        <v>0</v>
      </c>
      <c r="EU182" s="499">
        <f t="shared" si="331"/>
        <v>0</v>
      </c>
      <c r="EV182" s="434" t="str">
        <f t="shared" si="332"/>
        <v/>
      </c>
      <c r="EW182" s="512">
        <f t="shared" si="333"/>
        <v>0</v>
      </c>
      <c r="EX182" s="512">
        <f t="shared" si="334"/>
        <v>0</v>
      </c>
      <c r="EY182" s="512">
        <f t="shared" si="335"/>
        <v>0</v>
      </c>
      <c r="EZ182" s="119"/>
      <c r="FA182" s="258"/>
      <c r="FB182" s="259" t="str">
        <f t="shared" ca="1" si="336"/>
        <v/>
      </c>
      <c r="FC182" s="258"/>
      <c r="FD182" s="259" t="str">
        <f t="shared" si="337"/>
        <v/>
      </c>
      <c r="FE182" s="119"/>
      <c r="FF182" s="119"/>
      <c r="FG182" s="119"/>
      <c r="FH182" s="119"/>
      <c r="FI182" s="119"/>
      <c r="FJ182" s="119"/>
      <c r="FK182" s="119"/>
      <c r="FL182" s="119"/>
      <c r="FM182" s="119"/>
      <c r="FN182" s="119"/>
      <c r="FO182" s="119"/>
    </row>
    <row r="183" spans="1:171" s="99" customFormat="1" x14ac:dyDescent="0.2">
      <c r="A183" s="669">
        <v>168</v>
      </c>
      <c r="B183" s="564"/>
      <c r="C183" s="557"/>
      <c r="D183" s="566"/>
      <c r="E183" s="241"/>
      <c r="F183" s="554"/>
      <c r="G183" s="557"/>
      <c r="H183" s="555"/>
      <c r="I183" s="190"/>
      <c r="J183" s="596"/>
      <c r="K183" s="597"/>
      <c r="L183" s="597"/>
      <c r="M183" s="599"/>
      <c r="N183" s="590" t="str">
        <f t="shared" si="292"/>
        <v/>
      </c>
      <c r="O183" s="557"/>
      <c r="P183" s="566"/>
      <c r="Q183" s="186" t="str">
        <f t="shared" si="293"/>
        <v/>
      </c>
      <c r="R183" s="195" t="str">
        <f t="shared" si="269"/>
        <v/>
      </c>
      <c r="S183" s="195" t="str">
        <f t="shared" si="270"/>
        <v/>
      </c>
      <c r="T183" s="195" t="str">
        <f t="shared" si="294"/>
        <v/>
      </c>
      <c r="U183" s="622" t="str">
        <f t="shared" si="380"/>
        <v/>
      </c>
      <c r="V183" s="623">
        <f t="shared" si="347"/>
        <v>0</v>
      </c>
      <c r="W183" s="190"/>
      <c r="X183" s="190"/>
      <c r="Y183" s="190"/>
      <c r="Z183" s="190"/>
      <c r="AA183" s="190"/>
      <c r="AB183" s="190"/>
      <c r="AC183" s="239"/>
      <c r="AD183" s="239"/>
      <c r="AE183" s="239"/>
      <c r="AF183" s="239"/>
      <c r="AG183" s="239"/>
      <c r="AH183" s="242"/>
      <c r="AI183" s="261">
        <f t="shared" si="338"/>
        <v>0</v>
      </c>
      <c r="AJ183"/>
      <c r="AK183"/>
      <c r="AL183" s="258"/>
      <c r="AM183" s="259" t="str">
        <f t="shared" ca="1" si="357"/>
        <v/>
      </c>
      <c r="AN183" s="258"/>
      <c r="AO183" s="259" t="str">
        <f t="shared" si="296"/>
        <v/>
      </c>
      <c r="AP183" s="119"/>
      <c r="AQ183" s="280" t="str">
        <f t="shared" si="358"/>
        <v/>
      </c>
      <c r="AR183" s="280" t="str">
        <f t="shared" si="359"/>
        <v/>
      </c>
      <c r="AS183" s="280" t="str">
        <f t="shared" si="360"/>
        <v/>
      </c>
      <c r="AT183" s="280" t="str">
        <f t="shared" ca="1" si="361"/>
        <v/>
      </c>
      <c r="AU183" s="637">
        <f t="shared" si="297"/>
        <v>0</v>
      </c>
      <c r="AV183" s="281" t="str">
        <f t="shared" si="362"/>
        <v/>
      </c>
      <c r="AW183" s="312">
        <f t="shared" si="363"/>
        <v>0</v>
      </c>
      <c r="AX183" s="312">
        <f t="shared" si="363"/>
        <v>0</v>
      </c>
      <c r="AY183" s="312">
        <f t="shared" si="363"/>
        <v>0</v>
      </c>
      <c r="AZ183" s="312">
        <f t="shared" si="363"/>
        <v>0</v>
      </c>
      <c r="BA183" s="312">
        <f t="shared" si="363"/>
        <v>0</v>
      </c>
      <c r="BB183" s="312">
        <f t="shared" si="363"/>
        <v>0</v>
      </c>
      <c r="BC183" s="313">
        <f t="shared" si="340"/>
        <v>0</v>
      </c>
      <c r="BD183" s="313">
        <f t="shared" si="341"/>
        <v>0</v>
      </c>
      <c r="BE183" s="340">
        <f t="shared" si="298"/>
        <v>0</v>
      </c>
      <c r="BF183" s="643">
        <f t="shared" si="298"/>
        <v>0</v>
      </c>
      <c r="BG183" s="643">
        <f t="shared" si="298"/>
        <v>0</v>
      </c>
      <c r="BH183" s="643">
        <f t="shared" si="298"/>
        <v>0</v>
      </c>
      <c r="BI183" s="643">
        <f t="shared" si="298"/>
        <v>0</v>
      </c>
      <c r="BJ183" s="348">
        <f t="shared" si="364"/>
        <v>0</v>
      </c>
      <c r="BK183" s="348">
        <f t="shared" si="364"/>
        <v>0</v>
      </c>
      <c r="BL183" s="348">
        <f t="shared" si="364"/>
        <v>0</v>
      </c>
      <c r="BM183" s="348">
        <f t="shared" si="364"/>
        <v>0</v>
      </c>
      <c r="BN183" s="348">
        <f t="shared" si="364"/>
        <v>0</v>
      </c>
      <c r="BO183" s="348">
        <f t="shared" si="365"/>
        <v>0</v>
      </c>
      <c r="BP183" s="348">
        <f t="shared" si="365"/>
        <v>0</v>
      </c>
      <c r="BQ183" s="348">
        <f t="shared" si="365"/>
        <v>0</v>
      </c>
      <c r="BR183" s="348">
        <f t="shared" si="365"/>
        <v>0</v>
      </c>
      <c r="BS183" s="348">
        <f t="shared" si="365"/>
        <v>0</v>
      </c>
      <c r="BT183" s="348">
        <f t="shared" si="299"/>
        <v>0</v>
      </c>
      <c r="BU183" s="348">
        <f t="shared" si="299"/>
        <v>0</v>
      </c>
      <c r="BV183" s="348">
        <f t="shared" si="299"/>
        <v>0</v>
      </c>
      <c r="BW183" s="348">
        <f t="shared" si="299"/>
        <v>0</v>
      </c>
      <c r="BX183" s="348">
        <f t="shared" si="300"/>
        <v>0</v>
      </c>
      <c r="BY183" s="348">
        <f t="shared" si="366"/>
        <v>0</v>
      </c>
      <c r="BZ183" s="348">
        <f t="shared" si="366"/>
        <v>0</v>
      </c>
      <c r="CA183" s="348">
        <f t="shared" si="366"/>
        <v>0</v>
      </c>
      <c r="CB183" s="350">
        <f t="shared" si="366"/>
        <v>0</v>
      </c>
      <c r="CC183" s="648">
        <f t="shared" si="366"/>
        <v>0</v>
      </c>
      <c r="CD183" s="191">
        <f t="shared" si="342"/>
        <v>0</v>
      </c>
      <c r="CE183" s="191">
        <f t="shared" si="342"/>
        <v>0</v>
      </c>
      <c r="CF183" s="191">
        <f t="shared" si="342"/>
        <v>0</v>
      </c>
      <c r="CG183" s="381">
        <f t="shared" si="367"/>
        <v>0</v>
      </c>
      <c r="CH183" s="191">
        <f t="shared" si="367"/>
        <v>0</v>
      </c>
      <c r="CI183" s="382">
        <f t="shared" si="367"/>
        <v>0</v>
      </c>
      <c r="CJ183" s="379">
        <f t="shared" si="343"/>
        <v>0</v>
      </c>
      <c r="CK183" s="391">
        <f t="shared" si="354"/>
        <v>0</v>
      </c>
      <c r="CL183" s="391">
        <f t="shared" si="354"/>
        <v>0</v>
      </c>
      <c r="CM183" s="391">
        <f t="shared" si="354"/>
        <v>0</v>
      </c>
      <c r="CN183" s="391">
        <f t="shared" si="354"/>
        <v>0</v>
      </c>
      <c r="CO183" s="392">
        <f t="shared" si="355"/>
        <v>0</v>
      </c>
      <c r="CP183" s="190">
        <f t="shared" si="355"/>
        <v>0</v>
      </c>
      <c r="CQ183" s="190">
        <f t="shared" si="355"/>
        <v>0</v>
      </c>
      <c r="CR183" s="394">
        <f t="shared" si="355"/>
        <v>0</v>
      </c>
      <c r="CS183" s="191">
        <f t="shared" si="344"/>
        <v>0</v>
      </c>
      <c r="CT183" s="190">
        <f t="shared" si="344"/>
        <v>0</v>
      </c>
      <c r="CU183" s="190">
        <f t="shared" si="344"/>
        <v>0</v>
      </c>
      <c r="CV183" s="394">
        <f t="shared" si="344"/>
        <v>0</v>
      </c>
      <c r="CW183" s="402">
        <f>$DC183+'申込用紙 Ｂ'!$CW183</f>
        <v>0</v>
      </c>
      <c r="CX183" s="403"/>
      <c r="CY183" s="403">
        <f t="shared" si="301"/>
        <v>0</v>
      </c>
      <c r="CZ183" s="404">
        <f t="shared" si="302"/>
        <v>0</v>
      </c>
      <c r="DA183" s="431">
        <f t="shared" si="303"/>
        <v>0</v>
      </c>
      <c r="DB183" s="432">
        <f t="shared" si="304"/>
        <v>0</v>
      </c>
      <c r="DC183" s="433">
        <f t="shared" si="305"/>
        <v>0</v>
      </c>
      <c r="DD183" s="239">
        <f t="shared" si="306"/>
        <v>1</v>
      </c>
      <c r="DE183" s="239">
        <f t="shared" ca="1" si="368"/>
        <v>0</v>
      </c>
      <c r="DF183" s="239">
        <f t="shared" ca="1" si="307"/>
        <v>1</v>
      </c>
      <c r="DG183" s="434" t="str">
        <f t="shared" si="308"/>
        <v/>
      </c>
      <c r="DH183" s="239">
        <f t="shared" ca="1" si="309"/>
        <v>0</v>
      </c>
      <c r="DI183" s="239">
        <f t="shared" ca="1" si="348"/>
        <v>0</v>
      </c>
      <c r="DJ183" s="118" t="str">
        <f t="shared" si="310"/>
        <v/>
      </c>
      <c r="DK183" s="451">
        <f t="shared" si="369"/>
        <v>0</v>
      </c>
      <c r="DL183" s="451">
        <f t="shared" si="370"/>
        <v>0</v>
      </c>
      <c r="DM183" s="452">
        <f t="shared" si="371"/>
        <v>0</v>
      </c>
      <c r="DN183" s="453">
        <f t="shared" si="346"/>
        <v>-1</v>
      </c>
      <c r="DO183" s="454">
        <f t="shared" si="282"/>
        <v>1</v>
      </c>
      <c r="DP183" s="455" t="str">
        <f t="shared" si="311"/>
        <v>NO</v>
      </c>
      <c r="DQ183" s="455" t="str">
        <f t="shared" si="312"/>
        <v>Not!</v>
      </c>
      <c r="DR183" s="455" t="str">
        <f t="shared" si="313"/>
        <v>Not!</v>
      </c>
      <c r="DS183" s="478" t="str">
        <f t="shared" si="372"/>
        <v/>
      </c>
      <c r="DT183" s="451">
        <f t="shared" si="314"/>
        <v>0</v>
      </c>
      <c r="DU183" s="239">
        <f t="shared" si="345"/>
        <v>0</v>
      </c>
      <c r="DV183" s="480">
        <v>168</v>
      </c>
      <c r="DW183" s="281" t="str">
        <f t="shared" si="373"/>
        <v/>
      </c>
      <c r="DX183" s="239" t="str">
        <f t="shared" si="315"/>
        <v>Not!</v>
      </c>
      <c r="DY183" s="499">
        <f t="shared" si="316"/>
        <v>0</v>
      </c>
      <c r="DZ183" s="239" t="str">
        <f t="shared" si="317"/>
        <v>NO</v>
      </c>
      <c r="EA183" s="499">
        <f t="shared" si="374"/>
        <v>0</v>
      </c>
      <c r="EB183" s="239" t="str">
        <f t="shared" si="375"/>
        <v>女子Jr</v>
      </c>
      <c r="EC183" s="499">
        <f t="shared" si="376"/>
        <v>0</v>
      </c>
      <c r="ED183" s="500">
        <f t="shared" si="318"/>
        <v>0</v>
      </c>
      <c r="EE183" s="499">
        <f t="shared" si="319"/>
        <v>0</v>
      </c>
      <c r="EF183" s="239" t="str">
        <f t="shared" si="320"/>
        <v>N</v>
      </c>
      <c r="EG183" s="434" t="str">
        <f t="shared" si="321"/>
        <v/>
      </c>
      <c r="EH183" s="239" t="str">
        <f t="shared" si="322"/>
        <v/>
      </c>
      <c r="EI183" s="239" t="str">
        <f t="shared" ca="1" si="377"/>
        <v/>
      </c>
      <c r="EJ183" s="239" t="str">
        <f t="shared" si="323"/>
        <v/>
      </c>
      <c r="EK183" s="239">
        <f t="shared" si="324"/>
        <v>0</v>
      </c>
      <c r="EL183" s="239">
        <f t="shared" si="378"/>
        <v>0</v>
      </c>
      <c r="EM183" s="499">
        <f t="shared" si="325"/>
        <v>0</v>
      </c>
      <c r="EN183" s="239" t="str">
        <f t="shared" si="326"/>
        <v>N</v>
      </c>
      <c r="EO183" s="434" t="str">
        <f t="shared" si="327"/>
        <v/>
      </c>
      <c r="EP183" s="239" t="str">
        <f t="shared" si="379"/>
        <v/>
      </c>
      <c r="EQ183" s="239" t="str">
        <f t="shared" ca="1" si="328"/>
        <v/>
      </c>
      <c r="ER183" s="239" t="str">
        <f t="shared" si="329"/>
        <v/>
      </c>
      <c r="ES183" s="239">
        <f t="shared" si="291"/>
        <v>0</v>
      </c>
      <c r="ET183" s="239">
        <f t="shared" si="330"/>
        <v>0</v>
      </c>
      <c r="EU183" s="499">
        <f t="shared" si="331"/>
        <v>0</v>
      </c>
      <c r="EV183" s="434" t="str">
        <f t="shared" si="332"/>
        <v/>
      </c>
      <c r="EW183" s="512">
        <f t="shared" si="333"/>
        <v>0</v>
      </c>
      <c r="EX183" s="512">
        <f t="shared" si="334"/>
        <v>0</v>
      </c>
      <c r="EY183" s="512">
        <f t="shared" si="335"/>
        <v>0</v>
      </c>
      <c r="EZ183" s="119"/>
      <c r="FA183" s="258"/>
      <c r="FB183" s="259" t="str">
        <f t="shared" ca="1" si="336"/>
        <v/>
      </c>
      <c r="FC183" s="258"/>
      <c r="FD183" s="259" t="str">
        <f t="shared" si="337"/>
        <v/>
      </c>
      <c r="FE183" s="119"/>
      <c r="FF183" s="119"/>
      <c r="FG183" s="119"/>
      <c r="FH183" s="119"/>
      <c r="FI183" s="119"/>
      <c r="FJ183" s="119"/>
      <c r="FK183" s="119"/>
      <c r="FL183" s="119"/>
      <c r="FM183" s="119"/>
      <c r="FN183" s="119"/>
      <c r="FO183" s="119"/>
    </row>
    <row r="184" spans="1:171" s="99" customFormat="1" x14ac:dyDescent="0.2">
      <c r="A184" s="669">
        <v>169</v>
      </c>
      <c r="B184" s="564"/>
      <c r="C184" s="557"/>
      <c r="D184" s="566"/>
      <c r="E184" s="241"/>
      <c r="F184" s="554"/>
      <c r="G184" s="557"/>
      <c r="H184" s="555"/>
      <c r="I184" s="190"/>
      <c r="J184" s="596"/>
      <c r="K184" s="597"/>
      <c r="L184" s="597"/>
      <c r="M184" s="599"/>
      <c r="N184" s="590" t="str">
        <f t="shared" si="292"/>
        <v/>
      </c>
      <c r="O184" s="557"/>
      <c r="P184" s="566"/>
      <c r="Q184" s="186" t="str">
        <f t="shared" si="293"/>
        <v/>
      </c>
      <c r="R184" s="195" t="str">
        <f t="shared" si="269"/>
        <v/>
      </c>
      <c r="S184" s="195" t="str">
        <f t="shared" si="270"/>
        <v/>
      </c>
      <c r="T184" s="195" t="str">
        <f t="shared" si="294"/>
        <v/>
      </c>
      <c r="U184" s="622" t="str">
        <f t="shared" si="380"/>
        <v/>
      </c>
      <c r="V184" s="623">
        <f t="shared" si="347"/>
        <v>0</v>
      </c>
      <c r="W184" s="190"/>
      <c r="X184" s="190"/>
      <c r="Y184" s="190"/>
      <c r="Z184" s="190"/>
      <c r="AA184" s="190"/>
      <c r="AB184" s="190"/>
      <c r="AC184" s="239"/>
      <c r="AD184" s="239"/>
      <c r="AE184" s="239"/>
      <c r="AF184" s="239"/>
      <c r="AG184" s="239"/>
      <c r="AH184" s="242"/>
      <c r="AI184" s="261">
        <f t="shared" si="338"/>
        <v>0</v>
      </c>
      <c r="AJ184"/>
      <c r="AK184"/>
      <c r="AL184" s="258"/>
      <c r="AM184" s="259" t="str">
        <f t="shared" ca="1" si="357"/>
        <v/>
      </c>
      <c r="AN184" s="258"/>
      <c r="AO184" s="259" t="str">
        <f t="shared" si="296"/>
        <v/>
      </c>
      <c r="AP184" s="119"/>
      <c r="AQ184" s="280" t="str">
        <f t="shared" si="358"/>
        <v/>
      </c>
      <c r="AR184" s="280" t="str">
        <f t="shared" si="359"/>
        <v/>
      </c>
      <c r="AS184" s="280" t="str">
        <f t="shared" si="360"/>
        <v/>
      </c>
      <c r="AT184" s="280" t="str">
        <f t="shared" ca="1" si="361"/>
        <v/>
      </c>
      <c r="AU184" s="637">
        <f t="shared" si="297"/>
        <v>0</v>
      </c>
      <c r="AV184" s="281" t="str">
        <f t="shared" si="362"/>
        <v/>
      </c>
      <c r="AW184" s="312">
        <f t="shared" si="363"/>
        <v>0</v>
      </c>
      <c r="AX184" s="312">
        <f t="shared" si="363"/>
        <v>0</v>
      </c>
      <c r="AY184" s="312">
        <f t="shared" si="363"/>
        <v>0</v>
      </c>
      <c r="AZ184" s="312">
        <f t="shared" si="363"/>
        <v>0</v>
      </c>
      <c r="BA184" s="312">
        <f t="shared" si="363"/>
        <v>0</v>
      </c>
      <c r="BB184" s="312">
        <f t="shared" si="363"/>
        <v>0</v>
      </c>
      <c r="BC184" s="313">
        <f t="shared" si="340"/>
        <v>0</v>
      </c>
      <c r="BD184" s="313">
        <f t="shared" si="341"/>
        <v>0</v>
      </c>
      <c r="BE184" s="340">
        <f t="shared" si="298"/>
        <v>0</v>
      </c>
      <c r="BF184" s="643">
        <f t="shared" si="298"/>
        <v>0</v>
      </c>
      <c r="BG184" s="643">
        <f t="shared" si="298"/>
        <v>0</v>
      </c>
      <c r="BH184" s="643">
        <f t="shared" si="298"/>
        <v>0</v>
      </c>
      <c r="BI184" s="643">
        <f t="shared" si="298"/>
        <v>0</v>
      </c>
      <c r="BJ184" s="348">
        <f t="shared" si="364"/>
        <v>0</v>
      </c>
      <c r="BK184" s="348">
        <f t="shared" si="364"/>
        <v>0</v>
      </c>
      <c r="BL184" s="348">
        <f t="shared" si="364"/>
        <v>0</v>
      </c>
      <c r="BM184" s="348">
        <f t="shared" si="364"/>
        <v>0</v>
      </c>
      <c r="BN184" s="348">
        <f t="shared" si="364"/>
        <v>0</v>
      </c>
      <c r="BO184" s="348">
        <f t="shared" si="365"/>
        <v>0</v>
      </c>
      <c r="BP184" s="348">
        <f t="shared" si="365"/>
        <v>0</v>
      </c>
      <c r="BQ184" s="348">
        <f t="shared" si="365"/>
        <v>0</v>
      </c>
      <c r="BR184" s="348">
        <f t="shared" si="365"/>
        <v>0</v>
      </c>
      <c r="BS184" s="348">
        <f t="shared" si="365"/>
        <v>0</v>
      </c>
      <c r="BT184" s="348">
        <f t="shared" si="299"/>
        <v>0</v>
      </c>
      <c r="BU184" s="348">
        <f t="shared" si="299"/>
        <v>0</v>
      </c>
      <c r="BV184" s="348">
        <f t="shared" si="299"/>
        <v>0</v>
      </c>
      <c r="BW184" s="348">
        <f t="shared" si="299"/>
        <v>0</v>
      </c>
      <c r="BX184" s="348">
        <f t="shared" si="300"/>
        <v>0</v>
      </c>
      <c r="BY184" s="348">
        <f t="shared" si="366"/>
        <v>0</v>
      </c>
      <c r="BZ184" s="348">
        <f t="shared" si="366"/>
        <v>0</v>
      </c>
      <c r="CA184" s="348">
        <f t="shared" si="366"/>
        <v>0</v>
      </c>
      <c r="CB184" s="350">
        <f t="shared" si="366"/>
        <v>0</v>
      </c>
      <c r="CC184" s="648">
        <f t="shared" si="366"/>
        <v>0</v>
      </c>
      <c r="CD184" s="191">
        <f t="shared" si="342"/>
        <v>0</v>
      </c>
      <c r="CE184" s="191">
        <f t="shared" si="342"/>
        <v>0</v>
      </c>
      <c r="CF184" s="191">
        <f t="shared" si="342"/>
        <v>0</v>
      </c>
      <c r="CG184" s="381">
        <f t="shared" si="367"/>
        <v>0</v>
      </c>
      <c r="CH184" s="191">
        <f t="shared" si="367"/>
        <v>0</v>
      </c>
      <c r="CI184" s="382">
        <f t="shared" si="367"/>
        <v>0</v>
      </c>
      <c r="CJ184" s="379">
        <f t="shared" si="343"/>
        <v>0</v>
      </c>
      <c r="CK184" s="391">
        <f t="shared" si="354"/>
        <v>0</v>
      </c>
      <c r="CL184" s="391">
        <f t="shared" si="354"/>
        <v>0</v>
      </c>
      <c r="CM184" s="391">
        <f t="shared" si="354"/>
        <v>0</v>
      </c>
      <c r="CN184" s="391">
        <f t="shared" si="354"/>
        <v>0</v>
      </c>
      <c r="CO184" s="392">
        <f t="shared" si="355"/>
        <v>0</v>
      </c>
      <c r="CP184" s="190">
        <f t="shared" si="355"/>
        <v>0</v>
      </c>
      <c r="CQ184" s="190">
        <f t="shared" si="355"/>
        <v>0</v>
      </c>
      <c r="CR184" s="394">
        <f t="shared" si="355"/>
        <v>0</v>
      </c>
      <c r="CS184" s="191">
        <f t="shared" si="344"/>
        <v>0</v>
      </c>
      <c r="CT184" s="190">
        <f t="shared" si="344"/>
        <v>0</v>
      </c>
      <c r="CU184" s="190">
        <f t="shared" si="344"/>
        <v>0</v>
      </c>
      <c r="CV184" s="394">
        <f t="shared" si="344"/>
        <v>0</v>
      </c>
      <c r="CW184" s="402">
        <f>$DC184+'申込用紙 Ｂ'!$CW184</f>
        <v>0</v>
      </c>
      <c r="CX184" s="403"/>
      <c r="CY184" s="403">
        <f t="shared" si="301"/>
        <v>0</v>
      </c>
      <c r="CZ184" s="404">
        <f t="shared" si="302"/>
        <v>0</v>
      </c>
      <c r="DA184" s="431">
        <f t="shared" si="303"/>
        <v>0</v>
      </c>
      <c r="DB184" s="432">
        <f t="shared" si="304"/>
        <v>0</v>
      </c>
      <c r="DC184" s="433">
        <f t="shared" si="305"/>
        <v>0</v>
      </c>
      <c r="DD184" s="239">
        <f t="shared" si="306"/>
        <v>1</v>
      </c>
      <c r="DE184" s="239">
        <f t="shared" ca="1" si="368"/>
        <v>0</v>
      </c>
      <c r="DF184" s="239">
        <f t="shared" ca="1" si="307"/>
        <v>1</v>
      </c>
      <c r="DG184" s="434" t="str">
        <f t="shared" si="308"/>
        <v/>
      </c>
      <c r="DH184" s="239">
        <f t="shared" ca="1" si="309"/>
        <v>0</v>
      </c>
      <c r="DI184" s="239">
        <f t="shared" ca="1" si="348"/>
        <v>0</v>
      </c>
      <c r="DJ184" s="118" t="str">
        <f t="shared" si="310"/>
        <v/>
      </c>
      <c r="DK184" s="451">
        <f t="shared" si="369"/>
        <v>0</v>
      </c>
      <c r="DL184" s="451">
        <f t="shared" si="370"/>
        <v>0</v>
      </c>
      <c r="DM184" s="452">
        <f t="shared" si="371"/>
        <v>0</v>
      </c>
      <c r="DN184" s="453">
        <f t="shared" si="346"/>
        <v>-1</v>
      </c>
      <c r="DO184" s="454">
        <f t="shared" si="282"/>
        <v>1</v>
      </c>
      <c r="DP184" s="455" t="str">
        <f t="shared" si="311"/>
        <v>NO</v>
      </c>
      <c r="DQ184" s="455" t="str">
        <f t="shared" si="312"/>
        <v>Not!</v>
      </c>
      <c r="DR184" s="455" t="str">
        <f t="shared" si="313"/>
        <v>Not!</v>
      </c>
      <c r="DS184" s="478" t="str">
        <f t="shared" si="372"/>
        <v/>
      </c>
      <c r="DT184" s="451">
        <f t="shared" si="314"/>
        <v>0</v>
      </c>
      <c r="DU184" s="239">
        <f t="shared" si="345"/>
        <v>0</v>
      </c>
      <c r="DV184" s="480">
        <v>169</v>
      </c>
      <c r="DW184" s="281" t="str">
        <f t="shared" si="373"/>
        <v/>
      </c>
      <c r="DX184" s="239" t="str">
        <f t="shared" si="315"/>
        <v>Not!</v>
      </c>
      <c r="DY184" s="499">
        <f t="shared" si="316"/>
        <v>0</v>
      </c>
      <c r="DZ184" s="239" t="str">
        <f t="shared" si="317"/>
        <v>NO</v>
      </c>
      <c r="EA184" s="499">
        <f t="shared" si="374"/>
        <v>0</v>
      </c>
      <c r="EB184" s="239" t="str">
        <f t="shared" si="375"/>
        <v>女子Jr</v>
      </c>
      <c r="EC184" s="499">
        <f t="shared" si="376"/>
        <v>0</v>
      </c>
      <c r="ED184" s="500">
        <f t="shared" si="318"/>
        <v>0</v>
      </c>
      <c r="EE184" s="499">
        <f t="shared" si="319"/>
        <v>0</v>
      </c>
      <c r="EF184" s="239" t="str">
        <f t="shared" si="320"/>
        <v>N</v>
      </c>
      <c r="EG184" s="434" t="str">
        <f t="shared" si="321"/>
        <v/>
      </c>
      <c r="EH184" s="239" t="str">
        <f t="shared" si="322"/>
        <v/>
      </c>
      <c r="EI184" s="239" t="str">
        <f t="shared" ca="1" si="377"/>
        <v/>
      </c>
      <c r="EJ184" s="239" t="str">
        <f t="shared" si="323"/>
        <v/>
      </c>
      <c r="EK184" s="239">
        <f t="shared" si="324"/>
        <v>0</v>
      </c>
      <c r="EL184" s="239">
        <f t="shared" si="378"/>
        <v>0</v>
      </c>
      <c r="EM184" s="499">
        <f t="shared" si="325"/>
        <v>0</v>
      </c>
      <c r="EN184" s="239" t="str">
        <f t="shared" si="326"/>
        <v>N</v>
      </c>
      <c r="EO184" s="434" t="str">
        <f t="shared" si="327"/>
        <v/>
      </c>
      <c r="EP184" s="239" t="str">
        <f t="shared" si="379"/>
        <v/>
      </c>
      <c r="EQ184" s="239" t="str">
        <f t="shared" ca="1" si="328"/>
        <v/>
      </c>
      <c r="ER184" s="239" t="str">
        <f t="shared" si="329"/>
        <v/>
      </c>
      <c r="ES184" s="239">
        <f t="shared" si="291"/>
        <v>0</v>
      </c>
      <c r="ET184" s="239">
        <f t="shared" si="330"/>
        <v>0</v>
      </c>
      <c r="EU184" s="499">
        <f t="shared" si="331"/>
        <v>0</v>
      </c>
      <c r="EV184" s="434" t="str">
        <f t="shared" si="332"/>
        <v/>
      </c>
      <c r="EW184" s="512">
        <f t="shared" si="333"/>
        <v>0</v>
      </c>
      <c r="EX184" s="512">
        <f t="shared" si="334"/>
        <v>0</v>
      </c>
      <c r="EY184" s="512">
        <f t="shared" si="335"/>
        <v>0</v>
      </c>
      <c r="EZ184" s="119"/>
      <c r="FA184" s="258"/>
      <c r="FB184" s="259" t="str">
        <f t="shared" ca="1" si="336"/>
        <v/>
      </c>
      <c r="FC184" s="258"/>
      <c r="FD184" s="259" t="str">
        <f t="shared" si="337"/>
        <v/>
      </c>
      <c r="FE184" s="119"/>
      <c r="FF184" s="119"/>
      <c r="FG184" s="119"/>
      <c r="FH184" s="119"/>
      <c r="FI184" s="119"/>
      <c r="FJ184" s="119"/>
      <c r="FK184" s="119"/>
      <c r="FL184" s="119"/>
      <c r="FM184" s="119"/>
      <c r="FN184" s="119"/>
      <c r="FO184" s="119"/>
    </row>
    <row r="185" spans="1:171" s="99" customFormat="1" x14ac:dyDescent="0.2">
      <c r="A185" s="669">
        <v>170</v>
      </c>
      <c r="B185" s="670"/>
      <c r="C185" s="671"/>
      <c r="D185" s="672"/>
      <c r="E185" s="241"/>
      <c r="F185" s="554"/>
      <c r="G185" s="671"/>
      <c r="H185" s="555"/>
      <c r="I185" s="190"/>
      <c r="J185" s="596"/>
      <c r="K185" s="597"/>
      <c r="L185" s="597"/>
      <c r="M185" s="599"/>
      <c r="N185" s="590" t="str">
        <f t="shared" si="292"/>
        <v/>
      </c>
      <c r="O185" s="677"/>
      <c r="P185" s="678"/>
      <c r="Q185" s="518" t="str">
        <f t="shared" si="293"/>
        <v/>
      </c>
      <c r="R185" s="519" t="str">
        <f t="shared" si="269"/>
        <v/>
      </c>
      <c r="S185" s="519" t="str">
        <f t="shared" si="270"/>
        <v/>
      </c>
      <c r="T185" s="195" t="str">
        <f t="shared" si="294"/>
        <v/>
      </c>
      <c r="U185" s="622" t="str">
        <f t="shared" si="380"/>
        <v/>
      </c>
      <c r="V185" s="684">
        <f t="shared" si="347"/>
        <v>0</v>
      </c>
      <c r="W185" s="521"/>
      <c r="X185" s="521"/>
      <c r="Y185" s="521"/>
      <c r="Z185" s="521"/>
      <c r="AA185" s="521"/>
      <c r="AB185" s="521"/>
      <c r="AC185" s="521"/>
      <c r="AD185" s="686"/>
      <c r="AE185" s="239"/>
      <c r="AF185" s="239"/>
      <c r="AG185" s="521"/>
      <c r="AH185" s="523"/>
      <c r="AI185" s="687">
        <f t="shared" si="338"/>
        <v>0</v>
      </c>
      <c r="AJ185"/>
      <c r="AK185"/>
      <c r="AL185" s="258"/>
      <c r="AM185" s="259" t="str">
        <f t="shared" ca="1" si="357"/>
        <v/>
      </c>
      <c r="AN185" s="258"/>
      <c r="AO185" s="259" t="str">
        <f t="shared" si="296"/>
        <v/>
      </c>
      <c r="AP185" s="119"/>
      <c r="AQ185" s="280" t="str">
        <f t="shared" si="358"/>
        <v/>
      </c>
      <c r="AR185" s="280" t="str">
        <f t="shared" si="359"/>
        <v/>
      </c>
      <c r="AS185" s="280" t="str">
        <f t="shared" si="360"/>
        <v/>
      </c>
      <c r="AT185" s="280" t="str">
        <f t="shared" ca="1" si="361"/>
        <v/>
      </c>
      <c r="AU185" s="637">
        <f t="shared" si="297"/>
        <v>0</v>
      </c>
      <c r="AV185" s="281" t="str">
        <f t="shared" si="362"/>
        <v/>
      </c>
      <c r="AW185" s="312">
        <f t="shared" si="363"/>
        <v>0</v>
      </c>
      <c r="AX185" s="312">
        <f t="shared" si="363"/>
        <v>0</v>
      </c>
      <c r="AY185" s="312">
        <f t="shared" si="363"/>
        <v>0</v>
      </c>
      <c r="AZ185" s="312">
        <f t="shared" si="363"/>
        <v>0</v>
      </c>
      <c r="BA185" s="312">
        <f t="shared" si="363"/>
        <v>0</v>
      </c>
      <c r="BB185" s="312">
        <f t="shared" si="363"/>
        <v>0</v>
      </c>
      <c r="BC185" s="313">
        <f t="shared" si="340"/>
        <v>0</v>
      </c>
      <c r="BD185" s="313">
        <f t="shared" si="341"/>
        <v>0</v>
      </c>
      <c r="BE185" s="340">
        <f t="shared" si="298"/>
        <v>0</v>
      </c>
      <c r="BF185" s="643">
        <f t="shared" si="298"/>
        <v>0</v>
      </c>
      <c r="BG185" s="643">
        <f t="shared" si="298"/>
        <v>0</v>
      </c>
      <c r="BH185" s="643">
        <f t="shared" si="298"/>
        <v>0</v>
      </c>
      <c r="BI185" s="643">
        <f t="shared" si="298"/>
        <v>0</v>
      </c>
      <c r="BJ185" s="348">
        <f t="shared" si="364"/>
        <v>0</v>
      </c>
      <c r="BK185" s="348">
        <f t="shared" si="364"/>
        <v>0</v>
      </c>
      <c r="BL185" s="348">
        <f t="shared" si="364"/>
        <v>0</v>
      </c>
      <c r="BM185" s="348">
        <f t="shared" si="364"/>
        <v>0</v>
      </c>
      <c r="BN185" s="348">
        <f t="shared" si="364"/>
        <v>0</v>
      </c>
      <c r="BO185" s="348">
        <f t="shared" si="365"/>
        <v>0</v>
      </c>
      <c r="BP185" s="348">
        <f t="shared" si="365"/>
        <v>0</v>
      </c>
      <c r="BQ185" s="348">
        <f t="shared" si="365"/>
        <v>0</v>
      </c>
      <c r="BR185" s="348">
        <f t="shared" si="365"/>
        <v>0</v>
      </c>
      <c r="BS185" s="348">
        <f t="shared" si="365"/>
        <v>0</v>
      </c>
      <c r="BT185" s="348">
        <f t="shared" si="299"/>
        <v>0</v>
      </c>
      <c r="BU185" s="348">
        <f t="shared" si="299"/>
        <v>0</v>
      </c>
      <c r="BV185" s="348">
        <f t="shared" si="299"/>
        <v>0</v>
      </c>
      <c r="BW185" s="348">
        <f t="shared" si="299"/>
        <v>0</v>
      </c>
      <c r="BX185" s="348">
        <f t="shared" si="300"/>
        <v>0</v>
      </c>
      <c r="BY185" s="348">
        <f t="shared" si="366"/>
        <v>0</v>
      </c>
      <c r="BZ185" s="348">
        <f t="shared" si="366"/>
        <v>0</v>
      </c>
      <c r="CA185" s="348">
        <f t="shared" si="366"/>
        <v>0</v>
      </c>
      <c r="CB185" s="350">
        <f t="shared" si="366"/>
        <v>0</v>
      </c>
      <c r="CC185" s="648">
        <f t="shared" si="366"/>
        <v>0</v>
      </c>
      <c r="CD185" s="191">
        <f t="shared" si="342"/>
        <v>0</v>
      </c>
      <c r="CE185" s="191">
        <f t="shared" si="342"/>
        <v>0</v>
      </c>
      <c r="CF185" s="191">
        <f t="shared" si="342"/>
        <v>0</v>
      </c>
      <c r="CG185" s="381">
        <f t="shared" si="367"/>
        <v>0</v>
      </c>
      <c r="CH185" s="191">
        <f t="shared" si="367"/>
        <v>0</v>
      </c>
      <c r="CI185" s="382">
        <f t="shared" si="367"/>
        <v>0</v>
      </c>
      <c r="CJ185" s="379">
        <f t="shared" si="343"/>
        <v>0</v>
      </c>
      <c r="CK185" s="391">
        <f t="shared" si="354"/>
        <v>0</v>
      </c>
      <c r="CL185" s="391">
        <f t="shared" si="354"/>
        <v>0</v>
      </c>
      <c r="CM185" s="391">
        <f t="shared" si="354"/>
        <v>0</v>
      </c>
      <c r="CN185" s="391">
        <f t="shared" si="354"/>
        <v>0</v>
      </c>
      <c r="CO185" s="392">
        <f t="shared" si="355"/>
        <v>0</v>
      </c>
      <c r="CP185" s="190">
        <f t="shared" si="355"/>
        <v>0</v>
      </c>
      <c r="CQ185" s="190">
        <f t="shared" si="355"/>
        <v>0</v>
      </c>
      <c r="CR185" s="394">
        <f t="shared" si="355"/>
        <v>0</v>
      </c>
      <c r="CS185" s="191">
        <f t="shared" si="344"/>
        <v>0</v>
      </c>
      <c r="CT185" s="190">
        <f t="shared" si="344"/>
        <v>0</v>
      </c>
      <c r="CU185" s="190">
        <f t="shared" si="344"/>
        <v>0</v>
      </c>
      <c r="CV185" s="394">
        <f t="shared" si="344"/>
        <v>0</v>
      </c>
      <c r="CW185" s="402">
        <f>$DC185+'申込用紙 Ｂ'!$CW185</f>
        <v>0</v>
      </c>
      <c r="CX185" s="403"/>
      <c r="CY185" s="403">
        <f t="shared" si="301"/>
        <v>0</v>
      </c>
      <c r="CZ185" s="404">
        <f t="shared" si="302"/>
        <v>0</v>
      </c>
      <c r="DA185" s="431">
        <f t="shared" si="303"/>
        <v>0</v>
      </c>
      <c r="DB185" s="432">
        <f t="shared" si="304"/>
        <v>0</v>
      </c>
      <c r="DC185" s="433">
        <f t="shared" si="305"/>
        <v>0</v>
      </c>
      <c r="DD185" s="239">
        <f t="shared" si="306"/>
        <v>1</v>
      </c>
      <c r="DE185" s="239">
        <f t="shared" ca="1" si="368"/>
        <v>0</v>
      </c>
      <c r="DF185" s="239">
        <f t="shared" ca="1" si="307"/>
        <v>1</v>
      </c>
      <c r="DG185" s="434" t="str">
        <f t="shared" si="308"/>
        <v/>
      </c>
      <c r="DH185" s="239">
        <f t="shared" ca="1" si="309"/>
        <v>0</v>
      </c>
      <c r="DI185" s="239">
        <f t="shared" ca="1" si="348"/>
        <v>0</v>
      </c>
      <c r="DJ185" s="118" t="str">
        <f t="shared" si="310"/>
        <v/>
      </c>
      <c r="DK185" s="451">
        <f t="shared" si="369"/>
        <v>0</v>
      </c>
      <c r="DL185" s="451">
        <f t="shared" si="370"/>
        <v>0</v>
      </c>
      <c r="DM185" s="452">
        <f t="shared" si="371"/>
        <v>0</v>
      </c>
      <c r="DN185" s="453">
        <f t="shared" si="346"/>
        <v>-1</v>
      </c>
      <c r="DO185" s="454">
        <f t="shared" si="282"/>
        <v>1</v>
      </c>
      <c r="DP185" s="455" t="str">
        <f t="shared" si="311"/>
        <v>NO</v>
      </c>
      <c r="DQ185" s="455" t="str">
        <f t="shared" si="312"/>
        <v>Not!</v>
      </c>
      <c r="DR185" s="455" t="str">
        <f t="shared" si="313"/>
        <v>Not!</v>
      </c>
      <c r="DS185" s="478" t="str">
        <f t="shared" si="372"/>
        <v/>
      </c>
      <c r="DT185" s="451">
        <f t="shared" si="314"/>
        <v>0</v>
      </c>
      <c r="DU185" s="239">
        <f t="shared" si="345"/>
        <v>0</v>
      </c>
      <c r="DV185" s="480">
        <v>170</v>
      </c>
      <c r="DW185" s="281" t="str">
        <f t="shared" si="373"/>
        <v/>
      </c>
      <c r="DX185" s="239" t="str">
        <f t="shared" si="315"/>
        <v>Not!</v>
      </c>
      <c r="DY185" s="499">
        <f t="shared" si="316"/>
        <v>0</v>
      </c>
      <c r="DZ185" s="239" t="str">
        <f t="shared" si="317"/>
        <v>NO</v>
      </c>
      <c r="EA185" s="499">
        <f t="shared" si="374"/>
        <v>0</v>
      </c>
      <c r="EB185" s="239" t="str">
        <f t="shared" si="375"/>
        <v>女子Jr</v>
      </c>
      <c r="EC185" s="499">
        <f t="shared" si="376"/>
        <v>0</v>
      </c>
      <c r="ED185" s="500">
        <f t="shared" si="318"/>
        <v>0</v>
      </c>
      <c r="EE185" s="499">
        <f t="shared" si="319"/>
        <v>0</v>
      </c>
      <c r="EF185" s="239" t="str">
        <f t="shared" si="320"/>
        <v>N</v>
      </c>
      <c r="EG185" s="434" t="str">
        <f t="shared" si="321"/>
        <v/>
      </c>
      <c r="EH185" s="239" t="str">
        <f t="shared" si="322"/>
        <v/>
      </c>
      <c r="EI185" s="239" t="str">
        <f t="shared" ca="1" si="377"/>
        <v/>
      </c>
      <c r="EJ185" s="239" t="str">
        <f t="shared" si="323"/>
        <v/>
      </c>
      <c r="EK185" s="239">
        <f t="shared" si="324"/>
        <v>0</v>
      </c>
      <c r="EL185" s="239">
        <f t="shared" si="378"/>
        <v>0</v>
      </c>
      <c r="EM185" s="499">
        <f t="shared" si="325"/>
        <v>0</v>
      </c>
      <c r="EN185" s="239" t="str">
        <f t="shared" si="326"/>
        <v>N</v>
      </c>
      <c r="EO185" s="434" t="str">
        <f t="shared" si="327"/>
        <v/>
      </c>
      <c r="EP185" s="239" t="str">
        <f t="shared" si="379"/>
        <v/>
      </c>
      <c r="EQ185" s="239" t="str">
        <f t="shared" ca="1" si="328"/>
        <v/>
      </c>
      <c r="ER185" s="239" t="str">
        <f t="shared" si="329"/>
        <v/>
      </c>
      <c r="ES185" s="239">
        <f t="shared" si="291"/>
        <v>0</v>
      </c>
      <c r="ET185" s="239">
        <f t="shared" si="330"/>
        <v>0</v>
      </c>
      <c r="EU185" s="499">
        <f t="shared" si="331"/>
        <v>0</v>
      </c>
      <c r="EV185" s="434" t="str">
        <f t="shared" si="332"/>
        <v/>
      </c>
      <c r="EW185" s="512">
        <f t="shared" si="333"/>
        <v>0</v>
      </c>
      <c r="EX185" s="512">
        <f t="shared" si="334"/>
        <v>0</v>
      </c>
      <c r="EY185" s="512">
        <f t="shared" si="335"/>
        <v>0</v>
      </c>
      <c r="EZ185" s="119"/>
      <c r="FA185" s="258"/>
      <c r="FB185" s="259" t="str">
        <f t="shared" ca="1" si="336"/>
        <v/>
      </c>
      <c r="FC185" s="258"/>
      <c r="FD185" s="259" t="str">
        <f t="shared" si="337"/>
        <v/>
      </c>
      <c r="FE185" s="119"/>
      <c r="FF185" s="119"/>
      <c r="FG185" s="119"/>
      <c r="FH185" s="119"/>
      <c r="FI185" s="119"/>
      <c r="FJ185" s="119"/>
      <c r="FK185" s="119"/>
      <c r="FL185" s="119"/>
      <c r="FM185" s="119"/>
      <c r="FN185" s="119"/>
      <c r="FO185" s="119"/>
    </row>
    <row r="186" spans="1:171" x14ac:dyDescent="0.2">
      <c r="A186" s="673"/>
      <c r="B186" s="674"/>
      <c r="C186" s="674"/>
      <c r="D186" s="674"/>
      <c r="E186" s="675"/>
      <c r="F186" s="675"/>
      <c r="G186" s="674"/>
      <c r="H186" s="676"/>
      <c r="I186" s="679"/>
      <c r="J186" s="680"/>
      <c r="K186" s="681"/>
      <c r="L186" s="682"/>
      <c r="M186" s="676"/>
      <c r="N186" s="683"/>
      <c r="O186" s="517"/>
      <c r="P186" s="517"/>
      <c r="Q186" s="4"/>
      <c r="R186" s="4"/>
      <c r="S186" s="4"/>
      <c r="T186" s="611"/>
      <c r="U186" s="147"/>
      <c r="V186" s="685"/>
      <c r="W186"/>
      <c r="AE186" s="524"/>
      <c r="AF186" s="524"/>
      <c r="AI186" s="524"/>
      <c r="AL186" s="4"/>
      <c r="DG186" s="109"/>
      <c r="DH186" s="111"/>
      <c r="DI186" s="107"/>
      <c r="DT186" s="451"/>
      <c r="DW186" s="109"/>
      <c r="EG186" s="109"/>
      <c r="FA186" s="4"/>
    </row>
    <row r="187" spans="1:171" x14ac:dyDescent="0.2">
      <c r="DK187" s="526"/>
    </row>
    <row r="188" spans="1:171" x14ac:dyDescent="0.2">
      <c r="DK188" s="526"/>
    </row>
    <row r="189" spans="1:171" x14ac:dyDescent="0.2">
      <c r="DK189" s="526"/>
    </row>
    <row r="190" spans="1:171" x14ac:dyDescent="0.2">
      <c r="DK190" s="526"/>
    </row>
    <row r="191" spans="1:171" x14ac:dyDescent="0.2">
      <c r="DK191" s="526"/>
    </row>
  </sheetData>
  <sheetProtection password="8BDD" sheet="1" objects="1" scenarios="1" formatCells="0" formatColumns="0" formatRows="0"/>
  <mergeCells count="66">
    <mergeCell ref="B1:G1"/>
    <mergeCell ref="BL2:BM2"/>
    <mergeCell ref="E3:G3"/>
    <mergeCell ref="I3:M3"/>
    <mergeCell ref="C4:G4"/>
    <mergeCell ref="I4:K4"/>
    <mergeCell ref="T4:V4"/>
    <mergeCell ref="BC4:BD4"/>
    <mergeCell ref="CG4:CH4"/>
    <mergeCell ref="CK4:CN4"/>
    <mergeCell ref="CO4:CR4"/>
    <mergeCell ref="CS4:CV4"/>
    <mergeCell ref="E5:G5"/>
    <mergeCell ref="I5:L5"/>
    <mergeCell ref="C6:G6"/>
    <mergeCell ref="E7:G7"/>
    <mergeCell ref="I7:L7"/>
    <mergeCell ref="T7:V7"/>
    <mergeCell ref="T8:V8"/>
    <mergeCell ref="T5:V6"/>
    <mergeCell ref="BF8:BH8"/>
    <mergeCell ref="T9:V9"/>
    <mergeCell ref="BA9:BC9"/>
    <mergeCell ref="BF9:BH9"/>
    <mergeCell ref="CQ9:CR9"/>
    <mergeCell ref="CU9:CV9"/>
    <mergeCell ref="C10:D10"/>
    <mergeCell ref="CU10:CV10"/>
    <mergeCell ref="C11:G11"/>
    <mergeCell ref="E12:G12"/>
    <mergeCell ref="G13:I13"/>
    <mergeCell ref="K13:N13"/>
    <mergeCell ref="AW13:BB13"/>
    <mergeCell ref="BC13:BD13"/>
    <mergeCell ref="BE13:BH13"/>
    <mergeCell ref="BJ13:BM13"/>
    <mergeCell ref="BO13:BR13"/>
    <mergeCell ref="BT13:BW13"/>
    <mergeCell ref="BY13:CB13"/>
    <mergeCell ref="CG13:CI13"/>
    <mergeCell ref="CK13:CN13"/>
    <mergeCell ref="CO13:CR13"/>
    <mergeCell ref="CS13:CV13"/>
    <mergeCell ref="DK13:DL13"/>
    <mergeCell ref="DM13:DN13"/>
    <mergeCell ref="E14:G14"/>
    <mergeCell ref="J14:M14"/>
    <mergeCell ref="Q14:V14"/>
    <mergeCell ref="AL14:AM14"/>
    <mergeCell ref="AN14:AO14"/>
    <mergeCell ref="FC14:FD14"/>
    <mergeCell ref="AQ15:AR15"/>
    <mergeCell ref="AS15:AT15"/>
    <mergeCell ref="AC4:AC5"/>
    <mergeCell ref="AC14:AC15"/>
    <mergeCell ref="AD4:AD5"/>
    <mergeCell ref="AD14:AD15"/>
    <mergeCell ref="AI5:AI6"/>
    <mergeCell ref="AI14:AI15"/>
    <mergeCell ref="CW5:CW6"/>
    <mergeCell ref="CW14:CW15"/>
    <mergeCell ref="FA13:FB13"/>
    <mergeCell ref="EF14:EM14"/>
    <mergeCell ref="EN14:EU14"/>
    <mergeCell ref="EW14:EX14"/>
    <mergeCell ref="FA14:FB14"/>
  </mergeCells>
  <phoneticPr fontId="48"/>
  <conditionalFormatting sqref="E22:E185">
    <cfRule type="cellIs" dxfId="16" priority="55" stopIfTrue="1" operator="notBetween">
      <formula>0</formula>
      <formula>2</formula>
    </cfRule>
  </conditionalFormatting>
  <conditionalFormatting sqref="M22:M185">
    <cfRule type="cellIs" dxfId="15" priority="18" stopIfTrue="1" operator="equal">
      <formula>"間違い"</formula>
    </cfRule>
  </conditionalFormatting>
  <conditionalFormatting sqref="AL16:AL185">
    <cfRule type="expression" dxfId="14" priority="13" stopIfTrue="1">
      <formula>AND(OR($AB16&gt;0,$AH16&gt;0),$AL16="")</formula>
    </cfRule>
  </conditionalFormatting>
  <conditionalFormatting sqref="FA16:FA185">
    <cfRule type="expression" dxfId="13" priority="45" stopIfTrue="1">
      <formula>AND(OR($AD16&gt;0,$AH16&gt;0),$FA16="")</formula>
    </cfRule>
  </conditionalFormatting>
  <conditionalFormatting sqref="AE16:AF185">
    <cfRule type="expression" dxfId="12" priority="24" stopIfTrue="1">
      <formula>AND($AE16&gt;0,$DD16&lt;&gt;1)</formula>
    </cfRule>
    <cfRule type="expression" dxfId="11" priority="25" stopIfTrue="1">
      <formula>AND($AG16&gt;0,$AE16+$AF16=0)</formula>
    </cfRule>
    <cfRule type="expression" dxfId="10" priority="26" stopIfTrue="1">
      <formula>AND($AF16&gt;0,$DD16=1)</formula>
    </cfRule>
  </conditionalFormatting>
  <conditionalFormatting sqref="AN16:AN185 FC16:FC185">
    <cfRule type="expression" dxfId="9" priority="16" stopIfTrue="1">
      <formula>AND(($CU16+$CV16)=2,$AN16="")</formula>
    </cfRule>
  </conditionalFormatting>
  <conditionalFormatting sqref="AW16:CV185">
    <cfRule type="cellIs" dxfId="8" priority="17" stopIfTrue="1" operator="equal">
      <formula>" "</formula>
    </cfRule>
  </conditionalFormatting>
  <dataValidations disablePrompts="1" count="8">
    <dataValidation type="whole" allowBlank="1" showInputMessage="1" showErrorMessage="1" sqref="F28:F185" xr:uid="{00000000-0002-0000-0200-000000000000}">
      <formula1>1</formula1>
      <formula2>120</formula2>
    </dataValidation>
    <dataValidation type="whole" allowBlank="1" showInputMessage="1" showErrorMessage="1" sqref="H28:H185" xr:uid="{00000000-0002-0000-0200-000001000000}">
      <formula1>2</formula1>
      <formula2>6</formula2>
    </dataValidation>
    <dataValidation type="whole" allowBlank="1" showInputMessage="1" showErrorMessage="1" sqref="I28:I185" xr:uid="{00000000-0002-0000-0200-000002000000}">
      <formula1>1</formula1>
      <formula2>6</formula2>
    </dataValidation>
    <dataValidation type="list" allowBlank="1" showInputMessage="1" errorTitle="入力内容が間違っています。" error="S(昭和)・H(平成)のどちらかを入力して下さい。" sqref="J20:J185" xr:uid="{00000000-0002-0000-0200-000003000000}">
      <formula1>"S,H"</formula1>
    </dataValidation>
    <dataValidation type="whole" allowBlank="1" showInputMessage="1" showErrorMessage="1" sqref="K24:K185" xr:uid="{00000000-0002-0000-0200-000004000000}">
      <formula1>1900</formula1>
      <formula2>2012</formula2>
    </dataValidation>
    <dataValidation type="whole" allowBlank="1" showInputMessage="1" showErrorMessage="1" sqref="L24:L185" xr:uid="{00000000-0002-0000-0200-000005000000}">
      <formula1>1</formula1>
      <formula2>12</formula2>
    </dataValidation>
    <dataValidation type="whole" allowBlank="1" showInputMessage="1" showErrorMessage="1" sqref="M24:M185" xr:uid="{00000000-0002-0000-0200-000006000000}">
      <formula1>1</formula1>
      <formula2>31</formula2>
    </dataValidation>
    <dataValidation type="whole" allowBlank="1" showInputMessage="1" showErrorMessage="1" errorTitle="値が間違っています。" error="エントリーする場合は1を入力して下さい。" sqref="W28:AB185 AE28:AH185 AC16:AD185" xr:uid="{00000000-0002-0000-0200-000007000000}">
      <formula1>1</formula1>
      <formula2>1</formula2>
    </dataValidation>
  </dataValidations>
  <pageMargins left="0.196850393700787" right="0.196850393700787" top="0.59055118110236204" bottom="0.59055118110236204" header="0.35433070866141703" footer="0.55118110236220497"/>
  <pageSetup paperSize="9" scale="58" orientation="landscape" horizontalDpi="360" verticalDpi="360"/>
  <headerFooter alignWithMargins="0">
    <oddHeader>&amp;C平成21年度</oddHeader>
  </headerFooter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O191"/>
  <sheetViews>
    <sheetView topLeftCell="CM1" workbookViewId="0">
      <selection activeCell="CS16" sqref="CS16:CU185"/>
    </sheetView>
  </sheetViews>
  <sheetFormatPr defaultColWidth="8.88671875" defaultRowHeight="13.2" x14ac:dyDescent="0.2"/>
  <cols>
    <col min="1" max="1" width="5.109375" style="100" customWidth="1"/>
    <col min="2" max="2" width="11.33203125" style="101" customWidth="1"/>
    <col min="3" max="3" width="13.88671875" style="101" customWidth="1"/>
    <col min="4" max="4" width="13" style="101" customWidth="1"/>
    <col min="5" max="5" width="5.21875" style="3" customWidth="1"/>
    <col min="6" max="6" width="0.109375" style="4" customWidth="1"/>
    <col min="7" max="7" width="28.21875" style="4" hidden="1" customWidth="1"/>
    <col min="8" max="8" width="11.21875" style="101" hidden="1" customWidth="1"/>
    <col min="9" max="9" width="7.21875" style="3" hidden="1" customWidth="1"/>
    <col min="10" max="10" width="6" style="3" hidden="1" customWidth="1"/>
    <col min="11" max="11" width="7.109375" style="102" hidden="1" customWidth="1"/>
    <col min="12" max="12" width="6.21875" style="102" hidden="1" customWidth="1"/>
    <col min="13" max="13" width="6" style="103" hidden="1" customWidth="1"/>
    <col min="14" max="14" width="16.77734375" style="101" hidden="1" customWidth="1"/>
    <col min="15" max="15" width="15.6640625" style="104" hidden="1" customWidth="1"/>
    <col min="16" max="16" width="8" style="104" hidden="1" customWidth="1"/>
    <col min="17" max="17" width="6.44140625" style="105" customWidth="1"/>
    <col min="18" max="18" width="8.33203125" style="106" customWidth="1"/>
    <col min="19" max="19" width="8.21875" style="106" customWidth="1"/>
    <col min="20" max="20" width="8.21875" style="105" hidden="1" customWidth="1"/>
    <col min="21" max="21" width="0.109375" style="105" hidden="1" customWidth="1"/>
    <col min="22" max="22" width="8.44140625" style="3" customWidth="1"/>
    <col min="23" max="27" width="8.44140625" customWidth="1"/>
    <col min="28" max="31" width="8.33203125" hidden="1" customWidth="1"/>
    <col min="32" max="32" width="8.44140625" hidden="1" customWidth="1"/>
    <col min="33" max="33" width="9.88671875" customWidth="1"/>
    <col min="34" max="34" width="3.77734375" customWidth="1"/>
    <col min="35" max="35" width="5.21875" customWidth="1"/>
    <col min="36" max="36" width="5.6640625" customWidth="1"/>
    <col min="37" max="37" width="21.77734375" style="4" customWidth="1"/>
    <col min="38" max="38" width="5.6640625" style="4" customWidth="1"/>
    <col min="39" max="41" width="6.77734375" style="4" customWidth="1"/>
    <col min="42" max="42" width="5.109375" customWidth="1"/>
    <col min="43" max="43" width="16.77734375" style="107" customWidth="1"/>
    <col min="44" max="44" width="9.77734375" style="107" customWidth="1"/>
    <col min="45" max="45" width="16.77734375" style="107" customWidth="1"/>
    <col min="46" max="46" width="8.88671875" style="107" customWidth="1"/>
    <col min="47" max="48" width="10.6640625" style="107" customWidth="1"/>
    <col min="49" max="61" width="8" style="107" customWidth="1"/>
    <col min="62" max="71" width="8" style="108" customWidth="1"/>
    <col min="72" max="84" width="8" style="107" customWidth="1"/>
    <col min="85" max="85" width="13.6640625" style="107" customWidth="1"/>
    <col min="86" max="86" width="11.21875" style="107" customWidth="1"/>
    <col min="87" max="87" width="12.109375" style="107" customWidth="1"/>
    <col min="88" max="89" width="8" style="107" customWidth="1"/>
    <col min="90" max="91" width="8.44140625" style="107" customWidth="1"/>
    <col min="92" max="92" width="0.6640625" style="107" customWidth="1"/>
    <col min="93" max="93" width="8.44140625" style="107" customWidth="1"/>
    <col min="94" max="95" width="8" style="107" customWidth="1"/>
    <col min="96" max="96" width="0.6640625" style="107" customWidth="1"/>
    <col min="97" max="99" width="8" style="107" customWidth="1"/>
    <col min="100" max="100" width="0.77734375" style="107" customWidth="1"/>
    <col min="101" max="101" width="12.88671875" style="107" customWidth="1"/>
    <col min="102" max="104" width="8.88671875" style="109" customWidth="1"/>
    <col min="105" max="105" width="13.109375" style="110" customWidth="1"/>
    <col min="106" max="106" width="8.88671875" style="107" customWidth="1"/>
    <col min="107" max="107" width="9.88671875" style="107" customWidth="1"/>
    <col min="108" max="108" width="10" style="107" customWidth="1"/>
    <col min="109" max="111" width="11.109375" style="107" customWidth="1"/>
    <col min="112" max="112" width="8.88671875" style="109" customWidth="1"/>
    <col min="113" max="113" width="8.88671875" style="111" customWidth="1"/>
    <col min="114" max="114" width="10.21875" style="109" customWidth="1"/>
    <col min="115" max="115" width="10.21875" style="107" customWidth="1"/>
    <col min="116" max="117" width="9.44140625" style="107" customWidth="1"/>
    <col min="118" max="118" width="7" style="107" customWidth="1"/>
    <col min="119" max="119" width="10.44140625" style="107" customWidth="1"/>
    <col min="120" max="122" width="8.88671875" style="107" customWidth="1"/>
    <col min="123" max="125" width="12.44140625" style="107" customWidth="1"/>
    <col min="126" max="126" width="6.44140625" style="100" customWidth="1"/>
    <col min="127" max="127" width="6.44140625" style="107" customWidth="1"/>
    <col min="128" max="128" width="11.6640625" style="107" customWidth="1"/>
    <col min="129" max="129" width="6.6640625" style="107" customWidth="1"/>
    <col min="130" max="130" width="11.6640625" style="107" customWidth="1"/>
    <col min="131" max="131" width="6.6640625" style="107" customWidth="1"/>
    <col min="132" max="132" width="15.77734375" style="107" customWidth="1"/>
    <col min="133" max="133" width="6.6640625" style="107" customWidth="1"/>
    <col min="134" max="134" width="11.6640625" style="109" customWidth="1"/>
    <col min="135" max="135" width="6.6640625" style="107" customWidth="1"/>
    <col min="136" max="136" width="9.88671875" style="107" customWidth="1"/>
    <col min="137" max="137" width="6.44140625" style="107" customWidth="1"/>
    <col min="138" max="138" width="8.6640625" style="107" customWidth="1"/>
    <col min="139" max="142" width="10" style="107" customWidth="1"/>
    <col min="143" max="143" width="11" customWidth="1"/>
    <col min="144" max="144" width="8.88671875" customWidth="1"/>
    <col min="145" max="145" width="6.44140625" customWidth="1"/>
    <col min="146" max="146" width="2.44140625" customWidth="1"/>
    <col min="147" max="147" width="8" customWidth="1"/>
    <col min="148" max="148" width="8" style="107" customWidth="1"/>
    <col min="149" max="149" width="2.44140625" style="107" customWidth="1"/>
    <col min="150" max="150" width="7.77734375" style="107" customWidth="1"/>
    <col min="151" max="151" width="11" customWidth="1"/>
    <col min="152" max="152" width="8.88671875" customWidth="1"/>
    <col min="153" max="153" width="4.6640625" customWidth="1"/>
    <col min="154" max="154" width="8.6640625" customWidth="1"/>
    <col min="155" max="155" width="8.88671875" customWidth="1"/>
    <col min="156" max="156" width="1" customWidth="1"/>
    <col min="157" max="157" width="5.6640625" customWidth="1"/>
    <col min="158" max="158" width="21.6640625" style="4" customWidth="1"/>
    <col min="159" max="159" width="1.77734375" style="4" customWidth="1"/>
    <col min="160" max="160" width="6.77734375" style="4" customWidth="1"/>
    <col min="161" max="171" width="9" customWidth="1"/>
    <col min="172" max="172" width="10.77734375" style="4" customWidth="1"/>
    <col min="173" max="16384" width="8.88671875" style="4"/>
  </cols>
  <sheetData>
    <row r="1" spans="1:171" ht="33" customHeight="1" x14ac:dyDescent="0.2">
      <c r="B1" s="884" t="str">
        <f>初めに!B1&amp;" Ｂ"</f>
        <v>第48回 バトントワ-リング東海支部大会  参加申込書 Ｂ</v>
      </c>
      <c r="C1" s="885"/>
      <c r="H1" s="112"/>
      <c r="AL1" s="4" t="s">
        <v>92</v>
      </c>
      <c r="AW1" s="282" t="s">
        <v>93</v>
      </c>
      <c r="AX1" s="283" t="s">
        <v>94</v>
      </c>
      <c r="AY1" s="284" t="s">
        <v>95</v>
      </c>
      <c r="AZ1" s="283" t="s">
        <v>96</v>
      </c>
      <c r="BA1" s="283" t="s">
        <v>97</v>
      </c>
      <c r="BB1" s="283" t="s">
        <v>98</v>
      </c>
      <c r="BC1" s="283" t="s">
        <v>99</v>
      </c>
      <c r="BD1" s="283" t="s">
        <v>100</v>
      </c>
      <c r="BE1" s="283" t="s">
        <v>101</v>
      </c>
      <c r="BF1" s="283" t="s">
        <v>102</v>
      </c>
      <c r="BG1" s="283" t="s">
        <v>99</v>
      </c>
      <c r="BH1" s="283" t="s">
        <v>100</v>
      </c>
      <c r="BI1" s="314"/>
      <c r="BJ1" s="315" t="s">
        <v>103</v>
      </c>
      <c r="BK1" s="316" t="s">
        <v>104</v>
      </c>
      <c r="BL1" s="317" t="s">
        <v>105</v>
      </c>
      <c r="BO1" s="342" t="s">
        <v>106</v>
      </c>
      <c r="BP1" s="343" t="s">
        <v>107</v>
      </c>
      <c r="BZ1" s="107">
        <v>30</v>
      </c>
      <c r="CJ1" s="107">
        <v>40</v>
      </c>
      <c r="CK1" s="383"/>
      <c r="CL1" s="383"/>
      <c r="CM1" s="383"/>
      <c r="CN1" s="383"/>
      <c r="CO1" s="383"/>
      <c r="CP1" s="383"/>
      <c r="CQ1" s="383"/>
      <c r="CR1" s="383"/>
      <c r="CS1" s="383"/>
      <c r="CT1" s="383"/>
      <c r="CU1" s="107">
        <v>52</v>
      </c>
      <c r="CV1" s="383"/>
      <c r="DA1" s="107"/>
      <c r="DI1" s="107"/>
      <c r="DO1" s="107" t="s">
        <v>108</v>
      </c>
      <c r="DQ1" s="107" t="s">
        <v>52</v>
      </c>
      <c r="DS1" s="107" t="s">
        <v>74</v>
      </c>
      <c r="DX1" s="107" t="s">
        <v>109</v>
      </c>
      <c r="EX1" t="s">
        <v>110</v>
      </c>
      <c r="FC1" s="4" t="s">
        <v>92</v>
      </c>
    </row>
    <row r="2" spans="1:171" ht="32.25" customHeight="1" x14ac:dyDescent="0.2">
      <c r="B2" s="886"/>
      <c r="C2" s="887"/>
      <c r="T2" s="4"/>
      <c r="U2" s="4"/>
      <c r="AW2" s="285">
        <f>A3</f>
        <v>0</v>
      </c>
      <c r="AX2" s="285">
        <f>A4</f>
        <v>0</v>
      </c>
      <c r="AY2" s="285">
        <f>C3</f>
        <v>0</v>
      </c>
      <c r="AZ2" s="285">
        <f>A5</f>
        <v>0</v>
      </c>
      <c r="BA2" s="285">
        <f>C5</f>
        <v>0</v>
      </c>
      <c r="BB2" s="285">
        <f>A6</f>
        <v>0</v>
      </c>
      <c r="BC2" s="286">
        <f>A7</f>
        <v>0</v>
      </c>
      <c r="BD2" s="287">
        <f>C7</f>
        <v>0</v>
      </c>
      <c r="BE2" s="318">
        <f>A10</f>
        <v>0</v>
      </c>
      <c r="BF2" s="319">
        <f>A11</f>
        <v>0</v>
      </c>
      <c r="BG2" s="286">
        <f>A12</f>
        <v>0</v>
      </c>
      <c r="BH2" s="286" t="str">
        <f>C12</f>
        <v>年12月31日</v>
      </c>
      <c r="BI2" s="286"/>
      <c r="BJ2" s="320">
        <f>CY14+'申込用紙 Ｂ'!BG2</f>
        <v>0</v>
      </c>
      <c r="BK2" s="321">
        <f>集計!F50</f>
        <v>0</v>
      </c>
      <c r="BL2" s="912">
        <f>CW10</f>
        <v>0</v>
      </c>
      <c r="BM2" s="913"/>
      <c r="BN2" s="344"/>
      <c r="BO2" s="320">
        <f>AW9</f>
        <v>0</v>
      </c>
      <c r="BP2" s="345">
        <f>(CU7+CV7)</f>
        <v>0</v>
      </c>
      <c r="DA2" s="405" t="s">
        <v>276</v>
      </c>
      <c r="DB2" s="406" t="str">
        <f>初めに!K6</f>
        <v>参加費用</v>
      </c>
      <c r="DC2" s="407"/>
      <c r="DD2" s="406" t="str">
        <f>初めに!K6</f>
        <v>参加費用</v>
      </c>
      <c r="DE2" s="408" t="s">
        <v>111</v>
      </c>
      <c r="DF2" s="409">
        <v>1</v>
      </c>
      <c r="DJ2" s="436" t="s">
        <v>112</v>
      </c>
      <c r="DL2" s="437" t="s">
        <v>113</v>
      </c>
      <c r="DM2" s="437" t="s">
        <v>114</v>
      </c>
      <c r="DO2" s="438"/>
      <c r="DP2" s="439"/>
      <c r="DQ2" s="8" t="s">
        <v>178</v>
      </c>
      <c r="DR2" s="456">
        <v>1</v>
      </c>
      <c r="DS2" s="8" t="s">
        <v>277</v>
      </c>
      <c r="DX2" s="107" t="s">
        <v>117</v>
      </c>
    </row>
    <row r="3" spans="1:171" ht="20.100000000000001" customHeight="1" x14ac:dyDescent="0.2">
      <c r="B3" s="888"/>
      <c r="C3" s="889"/>
      <c r="R3" s="162"/>
      <c r="S3" s="163"/>
      <c r="T3" s="164"/>
      <c r="U3" s="164"/>
      <c r="V3" s="165" t="s">
        <v>118</v>
      </c>
      <c r="W3" s="165"/>
      <c r="X3" s="165"/>
      <c r="Y3" s="165"/>
      <c r="Z3" s="165"/>
      <c r="AA3" s="197"/>
      <c r="AB3" s="198"/>
      <c r="AC3" s="198"/>
      <c r="AD3" s="198"/>
      <c r="AE3" s="198"/>
      <c r="AF3" s="198"/>
      <c r="AG3" s="243"/>
      <c r="AH3" s="4"/>
      <c r="AI3" s="4"/>
      <c r="AJ3" s="4"/>
      <c r="AU3" s="263"/>
      <c r="AV3" s="264"/>
      <c r="AW3" s="264" t="s">
        <v>118</v>
      </c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322"/>
      <c r="BK3" s="322"/>
      <c r="BL3" s="322"/>
      <c r="BM3" s="322"/>
      <c r="BN3" s="322"/>
      <c r="BO3" s="322"/>
      <c r="BP3" s="322"/>
      <c r="BQ3" s="322"/>
      <c r="BR3" s="322"/>
      <c r="BS3" s="322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4"/>
      <c r="CF3" s="264"/>
      <c r="CG3" s="264"/>
      <c r="CH3" s="264"/>
      <c r="CI3" s="264"/>
      <c r="CJ3" s="264"/>
      <c r="CK3" s="264"/>
      <c r="CL3" s="264"/>
      <c r="CM3" s="264"/>
      <c r="CN3" s="264"/>
      <c r="CO3" s="264"/>
      <c r="CP3" s="264"/>
      <c r="CQ3" s="264"/>
      <c r="CR3" s="264"/>
      <c r="CS3" s="264"/>
      <c r="CT3" s="264"/>
      <c r="CU3" s="264"/>
      <c r="CV3" s="264"/>
      <c r="CW3" s="395"/>
      <c r="DA3" s="410" t="s">
        <v>134</v>
      </c>
      <c r="DB3" s="411" t="e">
        <f>初めに!#REF!</f>
        <v>#REF!</v>
      </c>
      <c r="DC3" s="412" t="s">
        <v>119</v>
      </c>
      <c r="DD3" s="413">
        <f>初めに!K15</f>
        <v>0</v>
      </c>
      <c r="DE3" s="414" t="s">
        <v>57</v>
      </c>
      <c r="DJ3" s="440">
        <f>申込用紙!DJ3</f>
        <v>40635</v>
      </c>
      <c r="DK3" s="441">
        <f>申込用紙!DK3</f>
        <v>42826</v>
      </c>
      <c r="DL3" s="419">
        <f t="shared" ref="DL3:DM7" si="0">DJ3</f>
        <v>40635</v>
      </c>
      <c r="DM3" s="419">
        <f t="shared" si="0"/>
        <v>42826</v>
      </c>
      <c r="DO3" s="8" t="s">
        <v>278</v>
      </c>
      <c r="DP3" s="442">
        <v>2</v>
      </c>
      <c r="DQ3" s="8" t="s">
        <v>179</v>
      </c>
      <c r="DR3" s="457">
        <v>2</v>
      </c>
      <c r="DS3" s="8" t="s">
        <v>279</v>
      </c>
      <c r="DV3" s="100" t="s">
        <v>123</v>
      </c>
      <c r="DW3" s="437" t="s">
        <v>124</v>
      </c>
      <c r="DX3" s="8" t="s">
        <v>125</v>
      </c>
      <c r="DY3" s="456">
        <v>0</v>
      </c>
      <c r="EA3" s="456">
        <v>0</v>
      </c>
      <c r="EB3" s="484" t="s">
        <v>126</v>
      </c>
      <c r="EC3" s="456">
        <v>0</v>
      </c>
      <c r="ED3" s="484" t="s">
        <v>126</v>
      </c>
      <c r="EE3" s="456">
        <v>0</v>
      </c>
      <c r="EG3" s="107" t="s">
        <v>127</v>
      </c>
      <c r="EH3" s="501">
        <v>37257</v>
      </c>
      <c r="EI3" s="502">
        <v>39447</v>
      </c>
      <c r="EJ3" s="419">
        <f t="shared" ref="EJ3:EK6" si="1">EH3</f>
        <v>37257</v>
      </c>
      <c r="EK3" s="419">
        <f t="shared" si="1"/>
        <v>39447</v>
      </c>
      <c r="FA3" s="4"/>
    </row>
    <row r="4" spans="1:171" ht="20.100000000000001" customHeight="1" x14ac:dyDescent="0.2">
      <c r="D4" s="113"/>
      <c r="G4" s="114"/>
      <c r="H4" s="114"/>
      <c r="I4" s="114"/>
      <c r="O4" s="3"/>
      <c r="P4" s="3"/>
      <c r="R4" s="893" t="s">
        <v>129</v>
      </c>
      <c r="S4" s="894"/>
      <c r="V4" s="166" t="s">
        <v>280</v>
      </c>
      <c r="W4" s="167"/>
      <c r="X4" s="167"/>
      <c r="Y4" s="167"/>
      <c r="Z4" s="167"/>
      <c r="AA4" s="199"/>
      <c r="AB4" s="200" t="s">
        <v>281</v>
      </c>
      <c r="AC4" s="201"/>
      <c r="AD4" s="202"/>
      <c r="AE4" s="203" t="s">
        <v>133</v>
      </c>
      <c r="AF4" s="204"/>
      <c r="AG4" s="244"/>
      <c r="AH4" s="4"/>
      <c r="AI4" s="4"/>
      <c r="AJ4" s="4"/>
      <c r="AU4" s="265" t="s">
        <v>129</v>
      </c>
      <c r="AV4" s="266"/>
      <c r="AW4" s="288" t="s">
        <v>282</v>
      </c>
      <c r="AX4" s="289"/>
      <c r="AY4" s="290"/>
      <c r="AZ4" s="291"/>
      <c r="BA4" s="292">
        <f>$W$7</f>
        <v>0</v>
      </c>
      <c r="BB4" s="293"/>
      <c r="BC4" s="819" t="s">
        <v>135</v>
      </c>
      <c r="BD4" s="821"/>
      <c r="BE4" s="323" t="s">
        <v>27</v>
      </c>
      <c r="BF4" s="324"/>
      <c r="BG4" s="324"/>
      <c r="BH4" s="325">
        <f>$X$7</f>
        <v>0</v>
      </c>
      <c r="BI4" s="325"/>
      <c r="BJ4" s="326" t="s">
        <v>30</v>
      </c>
      <c r="BK4" s="327"/>
      <c r="BL4" s="327"/>
      <c r="BM4" s="346">
        <f>$Y$7</f>
        <v>0</v>
      </c>
      <c r="BN4" s="346"/>
      <c r="BO4" s="326" t="s">
        <v>32</v>
      </c>
      <c r="BP4" s="327"/>
      <c r="BQ4" s="327"/>
      <c r="BR4" s="346">
        <f>$Z$7</f>
        <v>0</v>
      </c>
      <c r="BS4" s="346"/>
      <c r="BT4" s="323" t="s">
        <v>34</v>
      </c>
      <c r="BU4" s="324"/>
      <c r="BV4" s="324"/>
      <c r="BW4" s="325">
        <f>$AA$7</f>
        <v>0</v>
      </c>
      <c r="BX4" s="325"/>
      <c r="BY4" s="323" t="s">
        <v>36</v>
      </c>
      <c r="BZ4" s="324"/>
      <c r="CA4" s="324"/>
      <c r="CB4" s="325">
        <f>$AB$7/2</f>
        <v>0</v>
      </c>
      <c r="CC4" s="325"/>
      <c r="CD4" s="351" t="s">
        <v>135</v>
      </c>
      <c r="CE4" s="352"/>
      <c r="CF4" s="353">
        <f>$AC$7</f>
        <v>0</v>
      </c>
      <c r="CG4" s="864" t="s">
        <v>136</v>
      </c>
      <c r="CH4" s="865"/>
      <c r="CI4" s="354">
        <f>$AD$7</f>
        <v>0</v>
      </c>
      <c r="CJ4" s="355" t="s">
        <v>135</v>
      </c>
      <c r="CK4" s="805" t="s">
        <v>137</v>
      </c>
      <c r="CL4" s="806"/>
      <c r="CM4" s="806"/>
      <c r="CN4" s="807"/>
      <c r="CO4" s="808" t="s">
        <v>27</v>
      </c>
      <c r="CP4" s="809"/>
      <c r="CQ4" s="809"/>
      <c r="CR4" s="810"/>
      <c r="CS4" s="811" t="s">
        <v>34</v>
      </c>
      <c r="CT4" s="812"/>
      <c r="CU4" s="812"/>
      <c r="CV4" s="813"/>
      <c r="CW4" s="396"/>
      <c r="DA4" s="415" t="s">
        <v>283</v>
      </c>
      <c r="DB4" s="416">
        <f>初めに!K7</f>
        <v>5000</v>
      </c>
      <c r="DC4" s="417" t="s">
        <v>138</v>
      </c>
      <c r="DD4" s="418">
        <f>初めに!K16</f>
        <v>0</v>
      </c>
      <c r="DH4" s="111"/>
      <c r="DI4" s="107"/>
      <c r="DJ4" s="440">
        <f>申込用紙!DJ4</f>
        <v>39540</v>
      </c>
      <c r="DK4" s="441">
        <f>申込用紙!DK4</f>
        <v>40634</v>
      </c>
      <c r="DL4" s="419">
        <f t="shared" si="0"/>
        <v>39540</v>
      </c>
      <c r="DM4" s="419">
        <f t="shared" si="0"/>
        <v>40634</v>
      </c>
      <c r="DO4" s="8" t="s">
        <v>284</v>
      </c>
      <c r="DP4" s="442">
        <v>3</v>
      </c>
      <c r="DQ4" s="8" t="s">
        <v>180</v>
      </c>
      <c r="DR4" s="457">
        <v>3</v>
      </c>
      <c r="DS4" s="276" t="s">
        <v>285</v>
      </c>
      <c r="DT4" s="458">
        <f>申込用紙!DT4</f>
        <v>41731</v>
      </c>
      <c r="DU4" s="459">
        <f>申込用紙!DU4</f>
        <v>42826</v>
      </c>
      <c r="DV4" s="277">
        <f>DT4</f>
        <v>41731</v>
      </c>
      <c r="DW4" s="419">
        <f>DU4</f>
        <v>42826</v>
      </c>
      <c r="DX4" s="8" t="s">
        <v>178</v>
      </c>
      <c r="DY4" s="485">
        <v>1</v>
      </c>
      <c r="EA4" s="485">
        <v>1</v>
      </c>
      <c r="EB4" s="486" t="s">
        <v>142</v>
      </c>
      <c r="EC4" s="485">
        <v>1</v>
      </c>
      <c r="ED4" s="486" t="s">
        <v>143</v>
      </c>
      <c r="EE4" s="485">
        <v>1</v>
      </c>
      <c r="EG4" s="107" t="s">
        <v>144</v>
      </c>
      <c r="EH4" s="501">
        <v>35796</v>
      </c>
      <c r="EI4" s="502">
        <v>37256</v>
      </c>
      <c r="EJ4" s="419">
        <f t="shared" si="1"/>
        <v>35796</v>
      </c>
      <c r="EK4" s="419">
        <f t="shared" si="1"/>
        <v>37256</v>
      </c>
      <c r="FA4" s="4"/>
    </row>
    <row r="5" spans="1:171" ht="20.100000000000001" customHeight="1" x14ac:dyDescent="0.2">
      <c r="D5" s="115"/>
      <c r="E5" s="116"/>
      <c r="F5" s="117"/>
      <c r="G5" s="117"/>
      <c r="H5" s="118"/>
      <c r="R5" s="891" t="s">
        <v>146</v>
      </c>
      <c r="S5" s="892"/>
      <c r="V5" s="168" t="s">
        <v>22</v>
      </c>
      <c r="W5" s="169" t="s">
        <v>27</v>
      </c>
      <c r="X5" s="169" t="s">
        <v>30</v>
      </c>
      <c r="Y5" s="169" t="s">
        <v>32</v>
      </c>
      <c r="Z5" s="169" t="s">
        <v>34</v>
      </c>
      <c r="AA5" s="205" t="s">
        <v>149</v>
      </c>
      <c r="AB5" s="206" t="s">
        <v>283</v>
      </c>
      <c r="AC5" s="207" t="s">
        <v>119</v>
      </c>
      <c r="AD5" s="208" t="s">
        <v>138</v>
      </c>
      <c r="AE5" s="209" t="s">
        <v>150</v>
      </c>
      <c r="AF5" s="210" t="s">
        <v>149</v>
      </c>
      <c r="AG5" s="779" t="s">
        <v>151</v>
      </c>
      <c r="AH5" s="245"/>
      <c r="AI5" s="245"/>
      <c r="AJ5" s="4"/>
      <c r="AU5" s="267" t="s">
        <v>146</v>
      </c>
      <c r="AV5" s="268"/>
      <c r="AW5" s="8" t="s">
        <v>52</v>
      </c>
      <c r="AX5" s="8" t="s">
        <v>52</v>
      </c>
      <c r="AY5" s="8" t="s">
        <v>52</v>
      </c>
      <c r="AZ5" s="8" t="s">
        <v>52</v>
      </c>
      <c r="BA5" s="8" t="s">
        <v>52</v>
      </c>
      <c r="BB5" s="8" t="s">
        <v>52</v>
      </c>
      <c r="BC5" s="294" t="s">
        <v>52</v>
      </c>
      <c r="BD5" s="295" t="s">
        <v>52</v>
      </c>
      <c r="BE5" s="8" t="s">
        <v>52</v>
      </c>
      <c r="BF5" s="8" t="s">
        <v>52</v>
      </c>
      <c r="BG5" s="8" t="s">
        <v>52</v>
      </c>
      <c r="BH5" s="8" t="s">
        <v>52</v>
      </c>
      <c r="BI5" s="8" t="s">
        <v>52</v>
      </c>
      <c r="BJ5" s="328"/>
      <c r="BK5" s="328"/>
      <c r="BL5" s="328"/>
      <c r="BM5" s="328"/>
      <c r="BN5" s="328"/>
      <c r="BO5" s="328"/>
      <c r="BP5" s="328"/>
      <c r="BQ5" s="328"/>
      <c r="BR5" s="328"/>
      <c r="BS5" s="328"/>
      <c r="BT5" s="8" t="s">
        <v>52</v>
      </c>
      <c r="BU5" s="8" t="s">
        <v>52</v>
      </c>
      <c r="BV5" s="8" t="s">
        <v>52</v>
      </c>
      <c r="BW5" s="8" t="s">
        <v>52</v>
      </c>
      <c r="BX5" s="8" t="s">
        <v>52</v>
      </c>
      <c r="BY5" s="8"/>
      <c r="BZ5" s="8"/>
      <c r="CA5" s="8"/>
      <c r="CB5" s="8"/>
      <c r="CC5" s="8"/>
      <c r="CD5" s="356" t="s">
        <v>74</v>
      </c>
      <c r="CE5" s="356" t="s">
        <v>74</v>
      </c>
      <c r="CF5" s="356" t="s">
        <v>74</v>
      </c>
      <c r="CG5" s="14"/>
      <c r="CH5" s="14"/>
      <c r="CI5" s="14"/>
      <c r="CJ5" s="357" t="s">
        <v>52</v>
      </c>
      <c r="CK5" s="384" t="s">
        <v>74</v>
      </c>
      <c r="CL5" s="14" t="s">
        <v>74</v>
      </c>
      <c r="CM5" s="14" t="s">
        <v>74</v>
      </c>
      <c r="CN5" s="14" t="s">
        <v>74</v>
      </c>
      <c r="CO5" s="14" t="s">
        <v>74</v>
      </c>
      <c r="CP5" s="14" t="s">
        <v>74</v>
      </c>
      <c r="CQ5" s="14" t="s">
        <v>74</v>
      </c>
      <c r="CR5" s="14" t="s">
        <v>74</v>
      </c>
      <c r="CS5" s="14" t="s">
        <v>74</v>
      </c>
      <c r="CT5" s="14" t="s">
        <v>74</v>
      </c>
      <c r="CU5" s="14" t="s">
        <v>74</v>
      </c>
      <c r="CV5" s="14" t="s">
        <v>74</v>
      </c>
      <c r="CW5" s="783" t="s">
        <v>151</v>
      </c>
      <c r="DA5" s="415" t="s">
        <v>27</v>
      </c>
      <c r="DB5" s="416">
        <f>初めに!K8</f>
        <v>5000</v>
      </c>
      <c r="DH5" s="107"/>
      <c r="DI5" s="107"/>
      <c r="DJ5" s="441">
        <f>申込用紙!DJ5</f>
        <v>38444</v>
      </c>
      <c r="DK5" s="441">
        <f>申込用紙!DK5</f>
        <v>39539</v>
      </c>
      <c r="DL5" s="419">
        <f t="shared" si="0"/>
        <v>38444</v>
      </c>
      <c r="DM5" s="419">
        <f t="shared" si="0"/>
        <v>39539</v>
      </c>
      <c r="DO5" s="8" t="s">
        <v>286</v>
      </c>
      <c r="DP5" s="442">
        <v>4</v>
      </c>
      <c r="DQ5" s="8" t="s">
        <v>181</v>
      </c>
      <c r="DR5" s="457">
        <v>4</v>
      </c>
      <c r="DS5" s="276"/>
      <c r="DT5" s="460">
        <f>申込用紙!DT5</f>
        <v>40635</v>
      </c>
      <c r="DU5" s="461">
        <f>申込用紙!DU5</f>
        <v>41730</v>
      </c>
      <c r="DV5" s="277">
        <f t="shared" ref="DV5:DW13" si="2">DT5</f>
        <v>40635</v>
      </c>
      <c r="DW5" s="419">
        <f t="shared" si="2"/>
        <v>41730</v>
      </c>
      <c r="DX5" s="8" t="s">
        <v>179</v>
      </c>
      <c r="DY5" s="463">
        <v>2</v>
      </c>
      <c r="EA5" s="463">
        <v>2</v>
      </c>
      <c r="EB5" s="464" t="s">
        <v>154</v>
      </c>
      <c r="EC5" s="463">
        <v>2</v>
      </c>
      <c r="ED5" s="487" t="s">
        <v>155</v>
      </c>
      <c r="EE5" s="488">
        <v>2</v>
      </c>
      <c r="EG5" s="107" t="s">
        <v>156</v>
      </c>
      <c r="EH5" s="503">
        <v>35795</v>
      </c>
      <c r="EI5" s="502"/>
      <c r="EJ5" s="419">
        <f t="shared" si="1"/>
        <v>35795</v>
      </c>
      <c r="EK5" s="419">
        <f t="shared" si="1"/>
        <v>0</v>
      </c>
      <c r="FA5" s="4"/>
    </row>
    <row r="6" spans="1:171" ht="20.100000000000001" customHeight="1" x14ac:dyDescent="0.2">
      <c r="B6" s="4"/>
      <c r="C6" s="4"/>
      <c r="D6" s="4"/>
      <c r="G6" s="119"/>
      <c r="H6" s="118"/>
      <c r="I6" s="4"/>
      <c r="J6" s="4"/>
      <c r="K6" s="4"/>
      <c r="L6" s="4"/>
      <c r="R6" s="893"/>
      <c r="S6" s="894"/>
      <c r="T6" s="4"/>
      <c r="U6" s="4"/>
      <c r="V6" s="170"/>
      <c r="W6" s="171"/>
      <c r="X6" s="171"/>
      <c r="Y6" s="171"/>
      <c r="Z6" s="171"/>
      <c r="AA6" s="211" t="s">
        <v>159</v>
      </c>
      <c r="AB6" s="212"/>
      <c r="AC6" s="171"/>
      <c r="AD6" s="171"/>
      <c r="AE6" s="213"/>
      <c r="AF6" s="214" t="s">
        <v>159</v>
      </c>
      <c r="AG6" s="780"/>
      <c r="AH6" s="245"/>
      <c r="AI6" s="245"/>
      <c r="AJ6" s="4"/>
      <c r="AP6" s="119"/>
      <c r="AU6" s="269"/>
      <c r="AV6" s="270"/>
      <c r="AW6" s="8" t="s">
        <v>287</v>
      </c>
      <c r="AX6" s="8" t="s">
        <v>288</v>
      </c>
      <c r="AY6" s="8" t="s">
        <v>289</v>
      </c>
      <c r="AZ6" s="8" t="s">
        <v>290</v>
      </c>
      <c r="BA6" s="8" t="s">
        <v>291</v>
      </c>
      <c r="BB6" s="8" t="s">
        <v>292</v>
      </c>
      <c r="BC6" s="296" t="s">
        <v>143</v>
      </c>
      <c r="BD6" s="297" t="s">
        <v>155</v>
      </c>
      <c r="BE6" s="8" t="s">
        <v>288</v>
      </c>
      <c r="BF6" s="8" t="s">
        <v>289</v>
      </c>
      <c r="BG6" s="8" t="s">
        <v>290</v>
      </c>
      <c r="BH6" s="8" t="s">
        <v>291</v>
      </c>
      <c r="BI6" s="8" t="s">
        <v>292</v>
      </c>
      <c r="BJ6" s="328" t="s">
        <v>278</v>
      </c>
      <c r="BK6" s="328" t="s">
        <v>284</v>
      </c>
      <c r="BL6" s="328" t="s">
        <v>286</v>
      </c>
      <c r="BM6" s="328" t="s">
        <v>291</v>
      </c>
      <c r="BN6" s="328" t="s">
        <v>292</v>
      </c>
      <c r="BO6" s="328" t="s">
        <v>278</v>
      </c>
      <c r="BP6" s="328" t="s">
        <v>284</v>
      </c>
      <c r="BQ6" s="328" t="s">
        <v>286</v>
      </c>
      <c r="BR6" s="328" t="s">
        <v>291</v>
      </c>
      <c r="BS6" s="328" t="s">
        <v>292</v>
      </c>
      <c r="BT6" s="8" t="s">
        <v>278</v>
      </c>
      <c r="BU6" s="8" t="s">
        <v>284</v>
      </c>
      <c r="BV6" s="8" t="s">
        <v>286</v>
      </c>
      <c r="BW6" s="8" t="s">
        <v>291</v>
      </c>
      <c r="BX6" s="8" t="s">
        <v>292</v>
      </c>
      <c r="BY6" s="8" t="s">
        <v>278</v>
      </c>
      <c r="BZ6" s="8" t="s">
        <v>284</v>
      </c>
      <c r="CA6" s="8" t="s">
        <v>286</v>
      </c>
      <c r="CB6" s="8" t="s">
        <v>291</v>
      </c>
      <c r="CC6" s="8" t="s">
        <v>292</v>
      </c>
      <c r="CD6" s="8" t="s">
        <v>143</v>
      </c>
      <c r="CE6" s="14" t="s">
        <v>155</v>
      </c>
      <c r="CF6" s="358" t="s">
        <v>166</v>
      </c>
      <c r="CG6" s="8" t="s">
        <v>143</v>
      </c>
      <c r="CH6" s="14" t="s">
        <v>155</v>
      </c>
      <c r="CI6" s="358" t="s">
        <v>166</v>
      </c>
      <c r="CJ6" s="359" t="s">
        <v>166</v>
      </c>
      <c r="CK6" s="385" t="s">
        <v>293</v>
      </c>
      <c r="CL6" s="386" t="s">
        <v>294</v>
      </c>
      <c r="CM6" s="386" t="s">
        <v>285</v>
      </c>
      <c r="CN6" s="387" t="s">
        <v>166</v>
      </c>
      <c r="CO6" s="385" t="s">
        <v>293</v>
      </c>
      <c r="CP6" s="386" t="s">
        <v>294</v>
      </c>
      <c r="CQ6" s="386" t="s">
        <v>285</v>
      </c>
      <c r="CR6" s="387" t="s">
        <v>166</v>
      </c>
      <c r="CS6" s="385" t="s">
        <v>293</v>
      </c>
      <c r="CT6" s="386" t="s">
        <v>294</v>
      </c>
      <c r="CU6" s="386" t="s">
        <v>285</v>
      </c>
      <c r="CV6" s="387" t="s">
        <v>166</v>
      </c>
      <c r="CW6" s="784"/>
      <c r="CX6" s="118"/>
      <c r="CY6" s="118"/>
      <c r="CZ6" s="118"/>
      <c r="DA6" s="415" t="s">
        <v>30</v>
      </c>
      <c r="DB6" s="416">
        <f>初めに!K9</f>
        <v>5000</v>
      </c>
      <c r="DH6" s="107"/>
      <c r="DI6" s="107"/>
      <c r="DJ6" s="441">
        <f>申込用紙!DJ6</f>
        <v>36983</v>
      </c>
      <c r="DK6" s="441">
        <f>申込用紙!DK6</f>
        <v>38443</v>
      </c>
      <c r="DL6" s="419">
        <f t="shared" si="0"/>
        <v>36983</v>
      </c>
      <c r="DM6" s="419">
        <f t="shared" si="0"/>
        <v>38443</v>
      </c>
      <c r="DN6" s="4"/>
      <c r="DO6" s="8" t="s">
        <v>295</v>
      </c>
      <c r="DP6" s="442">
        <v>5</v>
      </c>
      <c r="DQ6" s="8" t="s">
        <v>295</v>
      </c>
      <c r="DR6" s="409">
        <v>5</v>
      </c>
      <c r="DS6" s="4"/>
      <c r="DT6" s="462">
        <f>申込用紙!DT6</f>
        <v>39540</v>
      </c>
      <c r="DU6" s="461">
        <f>申込用紙!DU6</f>
        <v>40634</v>
      </c>
      <c r="DV6" s="277">
        <f t="shared" si="2"/>
        <v>39540</v>
      </c>
      <c r="DW6" s="419">
        <f t="shared" si="2"/>
        <v>40634</v>
      </c>
      <c r="DX6" s="8" t="s">
        <v>180</v>
      </c>
      <c r="DY6" s="463">
        <v>3</v>
      </c>
      <c r="DZ6" s="4"/>
      <c r="EA6" s="463">
        <v>3</v>
      </c>
      <c r="EB6" s="464" t="s">
        <v>169</v>
      </c>
      <c r="EC6" s="457">
        <v>3</v>
      </c>
      <c r="ED6" s="430" t="s">
        <v>166</v>
      </c>
      <c r="EE6" s="419">
        <v>3</v>
      </c>
      <c r="EH6" s="502">
        <v>39448</v>
      </c>
      <c r="EI6" s="502"/>
      <c r="EJ6" s="419">
        <f t="shared" si="1"/>
        <v>39448</v>
      </c>
      <c r="EK6" s="419">
        <f t="shared" si="1"/>
        <v>0</v>
      </c>
      <c r="EM6" s="119"/>
      <c r="EN6" s="119"/>
      <c r="EO6" s="119"/>
      <c r="EP6" s="119"/>
      <c r="EQ6" s="119"/>
      <c r="EU6" s="119"/>
      <c r="EV6" s="119"/>
      <c r="EW6" s="119"/>
      <c r="EX6" s="119"/>
      <c r="EY6" s="119"/>
      <c r="EZ6" s="119"/>
      <c r="FA6" s="4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</row>
    <row r="7" spans="1:171" ht="23.25" customHeight="1" x14ac:dyDescent="0.2">
      <c r="H7" s="120"/>
      <c r="I7" s="103"/>
      <c r="J7" s="103"/>
      <c r="K7" s="144"/>
      <c r="O7" s="144"/>
      <c r="P7" s="144"/>
      <c r="R7" s="910" t="s">
        <v>170</v>
      </c>
      <c r="S7" s="911"/>
      <c r="V7" s="172">
        <f>SUM(V$16:V$185)</f>
        <v>0</v>
      </c>
      <c r="W7" s="173">
        <f>SUM(W$16:W$185)</f>
        <v>0</v>
      </c>
      <c r="X7" s="173">
        <f>SUM(X$16:X$185)</f>
        <v>0</v>
      </c>
      <c r="Y7" s="173">
        <f>SUM(Y$16:Y$185)</f>
        <v>0</v>
      </c>
      <c r="Z7" s="173">
        <f>SUM(Z$16:Z$185)</f>
        <v>0</v>
      </c>
      <c r="AA7" s="215">
        <f>SUM(AA$16:AA$185)/2</f>
        <v>0</v>
      </c>
      <c r="AB7" s="216">
        <f>SUM(AB$16:AB$185)</f>
        <v>0</v>
      </c>
      <c r="AC7" s="173">
        <f>SUM(AC$16:AC$185)</f>
        <v>0</v>
      </c>
      <c r="AD7" s="173">
        <f>SUM(AD$16:AD$185)</f>
        <v>0</v>
      </c>
      <c r="AE7" s="173">
        <f>SUM(AE$16:AE$185)</f>
        <v>0</v>
      </c>
      <c r="AF7" s="173">
        <f>SUM(AF$16:AF$185)/2</f>
        <v>0</v>
      </c>
      <c r="AG7" s="246">
        <f>SUM(AG16:AG185)</f>
        <v>0</v>
      </c>
      <c r="AH7" s="247"/>
      <c r="AI7" s="247"/>
      <c r="AJ7" s="4"/>
      <c r="AU7" s="267" t="s">
        <v>170</v>
      </c>
      <c r="AV7" s="271"/>
      <c r="AW7" s="298">
        <f>SUM(AW$16:AW$185)</f>
        <v>0</v>
      </c>
      <c r="AX7" s="299">
        <f t="shared" ref="AX7:CW7" si="3">SUM(AX$16:AX$185)</f>
        <v>0</v>
      </c>
      <c r="AY7" s="299">
        <f t="shared" si="3"/>
        <v>0</v>
      </c>
      <c r="AZ7" s="299">
        <f t="shared" si="3"/>
        <v>0</v>
      </c>
      <c r="BA7" s="299">
        <f t="shared" si="3"/>
        <v>0</v>
      </c>
      <c r="BB7" s="299">
        <f t="shared" si="3"/>
        <v>0</v>
      </c>
      <c r="BC7" s="299">
        <f t="shared" si="3"/>
        <v>0</v>
      </c>
      <c r="BD7" s="299">
        <f t="shared" si="3"/>
        <v>0</v>
      </c>
      <c r="BE7" s="329">
        <f t="shared" si="3"/>
        <v>0</v>
      </c>
      <c r="BF7" s="329">
        <f t="shared" si="3"/>
        <v>0</v>
      </c>
      <c r="BG7" s="329">
        <f t="shared" si="3"/>
        <v>0</v>
      </c>
      <c r="BH7" s="329">
        <f t="shared" si="3"/>
        <v>0</v>
      </c>
      <c r="BI7" s="329">
        <f t="shared" si="3"/>
        <v>0</v>
      </c>
      <c r="BJ7" s="330">
        <f t="shared" si="3"/>
        <v>0</v>
      </c>
      <c r="BK7" s="330">
        <f t="shared" si="3"/>
        <v>0</v>
      </c>
      <c r="BL7" s="330">
        <f t="shared" si="3"/>
        <v>0</v>
      </c>
      <c r="BM7" s="330">
        <f t="shared" si="3"/>
        <v>0</v>
      </c>
      <c r="BN7" s="330">
        <f t="shared" si="3"/>
        <v>0</v>
      </c>
      <c r="BO7" s="330">
        <f t="shared" si="3"/>
        <v>0</v>
      </c>
      <c r="BP7" s="330">
        <f t="shared" si="3"/>
        <v>0</v>
      </c>
      <c r="BQ7" s="330">
        <f t="shared" si="3"/>
        <v>0</v>
      </c>
      <c r="BR7" s="330">
        <f t="shared" si="3"/>
        <v>0</v>
      </c>
      <c r="BS7" s="330">
        <f t="shared" si="3"/>
        <v>0</v>
      </c>
      <c r="BT7" s="329">
        <f t="shared" si="3"/>
        <v>0</v>
      </c>
      <c r="BU7" s="329">
        <f t="shared" si="3"/>
        <v>0</v>
      </c>
      <c r="BV7" s="329">
        <f t="shared" si="3"/>
        <v>0</v>
      </c>
      <c r="BW7" s="329">
        <f t="shared" si="3"/>
        <v>0</v>
      </c>
      <c r="BX7" s="329">
        <f t="shared" si="3"/>
        <v>0</v>
      </c>
      <c r="BY7" s="329">
        <f t="shared" si="3"/>
        <v>0</v>
      </c>
      <c r="BZ7" s="329">
        <f t="shared" si="3"/>
        <v>0</v>
      </c>
      <c r="CA7" s="329">
        <f t="shared" si="3"/>
        <v>0</v>
      </c>
      <c r="CB7" s="329">
        <f t="shared" si="3"/>
        <v>0</v>
      </c>
      <c r="CC7" s="329">
        <f t="shared" si="3"/>
        <v>0</v>
      </c>
      <c r="CD7" s="360">
        <f t="shared" si="3"/>
        <v>0</v>
      </c>
      <c r="CE7" s="360">
        <f t="shared" si="3"/>
        <v>0</v>
      </c>
      <c r="CF7" s="360">
        <f t="shared" si="3"/>
        <v>0</v>
      </c>
      <c r="CG7" s="360">
        <f t="shared" si="3"/>
        <v>0</v>
      </c>
      <c r="CH7" s="360">
        <f t="shared" si="3"/>
        <v>0</v>
      </c>
      <c r="CI7" s="360">
        <f t="shared" si="3"/>
        <v>0</v>
      </c>
      <c r="CJ7" s="360">
        <f t="shared" si="3"/>
        <v>0</v>
      </c>
      <c r="CK7" s="329">
        <f t="shared" si="3"/>
        <v>0</v>
      </c>
      <c r="CL7" s="329">
        <f t="shared" si="3"/>
        <v>0</v>
      </c>
      <c r="CM7" s="329">
        <f t="shared" si="3"/>
        <v>0</v>
      </c>
      <c r="CN7" s="329">
        <f t="shared" si="3"/>
        <v>0</v>
      </c>
      <c r="CO7" s="329">
        <f t="shared" si="3"/>
        <v>0</v>
      </c>
      <c r="CP7" s="329">
        <f t="shared" si="3"/>
        <v>0</v>
      </c>
      <c r="CQ7" s="329">
        <f t="shared" si="3"/>
        <v>0</v>
      </c>
      <c r="CR7" s="329">
        <f t="shared" si="3"/>
        <v>0</v>
      </c>
      <c r="CS7" s="329">
        <f t="shared" si="3"/>
        <v>0</v>
      </c>
      <c r="CT7" s="329">
        <f t="shared" si="3"/>
        <v>0</v>
      </c>
      <c r="CU7" s="329">
        <f t="shared" si="3"/>
        <v>0</v>
      </c>
      <c r="CV7" s="329">
        <f t="shared" si="3"/>
        <v>0</v>
      </c>
      <c r="CW7" s="397">
        <f t="shared" si="3"/>
        <v>0</v>
      </c>
      <c r="DA7" s="415" t="s">
        <v>32</v>
      </c>
      <c r="DB7" s="416">
        <f>初めに!K10</f>
        <v>5000</v>
      </c>
      <c r="DH7" s="111"/>
      <c r="DI7" s="107"/>
      <c r="DJ7" s="443">
        <f>申込用紙!DJ7</f>
        <v>36982</v>
      </c>
      <c r="DK7" s="444">
        <f>申込用紙!DK7</f>
        <v>36982</v>
      </c>
      <c r="DL7" s="419">
        <f t="shared" si="0"/>
        <v>36982</v>
      </c>
      <c r="DM7" s="419">
        <f t="shared" si="0"/>
        <v>36982</v>
      </c>
      <c r="DO7" s="445" t="s">
        <v>296</v>
      </c>
      <c r="DP7" s="446">
        <v>6</v>
      </c>
      <c r="DQ7" s="8" t="s">
        <v>296</v>
      </c>
      <c r="DR7" s="463">
        <v>6</v>
      </c>
      <c r="DT7" s="460">
        <f>申込用紙!DT7</f>
        <v>38444</v>
      </c>
      <c r="DU7" s="461">
        <f>申込用紙!DU7</f>
        <v>39539</v>
      </c>
      <c r="DV7" s="277">
        <f t="shared" si="2"/>
        <v>38444</v>
      </c>
      <c r="DW7" s="419">
        <f t="shared" si="2"/>
        <v>39539</v>
      </c>
      <c r="DX7" s="8" t="s">
        <v>181</v>
      </c>
      <c r="DY7" s="463">
        <v>4</v>
      </c>
      <c r="EA7" s="463">
        <v>4</v>
      </c>
      <c r="EB7" s="489" t="s">
        <v>171</v>
      </c>
      <c r="EC7" s="490">
        <v>4</v>
      </c>
      <c r="ED7" s="118"/>
      <c r="EM7" s="504"/>
      <c r="FA7" s="4"/>
    </row>
    <row r="8" spans="1:171" ht="20.100000000000001" customHeight="1" x14ac:dyDescent="0.2">
      <c r="B8" s="121" t="s">
        <v>4</v>
      </c>
      <c r="C8" s="122"/>
      <c r="K8" s="145"/>
      <c r="O8" s="146"/>
      <c r="P8" s="146"/>
      <c r="R8" s="910" t="s">
        <v>172</v>
      </c>
      <c r="S8" s="911"/>
      <c r="V8" s="174">
        <f>$DA$14</f>
        <v>0</v>
      </c>
      <c r="W8" s="175" t="s">
        <v>173</v>
      </c>
      <c r="X8" s="176"/>
      <c r="Y8" s="217"/>
      <c r="Z8" s="217"/>
      <c r="AA8" s="218"/>
      <c r="AB8" s="217"/>
      <c r="AC8" s="219"/>
      <c r="AD8" s="219"/>
      <c r="AE8" s="220"/>
      <c r="AF8" s="220"/>
      <c r="AG8" s="248"/>
      <c r="AH8" s="249"/>
      <c r="AI8" s="249"/>
      <c r="AJ8" s="4"/>
      <c r="AU8" s="269"/>
      <c r="AV8" s="272"/>
      <c r="AW8" s="300"/>
      <c r="AX8" s="300"/>
      <c r="AY8" s="300"/>
      <c r="AZ8" s="300"/>
      <c r="BA8" s="300"/>
      <c r="BB8" s="300"/>
      <c r="BC8" s="300"/>
      <c r="BD8" s="301"/>
      <c r="BE8" s="331"/>
      <c r="BF8" s="841"/>
      <c r="BG8" s="842"/>
      <c r="BH8" s="842"/>
      <c r="BI8" s="332"/>
      <c r="BJ8" s="333"/>
      <c r="BK8" s="333"/>
      <c r="BL8" s="333"/>
      <c r="BM8" s="333"/>
      <c r="BN8" s="333"/>
      <c r="BO8" s="333"/>
      <c r="BP8" s="333"/>
      <c r="BQ8" s="333"/>
      <c r="BR8" s="333"/>
      <c r="BS8" s="333"/>
      <c r="BT8" s="332"/>
      <c r="BU8" s="332"/>
      <c r="BV8" s="332"/>
      <c r="BW8" s="332"/>
      <c r="BX8" s="332"/>
      <c r="BY8" s="332"/>
      <c r="BZ8" s="332"/>
      <c r="CA8" s="332"/>
      <c r="CB8" s="332"/>
      <c r="CC8" s="332"/>
      <c r="CD8" s="301"/>
      <c r="CE8" s="301"/>
      <c r="CF8" s="361"/>
      <c r="CG8" s="332"/>
      <c r="CH8" s="332"/>
      <c r="CI8" s="332"/>
      <c r="CJ8" s="332"/>
      <c r="CK8" s="332"/>
      <c r="CL8" s="332"/>
      <c r="CM8" s="332"/>
      <c r="CN8" s="332"/>
      <c r="CO8" s="332"/>
      <c r="CP8" s="332"/>
      <c r="CQ8" s="332"/>
      <c r="CR8" s="332"/>
      <c r="CS8" s="332"/>
      <c r="CT8" s="332"/>
      <c r="CU8" s="332"/>
      <c r="CV8" s="332"/>
      <c r="CW8" s="398"/>
      <c r="DA8" s="415" t="s">
        <v>34</v>
      </c>
      <c r="DB8" s="416">
        <f>初めに!K11</f>
        <v>5000</v>
      </c>
      <c r="DG8" s="109"/>
      <c r="DH8" s="111"/>
      <c r="DI8" s="107"/>
      <c r="DQ8" s="464"/>
      <c r="DR8" s="463">
        <v>7</v>
      </c>
      <c r="DT8" s="460">
        <f>申込用紙!DT8</f>
        <v>36983</v>
      </c>
      <c r="DU8" s="461">
        <f>申込用紙!DU8</f>
        <v>38443</v>
      </c>
      <c r="DV8" s="277">
        <f t="shared" si="2"/>
        <v>36983</v>
      </c>
      <c r="DW8" s="419">
        <f t="shared" si="2"/>
        <v>38443</v>
      </c>
      <c r="DX8" s="8" t="s">
        <v>182</v>
      </c>
      <c r="DY8" s="463">
        <v>5</v>
      </c>
      <c r="EA8" s="490">
        <v>5</v>
      </c>
      <c r="EG8" s="109"/>
      <c r="EH8" s="107" t="e">
        <f>IF(AND(EK4-DJ16&lt;=0,EJ4-DJ16&gt;=0),"Sr","no")</f>
        <v>#VALUE!</v>
      </c>
      <c r="EM8" s="504"/>
      <c r="FA8" s="4"/>
    </row>
    <row r="9" spans="1:171" ht="20.100000000000001" customHeight="1" x14ac:dyDescent="0.2">
      <c r="B9" s="123" t="str">
        <f>初めに!E3</f>
        <v>　2023　年　7 月　16.17日</v>
      </c>
      <c r="C9" s="123"/>
      <c r="H9" s="124"/>
      <c r="K9" s="147"/>
      <c r="O9" s="146"/>
      <c r="P9" s="146"/>
      <c r="R9" s="908" t="s">
        <v>106</v>
      </c>
      <c r="S9" s="909"/>
      <c r="V9" s="177">
        <f>SUM(V7:AF7)</f>
        <v>0</v>
      </c>
      <c r="W9" s="178"/>
      <c r="X9" s="179"/>
      <c r="Y9" s="221"/>
      <c r="Z9" s="221"/>
      <c r="AA9" s="222"/>
      <c r="AB9" s="223"/>
      <c r="AC9" s="223"/>
      <c r="AD9" s="223"/>
      <c r="AE9" s="224" t="s">
        <v>174</v>
      </c>
      <c r="AF9" s="225"/>
      <c r="AG9" s="250">
        <v>0</v>
      </c>
      <c r="AH9" s="249"/>
      <c r="AI9" s="249"/>
      <c r="AJ9" s="4"/>
      <c r="AU9" s="273" t="s">
        <v>106</v>
      </c>
      <c r="AV9" s="274"/>
      <c r="AW9" s="302">
        <f>SUM(AW$7:$CX$7)</f>
        <v>0</v>
      </c>
      <c r="AX9" s="303"/>
      <c r="AY9" s="304"/>
      <c r="AZ9" s="305" t="s">
        <v>176</v>
      </c>
      <c r="BA9" s="846">
        <f>$DC$14</f>
        <v>0</v>
      </c>
      <c r="BB9" s="847"/>
      <c r="BC9" s="848"/>
      <c r="BD9" s="306"/>
      <c r="BE9" s="334"/>
      <c r="BF9" s="849"/>
      <c r="BG9" s="849"/>
      <c r="BH9" s="850"/>
      <c r="BI9" s="334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4"/>
      <c r="BU9" s="334"/>
      <c r="BV9" s="334"/>
      <c r="BW9" s="334"/>
      <c r="BX9" s="334"/>
      <c r="BY9" s="334"/>
      <c r="BZ9" s="334"/>
      <c r="CA9" s="334"/>
      <c r="CB9" s="334"/>
      <c r="CC9" s="334"/>
      <c r="CD9" s="306"/>
      <c r="CE9" s="306"/>
      <c r="CF9" s="362"/>
      <c r="CG9" s="334"/>
      <c r="CH9" s="334"/>
      <c r="CI9" s="334"/>
      <c r="CJ9" s="334"/>
      <c r="CK9" s="334"/>
      <c r="CL9" s="334"/>
      <c r="CM9" s="334"/>
      <c r="CN9" s="334"/>
      <c r="CO9" s="334"/>
      <c r="CP9" s="334"/>
      <c r="CQ9" s="851">
        <f>$AG9</f>
        <v>0</v>
      </c>
      <c r="CR9" s="830"/>
      <c r="CS9" s="388"/>
      <c r="CT9" s="388"/>
      <c r="CU9" s="830"/>
      <c r="CV9" s="831"/>
      <c r="CW9" s="399">
        <f>$AG9</f>
        <v>0</v>
      </c>
      <c r="DA9" s="415" t="s">
        <v>36</v>
      </c>
      <c r="DB9" s="416">
        <f>初めに!K12</f>
        <v>9000</v>
      </c>
      <c r="DD9" s="419" t="s">
        <v>177</v>
      </c>
      <c r="DG9" s="109"/>
      <c r="DH9" s="111"/>
      <c r="DI9" s="107"/>
      <c r="DK9" s="109"/>
      <c r="DQ9" s="464"/>
      <c r="DR9" s="463">
        <v>8</v>
      </c>
      <c r="DT9" s="465">
        <f>申込用紙!DT9</f>
        <v>36982</v>
      </c>
      <c r="DU9" s="466">
        <f>申込用紙!DU9</f>
        <v>0</v>
      </c>
      <c r="DV9" s="277">
        <f t="shared" si="2"/>
        <v>36982</v>
      </c>
      <c r="DW9" s="419">
        <f t="shared" si="2"/>
        <v>0</v>
      </c>
      <c r="DX9" s="8" t="s">
        <v>183</v>
      </c>
      <c r="DY9" s="463">
        <v>6</v>
      </c>
      <c r="EG9" s="109"/>
      <c r="EH9" s="107" t="e">
        <f>AND(EK4-DJ16&lt;=0,EJ4-DJ16&gt;=0)</f>
        <v>#VALUE!</v>
      </c>
      <c r="EK9"/>
      <c r="FA9" s="4"/>
    </row>
    <row r="10" spans="1:171" ht="20.100000000000001" customHeight="1" x14ac:dyDescent="0.2">
      <c r="B10" s="50"/>
      <c r="C10" s="113"/>
      <c r="D10" s="113"/>
      <c r="E10" s="103"/>
      <c r="F10" s="103"/>
      <c r="H10" s="4"/>
      <c r="K10" s="147"/>
      <c r="L10" s="147"/>
      <c r="O10" s="146"/>
      <c r="P10" s="146"/>
      <c r="W10" s="4"/>
      <c r="Z10" s="904" t="s">
        <v>184</v>
      </c>
      <c r="AA10" s="905"/>
      <c r="AB10" s="4"/>
      <c r="AC10" s="4"/>
      <c r="AD10" s="4"/>
      <c r="AE10" s="904" t="s">
        <v>184</v>
      </c>
      <c r="AF10" s="905"/>
      <c r="AG10" s="251">
        <f>AG7+AG8+AG9</f>
        <v>0</v>
      </c>
      <c r="AH10" s="252"/>
      <c r="AI10" s="252"/>
      <c r="CJ10" s="363"/>
      <c r="CU10" s="834" t="s">
        <v>184</v>
      </c>
      <c r="CV10" s="835"/>
      <c r="CW10" s="400">
        <f>CW7+CW8+CW9</f>
        <v>0</v>
      </c>
      <c r="DA10" s="410" t="s">
        <v>297</v>
      </c>
      <c r="DB10" s="411">
        <f>初めに!K13</f>
        <v>0</v>
      </c>
      <c r="DD10" s="419" t="s">
        <v>185</v>
      </c>
      <c r="DG10" s="109"/>
      <c r="DH10" s="111"/>
      <c r="DI10" s="107"/>
      <c r="DQ10" s="464"/>
      <c r="DR10" s="463">
        <v>9</v>
      </c>
      <c r="DT10" s="467">
        <f>申込用紙!DT10</f>
        <v>40635</v>
      </c>
      <c r="DU10" s="468">
        <f>申込用紙!DU10</f>
        <v>42826</v>
      </c>
      <c r="DV10" s="277">
        <f t="shared" si="2"/>
        <v>40635</v>
      </c>
      <c r="DW10" s="419">
        <f t="shared" si="2"/>
        <v>42826</v>
      </c>
      <c r="DX10" s="8" t="s">
        <v>277</v>
      </c>
      <c r="DY10" s="463">
        <v>7</v>
      </c>
      <c r="EG10" s="109"/>
      <c r="EH10" s="107" t="e">
        <f>EJ4-DJ16</f>
        <v>#VALUE!</v>
      </c>
    </row>
    <row r="11" spans="1:171" ht="20.100000000000001" customHeight="1" x14ac:dyDescent="0.2">
      <c r="B11" s="125" t="s">
        <v>298</v>
      </c>
      <c r="C11" s="126"/>
      <c r="D11" s="113"/>
      <c r="E11" s="116"/>
      <c r="F11" s="113"/>
      <c r="G11" s="113"/>
      <c r="H11" s="4"/>
      <c r="V11" s="180"/>
      <c r="W11" s="890" t="s">
        <v>299</v>
      </c>
      <c r="X11" s="890"/>
      <c r="Y11" s="890"/>
      <c r="Z11" s="890"/>
      <c r="AB11" s="4"/>
      <c r="AC11" s="4"/>
      <c r="AD11" s="4"/>
      <c r="AE11" s="4"/>
      <c r="AF11" s="4"/>
      <c r="AG11" s="4"/>
      <c r="AH11" s="4"/>
      <c r="AI11" s="4"/>
      <c r="AW11" s="307" t="str">
        <f>ADDRESS(16,COLUMN(U16))</f>
        <v>$U$16</v>
      </c>
      <c r="BE11" s="107" t="str">
        <f>ADDRESS(16,COLUMN(V16))</f>
        <v>$V$16</v>
      </c>
      <c r="BY11" s="107" t="str">
        <f>ADDRESS(16,COLUMN(Z16))</f>
        <v>$Z$16</v>
      </c>
      <c r="CD11" s="364" t="str">
        <f>ADDRESS(16,COLUMN(AA16))</f>
        <v>$AA$16</v>
      </c>
      <c r="CQ11" s="107" t="str">
        <f>ADDRESS(16,COLUMN(AE16))</f>
        <v>$AE$16</v>
      </c>
      <c r="CU11" s="107" t="str">
        <f>ADDRESS(16,COLUMN(AF16))</f>
        <v>$AF$16</v>
      </c>
      <c r="DA11" s="410" t="s">
        <v>300</v>
      </c>
      <c r="DB11" s="411">
        <f>初めに!K14</f>
        <v>0</v>
      </c>
      <c r="DD11" s="419" t="s">
        <v>186</v>
      </c>
      <c r="DG11" s="109"/>
      <c r="DH11" s="111"/>
      <c r="DI11" s="447"/>
      <c r="DQ11" s="469"/>
      <c r="DR11" s="463">
        <v>10</v>
      </c>
      <c r="DT11" s="460">
        <f>申込用紙!DT11</f>
        <v>39540</v>
      </c>
      <c r="DU11" s="461">
        <f>申込用紙!DU11</f>
        <v>40634</v>
      </c>
      <c r="DV11" s="277">
        <f t="shared" si="2"/>
        <v>39540</v>
      </c>
      <c r="DW11" s="419">
        <f t="shared" si="2"/>
        <v>40634</v>
      </c>
      <c r="DX11" s="8" t="s">
        <v>279</v>
      </c>
      <c r="DY11" s="463">
        <v>8</v>
      </c>
      <c r="EB11" s="491" t="s">
        <v>187</v>
      </c>
      <c r="EG11" s="109"/>
      <c r="EW11" s="4"/>
    </row>
    <row r="12" spans="1:171" ht="20.100000000000001" customHeight="1" x14ac:dyDescent="0.2">
      <c r="B12" s="127">
        <f>初めに!J4</f>
        <v>0</v>
      </c>
      <c r="C12" s="128" t="s">
        <v>301</v>
      </c>
      <c r="D12" s="129"/>
      <c r="E12" s="116"/>
      <c r="F12" s="116"/>
      <c r="G12" s="116"/>
      <c r="H12" s="4"/>
      <c r="J12" s="148"/>
      <c r="K12" s="149"/>
      <c r="V12" s="124"/>
      <c r="W12" s="890"/>
      <c r="X12" s="890"/>
      <c r="Y12" s="890"/>
      <c r="Z12" s="890"/>
      <c r="AB12" s="226"/>
      <c r="AC12" s="226"/>
      <c r="AD12" s="226"/>
      <c r="AE12" s="4"/>
      <c r="AF12" s="4"/>
      <c r="AG12" s="4"/>
      <c r="AH12" s="4"/>
      <c r="AI12" s="4"/>
      <c r="AW12" s="308">
        <v>1</v>
      </c>
      <c r="AX12" s="308">
        <v>2</v>
      </c>
      <c r="AY12" s="308">
        <v>3</v>
      </c>
      <c r="AZ12" s="308">
        <v>4</v>
      </c>
      <c r="BA12" s="308">
        <v>5</v>
      </c>
      <c r="BB12" s="308">
        <v>6</v>
      </c>
      <c r="BC12" s="309" t="s">
        <v>143</v>
      </c>
      <c r="BD12" s="310" t="s">
        <v>155</v>
      </c>
      <c r="BE12" s="336">
        <v>2</v>
      </c>
      <c r="BF12" s="336">
        <v>3</v>
      </c>
      <c r="BG12" s="336">
        <v>4</v>
      </c>
      <c r="BH12" s="336">
        <v>5</v>
      </c>
      <c r="BI12" s="336">
        <v>6</v>
      </c>
      <c r="BJ12" s="337">
        <v>2</v>
      </c>
      <c r="BK12" s="337">
        <v>3</v>
      </c>
      <c r="BL12" s="337">
        <v>4</v>
      </c>
      <c r="BM12" s="337">
        <v>5</v>
      </c>
      <c r="BN12" s="337">
        <v>6</v>
      </c>
      <c r="BO12" s="337">
        <v>2</v>
      </c>
      <c r="BP12" s="337">
        <v>3</v>
      </c>
      <c r="BQ12" s="337">
        <v>4</v>
      </c>
      <c r="BR12" s="337">
        <v>5</v>
      </c>
      <c r="BS12" s="337">
        <v>6</v>
      </c>
      <c r="BT12" s="336">
        <v>2</v>
      </c>
      <c r="BU12" s="336">
        <v>3</v>
      </c>
      <c r="BV12" s="336">
        <v>4</v>
      </c>
      <c r="BW12" s="336">
        <v>5</v>
      </c>
      <c r="BX12" s="336">
        <v>6</v>
      </c>
      <c r="BY12" s="336">
        <v>2</v>
      </c>
      <c r="BZ12" s="336">
        <v>3</v>
      </c>
      <c r="CA12" s="336">
        <v>4</v>
      </c>
      <c r="CB12" s="336">
        <v>5</v>
      </c>
      <c r="CC12" s="336">
        <v>6</v>
      </c>
      <c r="CD12" s="309" t="s">
        <v>143</v>
      </c>
      <c r="CE12" s="310" t="s">
        <v>155</v>
      </c>
      <c r="CF12" s="365" t="s">
        <v>166</v>
      </c>
      <c r="CG12" s="309">
        <v>1</v>
      </c>
      <c r="CH12" s="310">
        <v>2</v>
      </c>
      <c r="CI12" s="365">
        <v>3</v>
      </c>
      <c r="CJ12" s="310" t="s">
        <v>166</v>
      </c>
      <c r="CK12" s="389">
        <v>7</v>
      </c>
      <c r="CL12" s="390">
        <v>8</v>
      </c>
      <c r="CM12" s="390">
        <v>9</v>
      </c>
      <c r="CN12" s="390">
        <v>10</v>
      </c>
      <c r="CO12" s="389">
        <v>7</v>
      </c>
      <c r="CP12" s="390">
        <v>8</v>
      </c>
      <c r="CQ12" s="390">
        <v>9</v>
      </c>
      <c r="CR12" s="390">
        <v>10</v>
      </c>
      <c r="CS12" s="389">
        <v>7</v>
      </c>
      <c r="CT12" s="390">
        <v>8</v>
      </c>
      <c r="CU12" s="390">
        <v>9</v>
      </c>
      <c r="CV12" s="390">
        <v>10</v>
      </c>
      <c r="CZ12" s="109" t="s">
        <v>188</v>
      </c>
      <c r="DA12" s="420"/>
      <c r="DD12" s="421" t="s">
        <v>189</v>
      </c>
      <c r="DE12" s="421"/>
      <c r="DG12" s="109"/>
      <c r="DH12" s="111"/>
      <c r="DI12" s="447"/>
      <c r="DK12" s="107" t="s">
        <v>190</v>
      </c>
      <c r="DM12" s="107" t="s">
        <v>128</v>
      </c>
      <c r="DP12" s="107">
        <f>IF(OR($H16&lt;2,$H16&gt;6),-1,$H16)</f>
        <v>-1</v>
      </c>
      <c r="DQ12" s="469"/>
      <c r="DR12" s="463">
        <v>11</v>
      </c>
      <c r="DT12" s="460">
        <f>申込用紙!DT12</f>
        <v>38444</v>
      </c>
      <c r="DU12" s="461">
        <f>申込用紙!DU12</f>
        <v>39540</v>
      </c>
      <c r="DV12" s="277">
        <f t="shared" si="2"/>
        <v>38444</v>
      </c>
      <c r="DW12" s="419">
        <f t="shared" si="2"/>
        <v>39540</v>
      </c>
      <c r="DX12" s="470" t="s">
        <v>285</v>
      </c>
      <c r="DY12" s="490">
        <v>9</v>
      </c>
      <c r="EB12" s="492">
        <f>DATE(I8,12,31)</f>
        <v>366</v>
      </c>
      <c r="EF12" s="107" t="s">
        <v>191</v>
      </c>
      <c r="EG12" s="109"/>
      <c r="EH12" s="421"/>
      <c r="EI12" s="421"/>
      <c r="EJ12" s="421"/>
      <c r="EK12" s="421"/>
      <c r="EL12" s="421"/>
      <c r="ER12" s="421"/>
      <c r="ES12" s="421"/>
      <c r="ET12" s="421"/>
      <c r="EW12" s="4"/>
      <c r="FA12" s="507"/>
      <c r="FB12" s="508" t="s">
        <v>192</v>
      </c>
    </row>
    <row r="13" spans="1:171" ht="19.95" customHeight="1" x14ac:dyDescent="0.2">
      <c r="E13" s="103"/>
      <c r="G13" s="101"/>
      <c r="H13" s="4"/>
      <c r="I13" s="146"/>
      <c r="J13" s="150"/>
      <c r="K13" s="151"/>
      <c r="L13" s="103"/>
      <c r="M13" s="3"/>
      <c r="O13" s="105"/>
      <c r="P13" s="105"/>
      <c r="T13" s="147"/>
      <c r="U13" s="147"/>
      <c r="V13" s="124"/>
      <c r="AG13" s="4"/>
      <c r="AH13" s="4"/>
      <c r="AI13" s="4"/>
      <c r="AJ13" s="895" t="s">
        <v>302</v>
      </c>
      <c r="AK13" s="896"/>
      <c r="AL13" s="253"/>
      <c r="AM13" s="253"/>
      <c r="AN13" s="253"/>
      <c r="AO13" s="253"/>
      <c r="AW13" s="824" t="s">
        <v>282</v>
      </c>
      <c r="AX13" s="825"/>
      <c r="AY13" s="825"/>
      <c r="AZ13" s="825"/>
      <c r="BA13" s="825"/>
      <c r="BB13" s="826"/>
      <c r="BC13" s="827" t="s">
        <v>135</v>
      </c>
      <c r="BD13" s="828"/>
      <c r="BE13" s="829" t="s">
        <v>27</v>
      </c>
      <c r="BF13" s="818"/>
      <c r="BG13" s="818"/>
      <c r="BH13" s="818"/>
      <c r="BI13" s="338"/>
      <c r="BJ13" s="906" t="s">
        <v>30</v>
      </c>
      <c r="BK13" s="907"/>
      <c r="BL13" s="907"/>
      <c r="BM13" s="907"/>
      <c r="BN13" s="347"/>
      <c r="BO13" s="906" t="s">
        <v>32</v>
      </c>
      <c r="BP13" s="907"/>
      <c r="BQ13" s="907"/>
      <c r="BR13" s="907"/>
      <c r="BS13" s="347"/>
      <c r="BT13" s="817" t="s">
        <v>34</v>
      </c>
      <c r="BU13" s="818"/>
      <c r="BV13" s="818"/>
      <c r="BW13" s="818"/>
      <c r="BX13" s="338"/>
      <c r="BY13" s="817" t="s">
        <v>36</v>
      </c>
      <c r="BZ13" s="818"/>
      <c r="CA13" s="818"/>
      <c r="CB13" s="818"/>
      <c r="CC13" s="366"/>
      <c r="CD13" s="367" t="s">
        <v>135</v>
      </c>
      <c r="CE13" s="368"/>
      <c r="CF13" s="368"/>
      <c r="CG13" s="819" t="s">
        <v>136</v>
      </c>
      <c r="CH13" s="820"/>
      <c r="CI13" s="821"/>
      <c r="CJ13" s="369" t="s">
        <v>195</v>
      </c>
      <c r="CK13" s="805" t="s">
        <v>137</v>
      </c>
      <c r="CL13" s="806"/>
      <c r="CM13" s="806"/>
      <c r="CN13" s="807"/>
      <c r="CO13" s="808" t="s">
        <v>27</v>
      </c>
      <c r="CP13" s="809"/>
      <c r="CQ13" s="809"/>
      <c r="CR13" s="810"/>
      <c r="CS13" s="811" t="s">
        <v>34</v>
      </c>
      <c r="CT13" s="812"/>
      <c r="CU13" s="812"/>
      <c r="CV13" s="813"/>
      <c r="CZ13" s="109" t="s">
        <v>197</v>
      </c>
      <c r="DA13" s="422" t="s">
        <v>198</v>
      </c>
      <c r="DD13" s="421" t="s">
        <v>199</v>
      </c>
      <c r="DE13" s="421"/>
      <c r="DG13" s="109"/>
      <c r="DH13" s="111"/>
      <c r="DI13" s="447"/>
      <c r="DK13" s="814">
        <f ca="1">TODAY()</f>
        <v>45059</v>
      </c>
      <c r="DL13" s="814"/>
      <c r="DM13" s="815" t="str">
        <f>B12&amp;"/12/31"</f>
        <v>0/12/31</v>
      </c>
      <c r="DN13" s="816"/>
      <c r="DP13" s="107" t="s">
        <v>200</v>
      </c>
      <c r="DQ13" s="471"/>
      <c r="DR13" s="472">
        <v>0</v>
      </c>
      <c r="DT13" s="465">
        <f>申込用紙!DT13</f>
        <v>38443</v>
      </c>
      <c r="DU13" s="466">
        <f>申込用紙!DU13</f>
        <v>0</v>
      </c>
      <c r="DV13" s="277">
        <f t="shared" si="2"/>
        <v>38443</v>
      </c>
      <c r="DW13" s="419">
        <f t="shared" si="2"/>
        <v>0</v>
      </c>
      <c r="DX13" s="419" t="s">
        <v>303</v>
      </c>
      <c r="DY13" s="493">
        <v>10</v>
      </c>
      <c r="EF13" s="107" t="s">
        <v>201</v>
      </c>
      <c r="EG13" s="109"/>
      <c r="EH13" s="421"/>
      <c r="EI13" s="421"/>
      <c r="EJ13" s="421"/>
      <c r="EK13" s="421"/>
      <c r="EL13" s="421"/>
      <c r="ER13" s="421"/>
      <c r="ES13" s="421"/>
      <c r="ET13" s="421"/>
      <c r="EY13" t="s">
        <v>202</v>
      </c>
      <c r="FA13" s="787" t="s">
        <v>192</v>
      </c>
      <c r="FB13" s="788"/>
      <c r="FC13" s="253"/>
      <c r="FD13" s="253"/>
    </row>
    <row r="14" spans="1:171" ht="20.399999999999999" customHeight="1" x14ac:dyDescent="0.2">
      <c r="A14" s="130" t="s">
        <v>193</v>
      </c>
      <c r="D14" s="131"/>
      <c r="E14" s="132"/>
      <c r="F14" s="3"/>
      <c r="G14" s="101"/>
      <c r="H14" s="4"/>
      <c r="J14" s="899" t="s">
        <v>304</v>
      </c>
      <c r="K14" s="900"/>
      <c r="L14" s="900"/>
      <c r="M14" s="901"/>
      <c r="O14" s="101"/>
      <c r="P14" s="101"/>
      <c r="Q14" s="902" t="s">
        <v>305</v>
      </c>
      <c r="R14" s="803"/>
      <c r="S14" s="803"/>
      <c r="T14" s="803"/>
      <c r="U14" s="903"/>
      <c r="V14" s="166" t="s">
        <v>306</v>
      </c>
      <c r="W14" s="167"/>
      <c r="X14" s="167"/>
      <c r="Y14" s="167"/>
      <c r="Z14" s="167"/>
      <c r="AA14" s="199"/>
      <c r="AB14" s="227" t="s">
        <v>281</v>
      </c>
      <c r="AC14" s="228" t="s">
        <v>119</v>
      </c>
      <c r="AD14" s="229" t="s">
        <v>138</v>
      </c>
      <c r="AE14" s="230" t="s">
        <v>133</v>
      </c>
      <c r="AF14" s="231"/>
      <c r="AG14" s="781" t="s">
        <v>151</v>
      </c>
      <c r="AH14" s="254"/>
      <c r="AI14" s="254"/>
      <c r="AJ14" s="897"/>
      <c r="AK14" s="898"/>
      <c r="AL14" s="769" t="s">
        <v>208</v>
      </c>
      <c r="AM14" s="770"/>
      <c r="AN14" s="253"/>
      <c r="AO14" s="253"/>
      <c r="AW14" s="8" t="s">
        <v>52</v>
      </c>
      <c r="AX14" s="8" t="s">
        <v>52</v>
      </c>
      <c r="AY14" s="8" t="s">
        <v>52</v>
      </c>
      <c r="AZ14" s="8" t="s">
        <v>52</v>
      </c>
      <c r="BA14" s="8" t="s">
        <v>52</v>
      </c>
      <c r="BB14" s="23" t="s">
        <v>52</v>
      </c>
      <c r="BC14" s="294" t="s">
        <v>52</v>
      </c>
      <c r="BD14" s="295" t="s">
        <v>52</v>
      </c>
      <c r="BE14" s="339" t="s">
        <v>52</v>
      </c>
      <c r="BF14" s="8" t="s">
        <v>52</v>
      </c>
      <c r="BG14" s="8" t="s">
        <v>52</v>
      </c>
      <c r="BH14" s="8" t="s">
        <v>52</v>
      </c>
      <c r="BI14" s="8" t="s">
        <v>52</v>
      </c>
      <c r="BJ14" s="328"/>
      <c r="BK14" s="328"/>
      <c r="BL14" s="328"/>
      <c r="BM14" s="328"/>
      <c r="BN14" s="328"/>
      <c r="BO14" s="328"/>
      <c r="BP14" s="328"/>
      <c r="BQ14" s="328"/>
      <c r="BR14" s="328"/>
      <c r="BS14" s="328"/>
      <c r="BT14" s="8" t="s">
        <v>52</v>
      </c>
      <c r="BU14" s="8" t="s">
        <v>52</v>
      </c>
      <c r="BV14" s="8" t="s">
        <v>52</v>
      </c>
      <c r="BW14" s="8" t="s">
        <v>52</v>
      </c>
      <c r="BX14" s="8" t="s">
        <v>52</v>
      </c>
      <c r="BY14" s="8"/>
      <c r="BZ14" s="8"/>
      <c r="CA14" s="8"/>
      <c r="CB14" s="23"/>
      <c r="CC14" s="370"/>
      <c r="CD14" s="356" t="s">
        <v>74</v>
      </c>
      <c r="CE14" s="356" t="s">
        <v>74</v>
      </c>
      <c r="CF14" s="356" t="s">
        <v>74</v>
      </c>
      <c r="CG14" s="371"/>
      <c r="CH14" s="371"/>
      <c r="CI14" s="372"/>
      <c r="CJ14" s="357" t="s">
        <v>52</v>
      </c>
      <c r="CK14" s="384" t="s">
        <v>74</v>
      </c>
      <c r="CL14" s="14" t="s">
        <v>74</v>
      </c>
      <c r="CM14" s="14" t="s">
        <v>74</v>
      </c>
      <c r="CN14" s="14" t="s">
        <v>74</v>
      </c>
      <c r="CO14" s="14" t="s">
        <v>74</v>
      </c>
      <c r="CP14" s="14" t="s">
        <v>74</v>
      </c>
      <c r="CQ14" s="14" t="s">
        <v>74</v>
      </c>
      <c r="CR14" s="14" t="s">
        <v>74</v>
      </c>
      <c r="CS14" s="14" t="s">
        <v>74</v>
      </c>
      <c r="CT14" s="14" t="s">
        <v>74</v>
      </c>
      <c r="CU14" s="14" t="s">
        <v>74</v>
      </c>
      <c r="CV14" s="14" t="s">
        <v>74</v>
      </c>
      <c r="CW14" s="785" t="s">
        <v>151</v>
      </c>
      <c r="CY14" s="401">
        <f>SUM(CY$16:CY$170)</f>
        <v>0</v>
      </c>
      <c r="DA14" s="423">
        <f>SUM(DA16:DA185)</f>
        <v>0</v>
      </c>
      <c r="DC14" s="109"/>
      <c r="DD14" s="242" t="s">
        <v>209</v>
      </c>
      <c r="DE14" s="424" t="s">
        <v>210</v>
      </c>
      <c r="DF14" s="425"/>
      <c r="DG14" s="426"/>
      <c r="DH14" s="278" t="s">
        <v>211</v>
      </c>
      <c r="DI14" s="448"/>
      <c r="DO14" s="107">
        <f>IF($DA16=0,0,MATCH($EB16,$DQ$2:$DQ$13,0))</f>
        <v>0</v>
      </c>
      <c r="DP14" s="107" t="s">
        <v>213</v>
      </c>
      <c r="DR14" s="448" t="s">
        <v>214</v>
      </c>
      <c r="DW14" s="109"/>
      <c r="DX14" s="473" t="s">
        <v>215</v>
      </c>
      <c r="DY14" s="494"/>
      <c r="DZ14" s="495"/>
      <c r="EA14" s="495"/>
      <c r="EB14" s="495"/>
      <c r="EC14" s="495"/>
      <c r="ED14" s="496"/>
      <c r="EE14" s="496"/>
      <c r="EF14" s="789" t="s">
        <v>216</v>
      </c>
      <c r="EG14" s="790"/>
      <c r="EH14" s="790"/>
      <c r="EI14" s="790"/>
      <c r="EJ14" s="790"/>
      <c r="EK14" s="790"/>
      <c r="EL14" s="790"/>
      <c r="EM14" s="791"/>
      <c r="EN14" s="792" t="s">
        <v>136</v>
      </c>
      <c r="EO14" s="793"/>
      <c r="EP14" s="793"/>
      <c r="EQ14" s="793"/>
      <c r="ER14" s="793"/>
      <c r="ES14" s="793"/>
      <c r="ET14" s="793"/>
      <c r="EU14" s="794"/>
      <c r="EW14" s="769" t="s">
        <v>217</v>
      </c>
      <c r="EX14" s="770"/>
      <c r="EY14" s="509">
        <f>SUM(EY16:EY185)</f>
        <v>0</v>
      </c>
      <c r="FA14" s="795" t="s">
        <v>218</v>
      </c>
      <c r="FB14" s="796"/>
      <c r="FC14" s="769" t="s">
        <v>208</v>
      </c>
      <c r="FD14" s="770"/>
    </row>
    <row r="15" spans="1:171" ht="26.4" x14ac:dyDescent="0.2">
      <c r="A15" s="133" t="s">
        <v>219</v>
      </c>
      <c r="B15" s="134" t="s">
        <v>307</v>
      </c>
      <c r="C15" s="135" t="s">
        <v>221</v>
      </c>
      <c r="D15" s="136" t="s">
        <v>222</v>
      </c>
      <c r="E15" s="135" t="s">
        <v>234</v>
      </c>
      <c r="F15" s="135" t="s">
        <v>308</v>
      </c>
      <c r="G15" s="134" t="s">
        <v>224</v>
      </c>
      <c r="H15" s="135" t="s">
        <v>225</v>
      </c>
      <c r="I15" s="135" t="s">
        <v>226</v>
      </c>
      <c r="J15" s="152" t="s">
        <v>227</v>
      </c>
      <c r="K15" s="153" t="s">
        <v>228</v>
      </c>
      <c r="L15" s="154" t="s">
        <v>229</v>
      </c>
      <c r="M15" s="155" t="s">
        <v>230</v>
      </c>
      <c r="N15" s="156" t="s">
        <v>231</v>
      </c>
      <c r="O15" s="157" t="s">
        <v>232</v>
      </c>
      <c r="P15" s="135" t="s">
        <v>233</v>
      </c>
      <c r="Q15" s="135" t="s">
        <v>234</v>
      </c>
      <c r="R15" s="181" t="s">
        <v>309</v>
      </c>
      <c r="S15" s="181" t="s">
        <v>310</v>
      </c>
      <c r="T15" s="135" t="s">
        <v>297</v>
      </c>
      <c r="U15" s="182" t="s">
        <v>300</v>
      </c>
      <c r="V15" s="183" t="s">
        <v>22</v>
      </c>
      <c r="W15" s="184" t="s">
        <v>27</v>
      </c>
      <c r="X15" s="185" t="s">
        <v>30</v>
      </c>
      <c r="Y15" s="185" t="s">
        <v>32</v>
      </c>
      <c r="Z15" s="184" t="s">
        <v>34</v>
      </c>
      <c r="AA15" s="232" t="s">
        <v>36</v>
      </c>
      <c r="AB15" s="233" t="s">
        <v>283</v>
      </c>
      <c r="AC15" s="234" t="s">
        <v>143</v>
      </c>
      <c r="AD15" s="235" t="s">
        <v>155</v>
      </c>
      <c r="AE15" s="236" t="s">
        <v>241</v>
      </c>
      <c r="AF15" s="237" t="s">
        <v>242</v>
      </c>
      <c r="AG15" s="782"/>
      <c r="AH15" s="254"/>
      <c r="AI15" s="254"/>
      <c r="AJ15" s="255" t="s">
        <v>311</v>
      </c>
      <c r="AK15" s="255" t="s">
        <v>221</v>
      </c>
      <c r="AL15" s="255" t="s">
        <v>311</v>
      </c>
      <c r="AM15" s="5" t="s">
        <v>221</v>
      </c>
      <c r="AN15" s="256"/>
      <c r="AO15" s="256"/>
      <c r="AQ15" s="771" t="s">
        <v>245</v>
      </c>
      <c r="AR15" s="771"/>
      <c r="AS15" s="772" t="s">
        <v>246</v>
      </c>
      <c r="AT15" s="773"/>
      <c r="AU15" s="278" t="s">
        <v>312</v>
      </c>
      <c r="AV15" s="279" t="s">
        <v>248</v>
      </c>
      <c r="AW15" s="8" t="s">
        <v>178</v>
      </c>
      <c r="AX15" s="8" t="s">
        <v>179</v>
      </c>
      <c r="AY15" s="8" t="s">
        <v>180</v>
      </c>
      <c r="AZ15" s="8" t="s">
        <v>181</v>
      </c>
      <c r="BA15" s="8" t="s">
        <v>182</v>
      </c>
      <c r="BB15" s="8" t="s">
        <v>183</v>
      </c>
      <c r="BC15" s="296" t="s">
        <v>143</v>
      </c>
      <c r="BD15" s="311" t="s">
        <v>155</v>
      </c>
      <c r="BE15" s="8" t="s">
        <v>178</v>
      </c>
      <c r="BF15" s="8" t="s">
        <v>179</v>
      </c>
      <c r="BG15" s="8" t="s">
        <v>180</v>
      </c>
      <c r="BH15" s="8" t="s">
        <v>291</v>
      </c>
      <c r="BI15" s="8" t="s">
        <v>292</v>
      </c>
      <c r="BJ15" s="328" t="s">
        <v>313</v>
      </c>
      <c r="BK15" s="328" t="s">
        <v>278</v>
      </c>
      <c r="BL15" s="328" t="s">
        <v>284</v>
      </c>
      <c r="BM15" s="328" t="s">
        <v>291</v>
      </c>
      <c r="BN15" s="328" t="s">
        <v>292</v>
      </c>
      <c r="BO15" s="328" t="s">
        <v>313</v>
      </c>
      <c r="BP15" s="328" t="s">
        <v>278</v>
      </c>
      <c r="BQ15" s="328" t="s">
        <v>284</v>
      </c>
      <c r="BR15" s="328" t="s">
        <v>291</v>
      </c>
      <c r="BS15" s="328" t="s">
        <v>292</v>
      </c>
      <c r="BT15" s="8" t="s">
        <v>178</v>
      </c>
      <c r="BU15" s="8" t="s">
        <v>179</v>
      </c>
      <c r="BV15" s="8" t="s">
        <v>180</v>
      </c>
      <c r="BW15" s="8" t="s">
        <v>291</v>
      </c>
      <c r="BX15" s="8" t="s">
        <v>292</v>
      </c>
      <c r="BY15" s="349" t="s">
        <v>313</v>
      </c>
      <c r="BZ15" s="349" t="s">
        <v>278</v>
      </c>
      <c r="CA15" s="349" t="s">
        <v>284</v>
      </c>
      <c r="CB15" s="349" t="s">
        <v>291</v>
      </c>
      <c r="CC15" s="349" t="s">
        <v>292</v>
      </c>
      <c r="CD15" s="373" t="s">
        <v>143</v>
      </c>
      <c r="CE15" s="310" t="s">
        <v>155</v>
      </c>
      <c r="CF15" s="365" t="s">
        <v>166</v>
      </c>
      <c r="CG15" s="373" t="s">
        <v>143</v>
      </c>
      <c r="CH15" s="310" t="s">
        <v>155</v>
      </c>
      <c r="CI15" s="374" t="s">
        <v>166</v>
      </c>
      <c r="CJ15" s="359" t="s">
        <v>166</v>
      </c>
      <c r="CK15" s="385" t="s">
        <v>293</v>
      </c>
      <c r="CL15" s="386" t="s">
        <v>294</v>
      </c>
      <c r="CM15" s="386" t="s">
        <v>285</v>
      </c>
      <c r="CN15" s="387" t="s">
        <v>166</v>
      </c>
      <c r="CO15" s="385" t="s">
        <v>293</v>
      </c>
      <c r="CP15" s="386" t="s">
        <v>294</v>
      </c>
      <c r="CQ15" s="386" t="s">
        <v>285</v>
      </c>
      <c r="CR15" s="387" t="s">
        <v>166</v>
      </c>
      <c r="CS15" s="385" t="s">
        <v>293</v>
      </c>
      <c r="CT15" s="386" t="s">
        <v>294</v>
      </c>
      <c r="CU15" s="386" t="s">
        <v>285</v>
      </c>
      <c r="CV15" s="387" t="s">
        <v>166</v>
      </c>
      <c r="CW15" s="786"/>
      <c r="CX15" s="275"/>
      <c r="CY15" s="275" t="s">
        <v>249</v>
      </c>
      <c r="CZ15" s="275" t="s">
        <v>233</v>
      </c>
      <c r="DA15" s="427" t="s">
        <v>251</v>
      </c>
      <c r="DB15" s="428" t="s">
        <v>252</v>
      </c>
      <c r="DC15" s="275" t="s">
        <v>253</v>
      </c>
      <c r="DD15" s="429" t="s">
        <v>254</v>
      </c>
      <c r="DE15" s="278" t="s">
        <v>255</v>
      </c>
      <c r="DF15" s="430" t="s">
        <v>256</v>
      </c>
      <c r="DG15" s="278" t="s">
        <v>248</v>
      </c>
      <c r="DH15" s="278" t="s">
        <v>257</v>
      </c>
      <c r="DI15" s="449" t="s">
        <v>258</v>
      </c>
      <c r="DK15" s="278" t="s">
        <v>259</v>
      </c>
      <c r="DL15" s="278" t="s">
        <v>314</v>
      </c>
      <c r="DM15" s="278" t="s">
        <v>259</v>
      </c>
      <c r="DN15" s="278" t="s">
        <v>260</v>
      </c>
      <c r="DO15" s="450" t="s">
        <v>261</v>
      </c>
      <c r="DP15" s="436" t="s">
        <v>112</v>
      </c>
      <c r="DQ15" s="474" t="s">
        <v>262</v>
      </c>
      <c r="DR15" s="474" t="s">
        <v>263</v>
      </c>
      <c r="DS15" s="474" t="s">
        <v>264</v>
      </c>
      <c r="DT15" s="475" t="s">
        <v>135</v>
      </c>
      <c r="DU15" s="419" t="s">
        <v>265</v>
      </c>
      <c r="DV15" s="476" t="s">
        <v>219</v>
      </c>
      <c r="DW15" s="477" t="s">
        <v>248</v>
      </c>
      <c r="DX15" s="436" t="s">
        <v>266</v>
      </c>
      <c r="DY15" s="450" t="s">
        <v>267</v>
      </c>
      <c r="DZ15" s="436" t="s">
        <v>112</v>
      </c>
      <c r="EA15" s="450" t="s">
        <v>267</v>
      </c>
      <c r="EB15" s="497" t="s">
        <v>265</v>
      </c>
      <c r="EC15" s="450" t="s">
        <v>267</v>
      </c>
      <c r="ED15" s="497" t="s">
        <v>268</v>
      </c>
      <c r="EE15" s="450" t="s">
        <v>267</v>
      </c>
      <c r="EF15" s="498" t="s">
        <v>269</v>
      </c>
      <c r="EG15" s="477" t="s">
        <v>248</v>
      </c>
      <c r="EH15" s="498" t="s">
        <v>270</v>
      </c>
      <c r="EI15" s="498" t="s">
        <v>271</v>
      </c>
      <c r="EJ15" s="498" t="s">
        <v>256</v>
      </c>
      <c r="EK15" s="498" t="s">
        <v>211</v>
      </c>
      <c r="EL15" s="505" t="s">
        <v>258</v>
      </c>
      <c r="EM15" s="450" t="s">
        <v>272</v>
      </c>
      <c r="EN15" s="498" t="s">
        <v>269</v>
      </c>
      <c r="EO15" s="477" t="s">
        <v>248</v>
      </c>
      <c r="EP15" s="498" t="s">
        <v>270</v>
      </c>
      <c r="EQ15" s="498" t="s">
        <v>271</v>
      </c>
      <c r="ER15" s="498" t="s">
        <v>256</v>
      </c>
      <c r="ES15" s="498" t="s">
        <v>211</v>
      </c>
      <c r="ET15" s="505" t="s">
        <v>258</v>
      </c>
      <c r="EU15" s="450" t="s">
        <v>272</v>
      </c>
      <c r="EV15" s="506" t="s">
        <v>273</v>
      </c>
      <c r="EW15" s="5" t="s">
        <v>274</v>
      </c>
      <c r="EX15" s="5" t="s">
        <v>36</v>
      </c>
      <c r="EY15" s="509" t="s">
        <v>275</v>
      </c>
      <c r="FA15" s="510" t="s">
        <v>243</v>
      </c>
      <c r="FB15" s="511" t="s">
        <v>244</v>
      </c>
      <c r="FC15" s="255"/>
      <c r="FD15" s="5" t="s">
        <v>221</v>
      </c>
    </row>
    <row r="16" spans="1:171" s="99" customFormat="1" ht="21" customHeight="1" x14ac:dyDescent="0.2">
      <c r="A16" s="137">
        <v>1</v>
      </c>
      <c r="B16" s="138">
        <f>申込用紙!B16</f>
        <v>0</v>
      </c>
      <c r="C16" s="138">
        <f>申込用紙!C16</f>
        <v>0</v>
      </c>
      <c r="D16" s="138">
        <f>申込用紙!D16</f>
        <v>0</v>
      </c>
      <c r="E16" s="139">
        <f>申込用紙!E16</f>
        <v>0</v>
      </c>
      <c r="F16" s="138">
        <f>申込用紙!F16</f>
        <v>0</v>
      </c>
      <c r="G16" s="138">
        <f>申込用紙!G16</f>
        <v>0</v>
      </c>
      <c r="H16" s="138">
        <f>申込用紙!H16</f>
        <v>0</v>
      </c>
      <c r="I16" s="138">
        <f>申込用紙!I16</f>
        <v>0</v>
      </c>
      <c r="J16" s="138">
        <f>申込用紙!J16</f>
        <v>0</v>
      </c>
      <c r="K16" s="138">
        <f>申込用紙!K16</f>
        <v>0</v>
      </c>
      <c r="L16" s="138">
        <f>申込用紙!L16</f>
        <v>0</v>
      </c>
      <c r="M16" s="138">
        <f>申込用紙!M16</f>
        <v>0</v>
      </c>
      <c r="N16" s="138" t="str">
        <f>申込用紙!N16</f>
        <v/>
      </c>
      <c r="O16" s="158"/>
      <c r="P16" s="159"/>
      <c r="Q16" s="186" t="str">
        <f t="shared" ref="Q16:Q47" si="4">IF($C16="","",IF($E16=2,"男","女"))</f>
        <v>女</v>
      </c>
      <c r="R16" s="187" t="str">
        <f t="shared" ref="R16:R47" si="5">IF($C16="","",$DX16)</f>
        <v>Not!</v>
      </c>
      <c r="S16" s="187" t="str">
        <f t="shared" ref="S16:S47" si="6">IF($C16="","",$DZ16)</f>
        <v>NO</v>
      </c>
      <c r="T16" s="188" t="str">
        <f t="shared" ref="T16:T47" si="7">IF($C16="","",$EB16)</f>
        <v>女子Jr</v>
      </c>
      <c r="U16" s="189">
        <f t="shared" ref="U16:U47" si="8">IF($C16="","",$ED16)</f>
        <v>0</v>
      </c>
      <c r="V16" s="190"/>
      <c r="W16" s="191"/>
      <c r="X16" s="191"/>
      <c r="Y16" s="191"/>
      <c r="Z16" s="191"/>
      <c r="AA16" s="191"/>
      <c r="AB16" s="238"/>
      <c r="AC16" s="239"/>
      <c r="AD16" s="239"/>
      <c r="AE16" s="238"/>
      <c r="AF16" s="240"/>
      <c r="AG16" s="257">
        <f t="shared" ref="AG16:AG47" si="9">$DC16</f>
        <v>0</v>
      </c>
      <c r="AH16"/>
      <c r="AI16"/>
      <c r="AJ16" s="258"/>
      <c r="AK16" s="259" t="str">
        <f t="shared" ref="AK16:AK47" ca="1" si="10">IF(AJ16="","",VLOOKUP($AJ16,OFFSET($A$16,0,0,COUNTA($A:$A)-15,8),3,FALSE))</f>
        <v/>
      </c>
      <c r="AL16" s="258"/>
      <c r="AM16" s="259" t="str">
        <f t="shared" ref="AM16:AM47" si="11">IF(AL16="","",VLOOKUP(AL16,$A$16:$C$185,3,0))</f>
        <v/>
      </c>
      <c r="AN16" s="260"/>
      <c r="AO16" s="260"/>
      <c r="AP16" s="119"/>
      <c r="AQ16" s="280" t="str">
        <f t="shared" ref="AQ16:AQ47" si="12">IF($EX16=0,"",$C16)</f>
        <v/>
      </c>
      <c r="AR16" s="280" t="str">
        <f t="shared" ref="AR16:AR47" si="13">IF($EX16=0,"",$D16)</f>
        <v/>
      </c>
      <c r="AS16" s="280" t="str">
        <f t="shared" ref="AS16:AS47" si="14">IF($EX16=0,"",$AK16)</f>
        <v/>
      </c>
      <c r="AT16" s="280" t="str">
        <f t="shared" ref="AT16:AT47" ca="1" si="15">IF($EX16=0,"",VLOOKUP($AJ16,OFFSET($A$16,0,0,COUNTA($A:$A)-15,8),4,FALSE))</f>
        <v/>
      </c>
      <c r="AU16" s="280">
        <f>申込用紙!$G$4</f>
        <v>0</v>
      </c>
      <c r="AV16" s="281" t="str">
        <f t="shared" ref="AV16:AV47" si="16">IF($AJ16="","",$AJ16-$A16)</f>
        <v/>
      </c>
      <c r="AW16" s="312">
        <f>IF(AND($DY16=AW$12,$E16=1,$V16&gt;0),1,0)</f>
        <v>0</v>
      </c>
      <c r="AX16" s="312">
        <f t="shared" ref="AX16:BB31" si="17">IF(AND($DY16=AX$12,$E16=1,$V16&gt;0),1,0)</f>
        <v>0</v>
      </c>
      <c r="AY16" s="312">
        <f t="shared" si="17"/>
        <v>0</v>
      </c>
      <c r="AZ16" s="312">
        <f t="shared" si="17"/>
        <v>0</v>
      </c>
      <c r="BA16" s="312">
        <f t="shared" si="17"/>
        <v>0</v>
      </c>
      <c r="BB16" s="312">
        <f t="shared" si="17"/>
        <v>0</v>
      </c>
      <c r="BC16" s="313">
        <f t="shared" ref="BC16:BC47" si="18">IF(AND($DV16=CD$12,$AC16&gt;0,$E16=1),1,0)</f>
        <v>0</v>
      </c>
      <c r="BD16" s="313">
        <f t="shared" ref="BD16:BD47" si="19">IF(AND($DV16=CE$12,$AC16&gt;0,$E16=1),1,0)</f>
        <v>0</v>
      </c>
      <c r="BE16" s="340">
        <f>IF(AND($DY16=BE$12,$W16&gt;0,$E16=1),1,0)</f>
        <v>0</v>
      </c>
      <c r="BF16" s="340">
        <f t="shared" ref="BF16:BI31" si="20">IF(AND($DY16=BF$12,$W16&gt;0,$E16=1),1,0)</f>
        <v>0</v>
      </c>
      <c r="BG16" s="340">
        <f t="shared" si="20"/>
        <v>0</v>
      </c>
      <c r="BH16" s="340">
        <f t="shared" si="20"/>
        <v>0</v>
      </c>
      <c r="BI16" s="340">
        <f>IF(AND($DY16=BI$12,$W16&gt;0,$E16=1),1,0)</f>
        <v>0</v>
      </c>
      <c r="BJ16" s="341">
        <f t="shared" ref="BJ16:BN48" si="21">IF(AND($EA16=BJ$12,$X16&gt;0),1,0)</f>
        <v>0</v>
      </c>
      <c r="BK16" s="341">
        <f t="shared" ref="BK16:BN31" si="22">IF(AND($EA16=BK$12,$X16&gt;0),1,0)</f>
        <v>0</v>
      </c>
      <c r="BL16" s="341">
        <f t="shared" si="22"/>
        <v>0</v>
      </c>
      <c r="BM16" s="341">
        <f t="shared" si="22"/>
        <v>0</v>
      </c>
      <c r="BN16" s="341">
        <f t="shared" si="22"/>
        <v>0</v>
      </c>
      <c r="BO16" s="341">
        <f t="shared" ref="BO16:BS48" si="23">IF(AND($EA16=BO$12,$Y16&gt;0),1,0)</f>
        <v>0</v>
      </c>
      <c r="BP16" s="341">
        <f t="shared" ref="BP16:BS31" si="24">IF(AND($EA16=BP$12,$Y16&gt;0),1,0)</f>
        <v>0</v>
      </c>
      <c r="BQ16" s="341">
        <f t="shared" si="24"/>
        <v>0</v>
      </c>
      <c r="BR16" s="341">
        <f t="shared" si="24"/>
        <v>0</v>
      </c>
      <c r="BS16" s="341">
        <f t="shared" si="24"/>
        <v>0</v>
      </c>
      <c r="BT16" s="348">
        <f>IF(AND($DY16=BT$12,$Z16&gt;0,$E16=1),1,0)</f>
        <v>0</v>
      </c>
      <c r="BU16" s="348">
        <f t="shared" ref="BU16:BX31" si="25">IF(AND($DY16=BU$12,$Z16&gt;0,$E16=1),1,0)</f>
        <v>0</v>
      </c>
      <c r="BV16" s="348">
        <f t="shared" si="25"/>
        <v>0</v>
      </c>
      <c r="BW16" s="348">
        <f t="shared" si="25"/>
        <v>0</v>
      </c>
      <c r="BX16" s="348">
        <f t="shared" si="25"/>
        <v>0</v>
      </c>
      <c r="BY16" s="348">
        <f>IF(AND($EM16=BY$12,$AA16&gt;0),1,0)</f>
        <v>0</v>
      </c>
      <c r="BZ16" s="348">
        <f>IF(AND($EM16=BZ$12,$AA16&gt;0),1,0)</f>
        <v>0</v>
      </c>
      <c r="CA16" s="348">
        <f>IF(AND($EM16=CA$12,$AA16&gt;0),1,0)</f>
        <v>0</v>
      </c>
      <c r="CB16" s="350">
        <f>IF(AND($EM16=CB$12,$AA16&gt;0),1,0)</f>
        <v>0</v>
      </c>
      <c r="CC16" s="375">
        <f>IF(AND($EM16=CC$12,$AA16&gt;0),1,0)</f>
        <v>0</v>
      </c>
      <c r="CD16" s="191">
        <f t="shared" ref="CD16:CF35" si="26">IF(AND($DV16=CD$12,$AC16&gt;0,$E16=2),1,0)</f>
        <v>0</v>
      </c>
      <c r="CE16" s="191">
        <f t="shared" si="26"/>
        <v>0</v>
      </c>
      <c r="CF16" s="191">
        <f t="shared" si="26"/>
        <v>0</v>
      </c>
      <c r="CG16" s="376">
        <f t="shared" ref="CG16:CI35" si="27">IF(AND($EW16=CG$12,$AD16&gt;0),1,0)</f>
        <v>0</v>
      </c>
      <c r="CH16" s="377">
        <f t="shared" si="27"/>
        <v>0</v>
      </c>
      <c r="CI16" s="378">
        <f t="shared" si="27"/>
        <v>0</v>
      </c>
      <c r="CJ16" s="379">
        <f t="shared" ref="CJ16:CJ47" si="28">IF(AND($DV16=CF$12,$AC16&gt;0,$E16=1),1,0)</f>
        <v>0</v>
      </c>
      <c r="CK16" s="391">
        <f>IF(AND($DY16=CK$12,$V16&gt;0,$E16=2),1,0)</f>
        <v>0</v>
      </c>
      <c r="CL16" s="391">
        <f t="shared" ref="CL16:CM31" si="29">IF(AND($DY16=CL$12,$V16&gt;0,$E16=2),1,0)</f>
        <v>0</v>
      </c>
      <c r="CM16" s="391">
        <f t="shared" si="29"/>
        <v>0</v>
      </c>
      <c r="CN16" s="391">
        <f t="shared" ref="CN16:CN35" si="30">IF(AND($EA16=CN$12,$W16&gt;0,$E16=2),1,0)</f>
        <v>0</v>
      </c>
      <c r="CO16" s="392">
        <f>IF(AND($DY16=CO$12,$W16&gt;0,$E16=2),1,0)</f>
        <v>0</v>
      </c>
      <c r="CP16" s="392">
        <f t="shared" ref="CP16:CQ31" si="31">IF(AND($DY16=CP$12,$W16&gt;0,$E16=2),1,0)</f>
        <v>0</v>
      </c>
      <c r="CQ16" s="392">
        <f t="shared" si="31"/>
        <v>0</v>
      </c>
      <c r="CR16" s="393">
        <f t="shared" ref="CR16:CR35" si="32">IF(AND($EA16=CR$12,$X16&gt;0,$E16=2),1,0)</f>
        <v>0</v>
      </c>
      <c r="CS16" s="191">
        <f>IF(AND($DY16=CS$12,$Z16&gt;0,$E16=2),1,0)</f>
        <v>0</v>
      </c>
      <c r="CT16" s="190">
        <f>IF(AND($DY16=CT$12,$Z16&gt;0,$E16=2),1,0)</f>
        <v>0</v>
      </c>
      <c r="CU16" s="190">
        <f>IF(AND($DY16=CU$12,$Z16&gt;0,$E16=2),1,0)</f>
        <v>0</v>
      </c>
      <c r="CV16" s="241">
        <f t="shared" ref="CV16:CV35" si="33">IF(AND($EA16=CV$12,$AA16&gt;0,$E16=2),1,0)</f>
        <v>0</v>
      </c>
      <c r="CW16" s="402">
        <f t="shared" ref="CW16:CW47" si="34">$DC16</f>
        <v>0</v>
      </c>
      <c r="CX16" s="403"/>
      <c r="CY16" s="403">
        <f t="shared" ref="CY16:CY47" si="35">SUM($V16:$AF16)</f>
        <v>0</v>
      </c>
      <c r="CZ16" s="404">
        <f t="shared" ref="CZ16:CZ47" si="36">IF(AND(AE16+AF16&gt;0,AC16+AD16=0),-1,0)</f>
        <v>0</v>
      </c>
      <c r="DA16" s="431">
        <f>IF(AND(LEN(TRIM($C16))&gt;1,CY16&gt;0),1,0)</f>
        <v>0</v>
      </c>
      <c r="DB16" s="432">
        <f t="shared" ref="DB16:DB47" si="37">IF(OR($J16="H",$J16="h",$J16="Ｈ",$J16="ｈ"),$K16+1988,IF(OR($J16="S",$J16="s",$J16="Ｓ",$J16="ｓ"),$K16+1925,$K16))</f>
        <v>0</v>
      </c>
      <c r="DC16" s="433">
        <f t="shared" ref="DC16:DC47" si="38">$V16*$DB$4+$W16*$DB$5+$X16*$DB$6+$Y16*$DB$7+$Z16*$DB$8+($AA16*$DB$9/2)</f>
        <v>0</v>
      </c>
      <c r="DD16" s="239">
        <f t="shared" ref="DD16:DD47" si="39">IF($DN16&gt;=17,2,1)</f>
        <v>1</v>
      </c>
      <c r="DE16" s="239">
        <f t="shared" ref="DE16:DE47" ca="1" si="40">IF($AJ16=0,0,OFFSET($DD$15,$AJ16,0))</f>
        <v>0</v>
      </c>
      <c r="DF16" s="239">
        <f t="shared" ref="DF16:DF47" ca="1" si="41">IF(DD16=0,"",DD16-DE16)</f>
        <v>1</v>
      </c>
      <c r="DG16" s="434" t="str">
        <f t="shared" ref="DG16:DG47" si="42">IF($AF16=0,"",$AJ16-$A16)</f>
        <v/>
      </c>
      <c r="DH16" s="239">
        <f t="shared" ref="DH16:DH47" ca="1" si="43">IF(AND(DG16&lt;0,DF16=0),1,0)</f>
        <v>0</v>
      </c>
      <c r="DI16" s="239">
        <f t="shared" ref="DI16:DI26" ca="1" si="44">IF(OR($DA16=0,$AF16=0),0,1-($DF16&lt;0))-DH16</f>
        <v>0</v>
      </c>
      <c r="DJ16" s="118" t="str">
        <f t="shared" ref="DJ16:DJ79" si="45">$N16</f>
        <v/>
      </c>
      <c r="DK16" s="451">
        <f t="shared" ref="DK16:DK47" si="46">IF($N16="",0,YEAR($DK$13-$N16)-1900)</f>
        <v>0</v>
      </c>
      <c r="DL16" s="451">
        <f t="shared" ref="DL16:DL47" si="47">IF($N16="",0,MONTH($DK$13-$N16)-1)</f>
        <v>0</v>
      </c>
      <c r="DM16" s="452">
        <f t="shared" ref="DM16:DM47" si="48">IF($N16="",0,YEAR($DM$13-$N16)-1900)</f>
        <v>0</v>
      </c>
      <c r="DN16" s="453">
        <f t="shared" ref="DN16:DN47" si="49">IF(OR(DM16&gt;100,DM16&lt;12),-1,DM16)</f>
        <v>-1</v>
      </c>
      <c r="DO16" s="454">
        <f>IF($DM16&lt;0,"Not!",IF($DM16&gt;=23,6,IF($DM16=22,5,IF(AND($DM16&gt;=18,$DM16&lt;22),4,IF(AND($DM16&gt;=15,$DM16&lt;18),3,IF(AND($DM16&gt;=12,$DM16&lt;15),2,IF($DM16&lt;11,1,"不明")))))))</f>
        <v>1</v>
      </c>
      <c r="DP16" s="455" t="str">
        <f>IF(OR($N16&gt;$DM$3,$N16=""),"NO",IF($DJ16&lt;=$DM$7,"女子O-22",IF($N16&lt;=$DM$6,"U-21",IF($N16&lt;=$DM$5,"ジュニア4",IF($N16&lt;=$DM$4,"ジュニア3",IF($N16&lt;=$DM$3,"ジュニア2","不明"))))))</f>
        <v>NO</v>
      </c>
      <c r="DQ16" s="455" t="str">
        <f>IF($N16="","Not!",IF($N16&lt;=$DV$9,"女子O-22",IF($N16&lt;=$DW$8,"女子U-21",IF($N16&lt;=$DW$7,"女子ジュニア4",IF(AND($N16&lt;=$DW$6,$N16&gt;=$DV$6),"女子ジュニア3",IF(AND($N16&lt;=$DW$5,$N16&gt;=$DV$5),"女子ジュニア2",IF(AND($N16&lt;=$DW$4,$N16&gt;=$DV$4),"女子ジュニア1","no")))))))</f>
        <v>Not!</v>
      </c>
      <c r="DR16" s="455" t="str">
        <f>IF($N16="","Not!",IF($N16&lt;=$DV$12,"男子O-18",IF($N16&lt;=$DW$11,"男子ジュニア2",IF($N16&lt;=$DW$10,"男子ジュニア1",IF($N16&gt;$DW$10,"NO","不明")))))</f>
        <v>Not!</v>
      </c>
      <c r="DS16" s="478" t="str">
        <f t="shared" ref="DS16:DS79" si="50">IF($DP16=4,IF(OR($I16&lt;1,$I16&gt;3),"間違い",""),IF($DP16=3,IF(OR($I16&lt;1,$I16&gt;3),"間違い",""),IF($DP16=2,IF(OR($I16&lt;1,$I16&gt;6),"間違い",""),"")))</f>
        <v/>
      </c>
      <c r="DT16" s="479">
        <f>IF(DA16=0,0,IF(N16-$EK$3&gt;0,0,IF(AND(N16-$EJ$3&gt;=0,N16-$EK$3&lt;=0),"Jr",IF(AND(N16-$EJ$4&gt;=0,N16-$EK$4&lt;=0),"Sr","Ad"))))</f>
        <v>0</v>
      </c>
      <c r="DU16" s="239">
        <f>IF(DA16=0,0,IF(AND(N16-$EJ$3&gt;=0,N16-$EK$3&lt;=0),1,IF(AND(N16-$EJ$4&gt;=0,N16-$EK$4&lt;=0),2,3)))</f>
        <v>0</v>
      </c>
      <c r="DV16" s="480">
        <v>1</v>
      </c>
      <c r="DW16" s="281" t="str">
        <f>IF($AJ16="","",$AJ16-$A16)</f>
        <v/>
      </c>
      <c r="DX16" s="239" t="str">
        <f>IF($DS16&lt;&gt;"",$DS16,IF(AND($W16&lt;&gt;1,$DQ16="女子ジュニア1"),"no",IF($E16=2,$DR16,$DQ16)))</f>
        <v>Not!</v>
      </c>
      <c r="DY16" s="499">
        <f>IF($DA16=0,0,VLOOKUP(DX16,$DX$3:$DY$13,2,FALSE))</f>
        <v>0</v>
      </c>
      <c r="DZ16" s="239" t="str">
        <f>IF($DS16&lt;&gt;"",$DS16,$DP16)</f>
        <v>NO</v>
      </c>
      <c r="EA16" s="499">
        <f t="shared" ref="EA16:EA47" si="51">IF($DA16=0,0,VLOOKUP($DZ16,$DO$3:$DP$7,2,FALSE))</f>
        <v>0</v>
      </c>
      <c r="EB16" s="239" t="str">
        <f t="shared" ref="EB16:EB79" si="52">IF($DS16&lt;&gt;"",$DS16,IF($E16=2,"男子"&amp;CHOOSE($DD16,"Jr","Sr"),"女子"&amp;CHOOSE($DD16,"Jr","Sr")))</f>
        <v>女子Jr</v>
      </c>
      <c r="EC16" s="499">
        <f t="shared" ref="EC16:EC47" si="53">IF($DA16=0,0,VLOOKUP(EB16,$EB$3:$EC$12,2,FALSE))</f>
        <v>0</v>
      </c>
      <c r="ED16" s="500">
        <f>DT16</f>
        <v>0</v>
      </c>
      <c r="EE16" s="499">
        <f>DU16</f>
        <v>0</v>
      </c>
      <c r="EF16" s="239" t="str">
        <f>IF($AA16&gt;0,"Y","N")</f>
        <v>N</v>
      </c>
      <c r="EG16" s="434" t="str">
        <f>IF($EF16="N","",$DW16)</f>
        <v/>
      </c>
      <c r="EH16" s="239" t="str">
        <f>IF($EF16="N","",$EA16)</f>
        <v/>
      </c>
      <c r="EI16" s="239" t="str">
        <f ca="1">IF($EF16="N","",IF(ISNA(VLOOKUP($AJ16,OFFSET($DV$16,0,0,COUNTA($A:$A)-15,10),6,FALSE)),"",VLOOKUP($AJ16,OFFSET($DV$16,0,0,COUNTA($A:$A)-15,10),6,FALSE)))</f>
        <v/>
      </c>
      <c r="EJ16" s="239" t="str">
        <f>IF(EH16="","",EH16-EI16)</f>
        <v/>
      </c>
      <c r="EK16" s="239">
        <f>IF(AND(EG16&lt;0,EJ16=0),1,0)</f>
        <v>0</v>
      </c>
      <c r="EL16" s="239">
        <f>IF(OR($DA16=0,$AA16=0),0,1-($EJ16&lt;0))-EK16</f>
        <v>0</v>
      </c>
      <c r="EM16" s="499">
        <f>IF($EL16=0,0,$EH16)</f>
        <v>0</v>
      </c>
      <c r="EN16" s="239" t="str">
        <f>IF($AD16&gt;0,"Y","N")</f>
        <v>N</v>
      </c>
      <c r="EO16" s="434" t="str">
        <f>IF($EN16="N","",$EV16)</f>
        <v/>
      </c>
      <c r="EP16" s="239" t="str">
        <f t="shared" ref="EP16:EP79" si="54">IF($EN16="N","",$EE16)</f>
        <v/>
      </c>
      <c r="EQ16" s="239" t="str">
        <f ca="1">IF($EN16="N","",IF(ISNA(VLOOKUP($FA16,OFFSET($DV$16,0,0,COUNTA($A:$A)-15,10),10,FALSE)),"",VLOOKUP($FA16,OFFSET($DV$16,0,0,COUNTA($A:$A)-15,10),10,FALSE)))</f>
        <v/>
      </c>
      <c r="ER16" s="239" t="str">
        <f>IF(EP16="","",EP16-EQ16)</f>
        <v/>
      </c>
      <c r="ES16" s="239">
        <f t="shared" ref="ES16:ES79" si="55">IF(AND(EO16&lt;0,ER16=0),1,0)</f>
        <v>0</v>
      </c>
      <c r="ET16" s="239">
        <f>IF(OR($DA16=0,$AD16=0),0,1-(ER16&lt;0))-ES16</f>
        <v>0</v>
      </c>
      <c r="EU16" s="499">
        <f>IF($ET16=0,0,$EP16)</f>
        <v>0</v>
      </c>
      <c r="EV16" s="434" t="str">
        <f>IF($FA16="","",$FA16-$A16)</f>
        <v/>
      </c>
      <c r="EW16" s="512">
        <f>SUM($T16:$AH16)</f>
        <v>0</v>
      </c>
      <c r="EX16" s="512">
        <f>$AA16+$AH16</f>
        <v>0</v>
      </c>
      <c r="EY16" s="512">
        <f>IF(AND(LEN(TRIM($C16))&gt;1,CY16&gt;0),1,0)</f>
        <v>0</v>
      </c>
      <c r="EZ16" s="119"/>
      <c r="FA16" s="258"/>
      <c r="FB16" s="259" t="str">
        <f ca="1">IF(FA16="","",VLOOKUP($FA16,OFFSET($A$16,0,0,COUNTA($A:$A)-15,8),3,FALSE))</f>
        <v/>
      </c>
      <c r="FC16" s="258"/>
      <c r="FD16" s="259" t="str">
        <f>IF(FC16="","",VLOOKUP(FC16,$A$16:$C$185,3,0))</f>
        <v/>
      </c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</row>
    <row r="17" spans="1:171" s="99" customFormat="1" ht="21" customHeight="1" x14ac:dyDescent="0.2">
      <c r="A17" s="140">
        <v>2</v>
      </c>
      <c r="B17" s="138">
        <f>申込用紙!B17</f>
        <v>0</v>
      </c>
      <c r="C17" s="138">
        <f>申込用紙!C17</f>
        <v>0</v>
      </c>
      <c r="D17" s="138">
        <f>申込用紙!D17</f>
        <v>0</v>
      </c>
      <c r="E17" s="139">
        <f>申込用紙!E17</f>
        <v>0</v>
      </c>
      <c r="F17" s="138">
        <f>申込用紙!F17</f>
        <v>0</v>
      </c>
      <c r="G17" s="138">
        <f>申込用紙!G17</f>
        <v>0</v>
      </c>
      <c r="H17" s="138">
        <f>申込用紙!H17</f>
        <v>0</v>
      </c>
      <c r="I17" s="138">
        <f>申込用紙!I17</f>
        <v>0</v>
      </c>
      <c r="J17" s="138">
        <f>申込用紙!J17</f>
        <v>0</v>
      </c>
      <c r="K17" s="138">
        <f>申込用紙!K17</f>
        <v>0</v>
      </c>
      <c r="L17" s="138">
        <f>申込用紙!L17</f>
        <v>0</v>
      </c>
      <c r="M17" s="138">
        <f>申込用紙!M17</f>
        <v>0</v>
      </c>
      <c r="N17" s="138" t="str">
        <f>申込用紙!N17</f>
        <v/>
      </c>
      <c r="O17" s="160"/>
      <c r="P17" s="161"/>
      <c r="Q17" s="186" t="str">
        <f t="shared" si="4"/>
        <v>女</v>
      </c>
      <c r="R17" s="192" t="str">
        <f t="shared" si="5"/>
        <v>Not!</v>
      </c>
      <c r="S17" s="192" t="str">
        <f t="shared" si="6"/>
        <v>NO</v>
      </c>
      <c r="T17" s="193" t="str">
        <f t="shared" si="7"/>
        <v>女子Jr</v>
      </c>
      <c r="U17" s="194">
        <f t="shared" si="8"/>
        <v>0</v>
      </c>
      <c r="V17" s="190"/>
      <c r="W17" s="191"/>
      <c r="X17" s="191"/>
      <c r="Y17" s="191"/>
      <c r="Z17" s="191"/>
      <c r="AA17" s="191"/>
      <c r="AB17" s="239"/>
      <c r="AC17" s="239"/>
      <c r="AD17" s="239"/>
      <c r="AE17" s="239"/>
      <c r="AF17" s="241"/>
      <c r="AG17" s="261">
        <f t="shared" si="9"/>
        <v>0</v>
      </c>
      <c r="AH17"/>
      <c r="AI17"/>
      <c r="AJ17" s="258"/>
      <c r="AK17" s="259" t="str">
        <f t="shared" ca="1" si="10"/>
        <v/>
      </c>
      <c r="AL17" s="258"/>
      <c r="AM17" s="259" t="str">
        <f t="shared" si="11"/>
        <v/>
      </c>
      <c r="AN17" s="260"/>
      <c r="AO17" s="260"/>
      <c r="AP17" s="119"/>
      <c r="AQ17" s="280" t="str">
        <f t="shared" si="12"/>
        <v/>
      </c>
      <c r="AR17" s="280" t="str">
        <f t="shared" si="13"/>
        <v/>
      </c>
      <c r="AS17" s="280" t="str">
        <f t="shared" si="14"/>
        <v/>
      </c>
      <c r="AT17" s="280" t="str">
        <f t="shared" ca="1" si="15"/>
        <v/>
      </c>
      <c r="AU17" s="280">
        <f>申込用紙!$G$4</f>
        <v>0</v>
      </c>
      <c r="AV17" s="281" t="str">
        <f t="shared" si="16"/>
        <v/>
      </c>
      <c r="AW17" s="312">
        <f t="shared" ref="AW17:BB48" si="56">IF(AND($DY17=AW$12,$E17=1,$V17&gt;0),1,0)</f>
        <v>0</v>
      </c>
      <c r="AX17" s="312">
        <f t="shared" si="17"/>
        <v>0</v>
      </c>
      <c r="AY17" s="312">
        <f t="shared" si="17"/>
        <v>0</v>
      </c>
      <c r="AZ17" s="312">
        <f t="shared" si="17"/>
        <v>0</v>
      </c>
      <c r="BA17" s="312">
        <f t="shared" si="17"/>
        <v>0</v>
      </c>
      <c r="BB17" s="312">
        <f t="shared" si="17"/>
        <v>0</v>
      </c>
      <c r="BC17" s="313">
        <f t="shared" si="18"/>
        <v>0</v>
      </c>
      <c r="BD17" s="313">
        <f t="shared" si="19"/>
        <v>0</v>
      </c>
      <c r="BE17" s="340">
        <f t="shared" ref="BE17:BI48" si="57">IF(AND($DY17=BE$12,$W17&gt;0,$E17=1),1,0)</f>
        <v>0</v>
      </c>
      <c r="BF17" s="340">
        <f t="shared" si="20"/>
        <v>0</v>
      </c>
      <c r="BG17" s="340">
        <f t="shared" si="20"/>
        <v>0</v>
      </c>
      <c r="BH17" s="340">
        <f t="shared" si="20"/>
        <v>0</v>
      </c>
      <c r="BI17" s="340">
        <f t="shared" si="20"/>
        <v>0</v>
      </c>
      <c r="BJ17" s="341">
        <f t="shared" si="21"/>
        <v>0</v>
      </c>
      <c r="BK17" s="341">
        <f t="shared" si="22"/>
        <v>0</v>
      </c>
      <c r="BL17" s="341">
        <f t="shared" si="22"/>
        <v>0</v>
      </c>
      <c r="BM17" s="341">
        <f t="shared" si="22"/>
        <v>0</v>
      </c>
      <c r="BN17" s="341">
        <f t="shared" si="22"/>
        <v>0</v>
      </c>
      <c r="BO17" s="341">
        <f t="shared" si="23"/>
        <v>0</v>
      </c>
      <c r="BP17" s="341">
        <f t="shared" si="24"/>
        <v>0</v>
      </c>
      <c r="BQ17" s="341">
        <f t="shared" si="24"/>
        <v>0</v>
      </c>
      <c r="BR17" s="341">
        <f t="shared" si="24"/>
        <v>0</v>
      </c>
      <c r="BS17" s="341">
        <f t="shared" si="24"/>
        <v>0</v>
      </c>
      <c r="BT17" s="348">
        <f t="shared" ref="BT17:BX48" si="58">IF(AND($DY17=BT$12,$Z17&gt;0,$E17=1),1,0)</f>
        <v>0</v>
      </c>
      <c r="BU17" s="348">
        <f t="shared" si="25"/>
        <v>0</v>
      </c>
      <c r="BV17" s="348">
        <f t="shared" si="25"/>
        <v>0</v>
      </c>
      <c r="BW17" s="348">
        <f t="shared" si="25"/>
        <v>0</v>
      </c>
      <c r="BX17" s="348">
        <f t="shared" si="25"/>
        <v>0</v>
      </c>
      <c r="BY17" s="348">
        <f t="shared" ref="BY17:CC20" si="59">IF(AND($EM17=BY$12,$AA17&gt;0),1,0)</f>
        <v>0</v>
      </c>
      <c r="BZ17" s="348">
        <f t="shared" si="59"/>
        <v>0</v>
      </c>
      <c r="CA17" s="348">
        <f t="shared" si="59"/>
        <v>0</v>
      </c>
      <c r="CB17" s="350">
        <f t="shared" si="59"/>
        <v>0</v>
      </c>
      <c r="CC17" s="375">
        <f t="shared" si="59"/>
        <v>0</v>
      </c>
      <c r="CD17" s="191">
        <f t="shared" si="26"/>
        <v>0</v>
      </c>
      <c r="CE17" s="191">
        <f t="shared" si="26"/>
        <v>0</v>
      </c>
      <c r="CF17" s="191">
        <f t="shared" si="26"/>
        <v>0</v>
      </c>
      <c r="CG17" s="380">
        <f t="shared" si="27"/>
        <v>0</v>
      </c>
      <c r="CH17" s="377">
        <f t="shared" si="27"/>
        <v>0</v>
      </c>
      <c r="CI17" s="378">
        <f t="shared" si="27"/>
        <v>0</v>
      </c>
      <c r="CJ17" s="379">
        <f t="shared" si="28"/>
        <v>0</v>
      </c>
      <c r="CK17" s="391">
        <f t="shared" ref="CK17:CM48" si="60">IF(AND($DY17=CK$12,$V17&gt;0,$E17=2),1,0)</f>
        <v>0</v>
      </c>
      <c r="CL17" s="391">
        <f t="shared" si="29"/>
        <v>0</v>
      </c>
      <c r="CM17" s="391">
        <f t="shared" si="29"/>
        <v>0</v>
      </c>
      <c r="CN17" s="391">
        <f t="shared" si="30"/>
        <v>0</v>
      </c>
      <c r="CO17" s="392">
        <f t="shared" ref="CO17:CQ48" si="61">IF(AND($DY17=CO$12,$W17&gt;0,$E17=2),1,0)</f>
        <v>0</v>
      </c>
      <c r="CP17" s="392">
        <f t="shared" si="31"/>
        <v>0</v>
      </c>
      <c r="CQ17" s="392">
        <f t="shared" si="31"/>
        <v>0</v>
      </c>
      <c r="CR17" s="394">
        <f t="shared" si="32"/>
        <v>0</v>
      </c>
      <c r="CS17" s="191">
        <f t="shared" ref="CS17:CU48" si="62">IF(AND($DY17=CS$12,$Z17&gt;0,$E17=2),1,0)</f>
        <v>0</v>
      </c>
      <c r="CT17" s="190">
        <f t="shared" si="62"/>
        <v>0</v>
      </c>
      <c r="CU17" s="190">
        <f t="shared" si="62"/>
        <v>0</v>
      </c>
      <c r="CV17" s="241">
        <f t="shared" si="33"/>
        <v>0</v>
      </c>
      <c r="CW17" s="402">
        <f t="shared" si="34"/>
        <v>0</v>
      </c>
      <c r="CX17" s="403"/>
      <c r="CY17" s="403">
        <f t="shared" si="35"/>
        <v>0</v>
      </c>
      <c r="CZ17" s="404">
        <f t="shared" si="36"/>
        <v>0</v>
      </c>
      <c r="DA17" s="435">
        <f t="shared" ref="DA17:DA80" si="63">IF(AND(LEN(TRIM($C17))&gt;1,CY17&gt;0),1,0)</f>
        <v>0</v>
      </c>
      <c r="DB17" s="432">
        <f t="shared" si="37"/>
        <v>0</v>
      </c>
      <c r="DC17" s="433">
        <f t="shared" si="38"/>
        <v>0</v>
      </c>
      <c r="DD17" s="239">
        <f t="shared" si="39"/>
        <v>1</v>
      </c>
      <c r="DE17" s="239">
        <f t="shared" ca="1" si="40"/>
        <v>0</v>
      </c>
      <c r="DF17" s="239">
        <f t="shared" ca="1" si="41"/>
        <v>1</v>
      </c>
      <c r="DG17" s="434" t="str">
        <f t="shared" si="42"/>
        <v/>
      </c>
      <c r="DH17" s="239">
        <f t="shared" ca="1" si="43"/>
        <v>0</v>
      </c>
      <c r="DI17" s="239">
        <f t="shared" ca="1" si="44"/>
        <v>0</v>
      </c>
      <c r="DJ17" s="118" t="str">
        <f t="shared" si="45"/>
        <v/>
      </c>
      <c r="DK17" s="451">
        <f t="shared" si="46"/>
        <v>0</v>
      </c>
      <c r="DL17" s="451">
        <f t="shared" si="47"/>
        <v>0</v>
      </c>
      <c r="DM17" s="452">
        <f t="shared" si="48"/>
        <v>0</v>
      </c>
      <c r="DN17" s="453">
        <f t="shared" si="49"/>
        <v>-1</v>
      </c>
      <c r="DO17" s="454">
        <f t="shared" ref="DO17:DO80" si="64">IF($DM17&lt;0,"Not!",IF($DM17&gt;=23,6,IF($DM17=22,5,IF(AND($DM17&gt;=18,$DM17&lt;22),4,IF(AND($DM17&gt;=15,$DM17&lt;18),3,IF(AND($DM17&gt;=12,$DM17&lt;15),2,IF($DM17&lt;11,1,"不明")))))))</f>
        <v>1</v>
      </c>
      <c r="DP17" s="455" t="str">
        <f t="shared" ref="DP17:DP80" si="65">IF(OR($N17&gt;$DM$3,$N17=""),"NO",IF($DJ17&lt;=$DM$7,"O-22",IF($N17&lt;=$DM$6,"U-21",IF($N17&lt;=$DM$5,"ジュニア4",IF($N17&lt;=$DM$4,"ジュニア3",IF($N17&lt;=$DM$3,"ジュニア2","不明"))))))</f>
        <v>NO</v>
      </c>
      <c r="DQ17" s="455" t="str">
        <f t="shared" ref="DQ17:DQ80" si="66">IF($N17="","Not!",IF($N17&lt;=$DV$9,"女子O-22",IF($N17&lt;=$DW$8,"女子U-21",IF($N17&lt;=$DW$7,"女子ジュニア4",IF(AND($N17&lt;=$DW$6,$N17&gt;=$DV$6),"女子ジュニア3",IF(AND($N17&lt;=$DW$5,$N17&gt;=$DV$5),"女子ジュニア2",IF(AND($N17&lt;=$DW$4,$N17&gt;=$DV$4),"女子ジュニア1","no")))))))</f>
        <v>Not!</v>
      </c>
      <c r="DR17" s="455" t="str">
        <f t="shared" ref="DR17:DR80" si="67">IF($N17="","Not!",IF($N17&lt;=$DV$12,"男子O-18",IF($N17&lt;=$DW$11,"男子ジュニア2",IF($N17&lt;=$DW$10,"男子ジュニア1",IF($N17&gt;$DW$10,"NO","不明")))))</f>
        <v>Not!</v>
      </c>
      <c r="DS17" s="478" t="str">
        <f t="shared" si="50"/>
        <v/>
      </c>
      <c r="DT17" s="479">
        <f t="shared" ref="DT17:DT80" si="68">IF(DA17=0,0,IF(N17-$EK$3&gt;0,0,IF(AND(N17-$EJ$3&gt;=0,N17-$EK$3&lt;=0),"Jr",IF(AND(N17-$EJ$4&gt;=0,N17-$EK$4&lt;=0),"Sr","Ad"))))</f>
        <v>0</v>
      </c>
      <c r="DU17" s="239">
        <f>IF(DA17=0,0,IF(AND(N17-$EJ$3&gt;=0,N17-$EK$3&lt;=0),1,IF(AND(N17-$EJ$4&gt;=0,N17-$EK$4&lt;=0),2,3)))</f>
        <v>0</v>
      </c>
      <c r="DV17" s="481">
        <v>2</v>
      </c>
      <c r="DW17" s="281" t="str">
        <f t="shared" ref="DW17:DW80" si="69">IF($AJ17="","",$AJ17-$A17)</f>
        <v/>
      </c>
      <c r="DX17" s="239" t="str">
        <f t="shared" ref="DX17:DX80" si="70">IF($DS17&lt;&gt;"",$DS17,IF(AND($W17&lt;&gt;1,$DQ17="女子ジュニア1"),"no",IF($E17=2,$DR17,$DQ17)))</f>
        <v>Not!</v>
      </c>
      <c r="DY17" s="499">
        <f t="shared" ref="DY17:DY80" si="71">IF($DA17=0,0,VLOOKUP(DX17,$DX$3:$DY$13,2,FALSE))</f>
        <v>0</v>
      </c>
      <c r="DZ17" s="239" t="str">
        <f t="shared" ref="DZ17:DZ80" si="72">IF($DS17&lt;&gt;"",$DS17,$DP17)</f>
        <v>NO</v>
      </c>
      <c r="EA17" s="499">
        <f t="shared" si="51"/>
        <v>0</v>
      </c>
      <c r="EB17" s="239" t="str">
        <f t="shared" si="52"/>
        <v>女子Jr</v>
      </c>
      <c r="EC17" s="499">
        <f t="shared" si="53"/>
        <v>0</v>
      </c>
      <c r="ED17" s="500">
        <f t="shared" ref="ED17:EE80" si="73">DT17</f>
        <v>0</v>
      </c>
      <c r="EE17" s="499">
        <f t="shared" si="73"/>
        <v>0</v>
      </c>
      <c r="EF17" s="239" t="str">
        <f t="shared" ref="EF17:EF80" si="74">IF($AA17&gt;0,"Y","N")</f>
        <v>N</v>
      </c>
      <c r="EG17" s="434" t="str">
        <f t="shared" ref="EG17:EG80" si="75">IF($EF17="N","",$DW17)</f>
        <v/>
      </c>
      <c r="EH17" s="239" t="str">
        <f t="shared" ref="EH17:EH80" si="76">IF($EF17="N","",$EA17)</f>
        <v/>
      </c>
      <c r="EI17" s="239" t="str">
        <f t="shared" ref="EI17:EI80" ca="1" si="77">IF($EF17="N","",IF(ISNA(VLOOKUP($AJ17,OFFSET($DV$16,0,0,COUNTA($A:$A)-15,10),6,FALSE)),"",VLOOKUP($AJ17,OFFSET($DV$16,0,0,COUNTA($A:$A)-15,10),6,FALSE)))</f>
        <v/>
      </c>
      <c r="EJ17" s="239" t="str">
        <f t="shared" ref="EJ17:EJ80" si="78">IF(EH17="","",EH17-EI17)</f>
        <v/>
      </c>
      <c r="EK17" s="239">
        <f t="shared" ref="EK17:EK80" si="79">IF(AND(EG17&lt;0,EJ17=0),1,0)</f>
        <v>0</v>
      </c>
      <c r="EL17" s="239">
        <f t="shared" ref="EL17:EL80" si="80">IF(OR($DA17=0,$AA17=0),0,1-($EJ17&lt;0))-EK17</f>
        <v>0</v>
      </c>
      <c r="EM17" s="499">
        <f t="shared" ref="EM17:EM80" si="81">IF($EL17=0,0,$EH17)</f>
        <v>0</v>
      </c>
      <c r="EN17" s="239" t="str">
        <f>IF($AD17&gt;0,"Y","N")</f>
        <v>N</v>
      </c>
      <c r="EO17" s="434" t="str">
        <f t="shared" ref="EO17:EO80" si="82">IF($EN17="N","",$EV17)</f>
        <v/>
      </c>
      <c r="EP17" s="239" t="str">
        <f t="shared" si="54"/>
        <v/>
      </c>
      <c r="EQ17" s="239" t="str">
        <f t="shared" ref="EQ17:EQ80" ca="1" si="83">IF($EN17="N","",IF(ISNA(VLOOKUP($FA17,OFFSET($DV$16,0,0,COUNTA($A:$A)-15,10),10,FALSE)),"",VLOOKUP($FA17,OFFSET($DV$16,0,0,COUNTA($A:$A)-15,10),10,FALSE)))</f>
        <v/>
      </c>
      <c r="ER17" s="239" t="str">
        <f t="shared" ref="ER17:ER80" si="84">IF(EP17="","",EP17-EQ17)</f>
        <v/>
      </c>
      <c r="ES17" s="239">
        <f t="shared" si="55"/>
        <v>0</v>
      </c>
      <c r="ET17" s="239">
        <f>IF(OR($DA17=0,$AD17=0),0,1-(ER17&lt;0))-ES17</f>
        <v>0</v>
      </c>
      <c r="EU17" s="499">
        <f t="shared" ref="EU17:EU80" si="85">IF($ET17=0,0,$EP17)</f>
        <v>0</v>
      </c>
      <c r="EV17" s="434" t="str">
        <f t="shared" ref="EV17:EV80" si="86">IF($FA17="","",$FA17-$A17)</f>
        <v/>
      </c>
      <c r="EW17" s="512">
        <f t="shared" ref="EW17:EW80" si="87">SUM($T17:$AH17)</f>
        <v>0</v>
      </c>
      <c r="EX17" s="512">
        <f t="shared" ref="EX17:EX80" si="88">$AA17+$AH17</f>
        <v>0</v>
      </c>
      <c r="EY17" s="512">
        <f t="shared" ref="EY17:EY80" si="89">IF(AND(LEN(TRIM($C17))&gt;1,CY17&gt;0),1,0)</f>
        <v>0</v>
      </c>
      <c r="EZ17" s="119"/>
      <c r="FA17" s="258"/>
      <c r="FB17" s="259" t="str">
        <f t="shared" ref="FB17:FB80" ca="1" si="90">IF(FA17="","",VLOOKUP($FA17,OFFSET($A$16,0,0,COUNTA($A:$A)-15,8),3,FALSE))</f>
        <v/>
      </c>
      <c r="FC17" s="258"/>
      <c r="FD17" s="259" t="str">
        <f t="shared" ref="FD17:FD80" si="91">IF(FC17="","",VLOOKUP(FC17,$A$16:$C$185,3,0))</f>
        <v/>
      </c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</row>
    <row r="18" spans="1:171" s="99" customFormat="1" ht="21" customHeight="1" x14ac:dyDescent="0.2">
      <c r="A18" s="141">
        <v>3</v>
      </c>
      <c r="B18" s="138">
        <f>申込用紙!B18</f>
        <v>0</v>
      </c>
      <c r="C18" s="138">
        <f>申込用紙!C18</f>
        <v>0</v>
      </c>
      <c r="D18" s="138">
        <f>申込用紙!D18</f>
        <v>0</v>
      </c>
      <c r="E18" s="139">
        <f>申込用紙!E18</f>
        <v>0</v>
      </c>
      <c r="F18" s="138">
        <f>申込用紙!F18</f>
        <v>0</v>
      </c>
      <c r="G18" s="138">
        <f>申込用紙!G18</f>
        <v>0</v>
      </c>
      <c r="H18" s="138">
        <f>申込用紙!H18</f>
        <v>0</v>
      </c>
      <c r="I18" s="138">
        <f>申込用紙!I18</f>
        <v>0</v>
      </c>
      <c r="J18" s="138">
        <f>申込用紙!J18</f>
        <v>0</v>
      </c>
      <c r="K18" s="138">
        <f>申込用紙!K18</f>
        <v>0</v>
      </c>
      <c r="L18" s="138">
        <f>申込用紙!L18</f>
        <v>0</v>
      </c>
      <c r="M18" s="138">
        <f>申込用紙!M18</f>
        <v>0</v>
      </c>
      <c r="N18" s="138" t="str">
        <f>申込用紙!N18</f>
        <v/>
      </c>
      <c r="O18" s="160"/>
      <c r="P18" s="161"/>
      <c r="Q18" s="186" t="str">
        <f t="shared" si="4"/>
        <v>女</v>
      </c>
      <c r="R18" s="195" t="str">
        <f t="shared" si="5"/>
        <v>Not!</v>
      </c>
      <c r="S18" s="195" t="str">
        <f t="shared" si="6"/>
        <v>NO</v>
      </c>
      <c r="T18" s="194" t="str">
        <f t="shared" si="7"/>
        <v>女子Jr</v>
      </c>
      <c r="U18" s="196">
        <f t="shared" si="8"/>
        <v>0</v>
      </c>
      <c r="V18" s="190"/>
      <c r="W18" s="191"/>
      <c r="X18" s="191"/>
      <c r="Y18" s="191"/>
      <c r="Z18" s="191"/>
      <c r="AA18" s="191"/>
      <c r="AB18" s="239"/>
      <c r="AC18" s="239"/>
      <c r="AD18" s="239"/>
      <c r="AE18" s="239"/>
      <c r="AF18" s="242"/>
      <c r="AG18" s="261">
        <f t="shared" si="9"/>
        <v>0</v>
      </c>
      <c r="AH18"/>
      <c r="AI18"/>
      <c r="AJ18" s="258"/>
      <c r="AK18" s="259" t="str">
        <f t="shared" ca="1" si="10"/>
        <v/>
      </c>
      <c r="AL18" s="258"/>
      <c r="AM18" s="259" t="str">
        <f t="shared" si="11"/>
        <v/>
      </c>
      <c r="AN18" s="260"/>
      <c r="AO18" s="260"/>
      <c r="AP18" s="119"/>
      <c r="AQ18" s="280" t="str">
        <f t="shared" si="12"/>
        <v/>
      </c>
      <c r="AR18" s="280" t="str">
        <f t="shared" si="13"/>
        <v/>
      </c>
      <c r="AS18" s="280" t="str">
        <f t="shared" si="14"/>
        <v/>
      </c>
      <c r="AT18" s="280" t="str">
        <f t="shared" ca="1" si="15"/>
        <v/>
      </c>
      <c r="AU18" s="280">
        <f>申込用紙!$G$4</f>
        <v>0</v>
      </c>
      <c r="AV18" s="281" t="str">
        <f t="shared" si="16"/>
        <v/>
      </c>
      <c r="AW18" s="312">
        <f t="shared" si="56"/>
        <v>0</v>
      </c>
      <c r="AX18" s="312">
        <f t="shared" si="17"/>
        <v>0</v>
      </c>
      <c r="AY18" s="312">
        <f t="shared" si="17"/>
        <v>0</v>
      </c>
      <c r="AZ18" s="312">
        <f t="shared" si="17"/>
        <v>0</v>
      </c>
      <c r="BA18" s="312">
        <f t="shared" si="17"/>
        <v>0</v>
      </c>
      <c r="BB18" s="312">
        <f t="shared" si="17"/>
        <v>0</v>
      </c>
      <c r="BC18" s="313">
        <f t="shared" si="18"/>
        <v>0</v>
      </c>
      <c r="BD18" s="313">
        <f t="shared" si="19"/>
        <v>0</v>
      </c>
      <c r="BE18" s="340">
        <f t="shared" si="57"/>
        <v>0</v>
      </c>
      <c r="BF18" s="340">
        <f t="shared" si="20"/>
        <v>0</v>
      </c>
      <c r="BG18" s="340">
        <f t="shared" si="20"/>
        <v>0</v>
      </c>
      <c r="BH18" s="340">
        <f t="shared" si="20"/>
        <v>0</v>
      </c>
      <c r="BI18" s="340">
        <f t="shared" si="20"/>
        <v>0</v>
      </c>
      <c r="BJ18" s="341">
        <f t="shared" si="21"/>
        <v>0</v>
      </c>
      <c r="BK18" s="341">
        <f t="shared" si="22"/>
        <v>0</v>
      </c>
      <c r="BL18" s="341">
        <f t="shared" si="22"/>
        <v>0</v>
      </c>
      <c r="BM18" s="341">
        <f t="shared" si="22"/>
        <v>0</v>
      </c>
      <c r="BN18" s="341">
        <f t="shared" si="22"/>
        <v>0</v>
      </c>
      <c r="BO18" s="341">
        <f t="shared" si="23"/>
        <v>0</v>
      </c>
      <c r="BP18" s="341">
        <f t="shared" si="24"/>
        <v>0</v>
      </c>
      <c r="BQ18" s="341">
        <f t="shared" si="24"/>
        <v>0</v>
      </c>
      <c r="BR18" s="341">
        <f t="shared" si="24"/>
        <v>0</v>
      </c>
      <c r="BS18" s="341">
        <f t="shared" si="24"/>
        <v>0</v>
      </c>
      <c r="BT18" s="348">
        <f t="shared" si="58"/>
        <v>0</v>
      </c>
      <c r="BU18" s="348">
        <f t="shared" si="25"/>
        <v>0</v>
      </c>
      <c r="BV18" s="348">
        <f t="shared" si="25"/>
        <v>0</v>
      </c>
      <c r="BW18" s="348">
        <f t="shared" si="25"/>
        <v>0</v>
      </c>
      <c r="BX18" s="348">
        <f t="shared" si="25"/>
        <v>0</v>
      </c>
      <c r="BY18" s="348">
        <f t="shared" si="59"/>
        <v>0</v>
      </c>
      <c r="BZ18" s="348">
        <f t="shared" si="59"/>
        <v>0</v>
      </c>
      <c r="CA18" s="348">
        <f t="shared" si="59"/>
        <v>0</v>
      </c>
      <c r="CB18" s="350">
        <f t="shared" si="59"/>
        <v>0</v>
      </c>
      <c r="CC18" s="375">
        <f t="shared" si="59"/>
        <v>0</v>
      </c>
      <c r="CD18" s="191">
        <f t="shared" si="26"/>
        <v>0</v>
      </c>
      <c r="CE18" s="191">
        <f t="shared" si="26"/>
        <v>0</v>
      </c>
      <c r="CF18" s="191">
        <f t="shared" si="26"/>
        <v>0</v>
      </c>
      <c r="CG18" s="381">
        <f t="shared" si="27"/>
        <v>0</v>
      </c>
      <c r="CH18" s="191">
        <f t="shared" si="27"/>
        <v>0</v>
      </c>
      <c r="CI18" s="382">
        <f t="shared" si="27"/>
        <v>0</v>
      </c>
      <c r="CJ18" s="379">
        <f t="shared" si="28"/>
        <v>0</v>
      </c>
      <c r="CK18" s="391">
        <f t="shared" si="60"/>
        <v>0</v>
      </c>
      <c r="CL18" s="391">
        <f t="shared" si="29"/>
        <v>0</v>
      </c>
      <c r="CM18" s="391">
        <f t="shared" si="29"/>
        <v>0</v>
      </c>
      <c r="CN18" s="391">
        <f t="shared" si="30"/>
        <v>0</v>
      </c>
      <c r="CO18" s="392">
        <f t="shared" si="61"/>
        <v>0</v>
      </c>
      <c r="CP18" s="392">
        <f t="shared" si="31"/>
        <v>0</v>
      </c>
      <c r="CQ18" s="392">
        <f t="shared" si="31"/>
        <v>0</v>
      </c>
      <c r="CR18" s="394">
        <f t="shared" si="32"/>
        <v>0</v>
      </c>
      <c r="CS18" s="191">
        <f t="shared" si="62"/>
        <v>0</v>
      </c>
      <c r="CT18" s="190">
        <f t="shared" si="62"/>
        <v>0</v>
      </c>
      <c r="CU18" s="190">
        <f t="shared" si="62"/>
        <v>0</v>
      </c>
      <c r="CV18" s="241">
        <f t="shared" si="33"/>
        <v>0</v>
      </c>
      <c r="CW18" s="402">
        <f t="shared" si="34"/>
        <v>0</v>
      </c>
      <c r="CX18" s="403"/>
      <c r="CY18" s="403">
        <f t="shared" si="35"/>
        <v>0</v>
      </c>
      <c r="CZ18" s="404">
        <f t="shared" si="36"/>
        <v>0</v>
      </c>
      <c r="DA18" s="435">
        <f t="shared" si="63"/>
        <v>0</v>
      </c>
      <c r="DB18" s="432">
        <f t="shared" si="37"/>
        <v>0</v>
      </c>
      <c r="DC18" s="433">
        <f t="shared" si="38"/>
        <v>0</v>
      </c>
      <c r="DD18" s="239">
        <f t="shared" si="39"/>
        <v>1</v>
      </c>
      <c r="DE18" s="239">
        <f t="shared" ca="1" si="40"/>
        <v>0</v>
      </c>
      <c r="DF18" s="239">
        <f t="shared" ca="1" si="41"/>
        <v>1</v>
      </c>
      <c r="DG18" s="434" t="str">
        <f t="shared" si="42"/>
        <v/>
      </c>
      <c r="DH18" s="239">
        <f t="shared" ca="1" si="43"/>
        <v>0</v>
      </c>
      <c r="DI18" s="239">
        <f t="shared" ca="1" si="44"/>
        <v>0</v>
      </c>
      <c r="DJ18" s="118" t="str">
        <f t="shared" si="45"/>
        <v/>
      </c>
      <c r="DK18" s="451">
        <f t="shared" si="46"/>
        <v>0</v>
      </c>
      <c r="DL18" s="451">
        <f t="shared" si="47"/>
        <v>0</v>
      </c>
      <c r="DM18" s="452">
        <f t="shared" si="48"/>
        <v>0</v>
      </c>
      <c r="DN18" s="453">
        <f t="shared" si="49"/>
        <v>-1</v>
      </c>
      <c r="DO18" s="454">
        <f t="shared" si="64"/>
        <v>1</v>
      </c>
      <c r="DP18" s="455" t="str">
        <f t="shared" si="65"/>
        <v>NO</v>
      </c>
      <c r="DQ18" s="455" t="str">
        <f t="shared" si="66"/>
        <v>Not!</v>
      </c>
      <c r="DR18" s="455" t="str">
        <f t="shared" si="67"/>
        <v>Not!</v>
      </c>
      <c r="DS18" s="478" t="str">
        <f t="shared" si="50"/>
        <v/>
      </c>
      <c r="DT18" s="479">
        <f t="shared" si="68"/>
        <v>0</v>
      </c>
      <c r="DU18" s="239">
        <f t="shared" ref="DU18:DU81" si="92">IF(DA18=0,0,IF(AND(N18-$EJ$3&gt;=0,N18-$EK$3&lt;=0),1,IF(AND(N18-$EJ$4&gt;=0,N18-$EK$4&lt;=0),2,3)))</f>
        <v>0</v>
      </c>
      <c r="DV18" s="480">
        <v>3</v>
      </c>
      <c r="DW18" s="281" t="str">
        <f t="shared" si="69"/>
        <v/>
      </c>
      <c r="DX18" s="239" t="str">
        <f t="shared" si="70"/>
        <v>Not!</v>
      </c>
      <c r="DY18" s="499">
        <f t="shared" si="71"/>
        <v>0</v>
      </c>
      <c r="DZ18" s="239" t="str">
        <f t="shared" si="72"/>
        <v>NO</v>
      </c>
      <c r="EA18" s="499">
        <f t="shared" si="51"/>
        <v>0</v>
      </c>
      <c r="EB18" s="239" t="str">
        <f t="shared" si="52"/>
        <v>女子Jr</v>
      </c>
      <c r="EC18" s="499">
        <f t="shared" si="53"/>
        <v>0</v>
      </c>
      <c r="ED18" s="500">
        <f t="shared" si="73"/>
        <v>0</v>
      </c>
      <c r="EE18" s="499">
        <f t="shared" si="73"/>
        <v>0</v>
      </c>
      <c r="EF18" s="239" t="str">
        <f t="shared" si="74"/>
        <v>N</v>
      </c>
      <c r="EG18" s="434" t="str">
        <f t="shared" si="75"/>
        <v/>
      </c>
      <c r="EH18" s="239" t="str">
        <f t="shared" si="76"/>
        <v/>
      </c>
      <c r="EI18" s="239" t="str">
        <f t="shared" ca="1" si="77"/>
        <v/>
      </c>
      <c r="EJ18" s="239" t="str">
        <f t="shared" si="78"/>
        <v/>
      </c>
      <c r="EK18" s="239">
        <f t="shared" si="79"/>
        <v>0</v>
      </c>
      <c r="EL18" s="239">
        <f t="shared" si="80"/>
        <v>0</v>
      </c>
      <c r="EM18" s="499">
        <f t="shared" si="81"/>
        <v>0</v>
      </c>
      <c r="EN18" s="239" t="str">
        <f t="shared" ref="EN18:EN81" si="93">IF($AD18&gt;0,"Y","N")</f>
        <v>N</v>
      </c>
      <c r="EO18" s="434" t="str">
        <f t="shared" si="82"/>
        <v/>
      </c>
      <c r="EP18" s="239" t="str">
        <f t="shared" si="54"/>
        <v/>
      </c>
      <c r="EQ18" s="239" t="str">
        <f ca="1">IF($EN18="N","",IF(ISNA(VLOOKUP($FA18,OFFSET($DV$16,0,0,COUNTA($A:$A)-15,10),10,FALSE)),"",VLOOKUP($FA18,OFFSET($DV$16,0,0,COUNTA($A:$A)-15,10),10,FALSE)))</f>
        <v/>
      </c>
      <c r="ER18" s="239" t="str">
        <f t="shared" si="84"/>
        <v/>
      </c>
      <c r="ES18" s="239">
        <f t="shared" si="55"/>
        <v>0</v>
      </c>
      <c r="ET18" s="239">
        <f t="shared" ref="ET18:ET81" si="94">IF(OR($DA18=0,$AD18=0),0,1-(ER18&lt;0))-ES18</f>
        <v>0</v>
      </c>
      <c r="EU18" s="499">
        <f t="shared" si="85"/>
        <v>0</v>
      </c>
      <c r="EV18" s="434" t="str">
        <f t="shared" si="86"/>
        <v/>
      </c>
      <c r="EW18" s="512">
        <f t="shared" si="87"/>
        <v>0</v>
      </c>
      <c r="EX18" s="512">
        <f t="shared" si="88"/>
        <v>0</v>
      </c>
      <c r="EY18" s="512">
        <f t="shared" si="89"/>
        <v>0</v>
      </c>
      <c r="EZ18" s="119"/>
      <c r="FA18" s="258"/>
      <c r="FB18" s="259" t="str">
        <f ca="1">IF(FA18="","",VLOOKUP($FA18,OFFSET($A$16,0,0,COUNTA($A:$A)-15,8),3,FALSE))</f>
        <v/>
      </c>
      <c r="FC18" s="258"/>
      <c r="FD18" s="259" t="str">
        <f t="shared" si="91"/>
        <v/>
      </c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</row>
    <row r="19" spans="1:171" s="99" customFormat="1" ht="21" customHeight="1" x14ac:dyDescent="0.2">
      <c r="A19" s="141">
        <v>4</v>
      </c>
      <c r="B19" s="138">
        <f>申込用紙!B19</f>
        <v>0</v>
      </c>
      <c r="C19" s="138">
        <f>申込用紙!C19</f>
        <v>0</v>
      </c>
      <c r="D19" s="138">
        <f>申込用紙!D19</f>
        <v>0</v>
      </c>
      <c r="E19" s="139">
        <f>申込用紙!E19</f>
        <v>0</v>
      </c>
      <c r="F19" s="138">
        <f>申込用紙!F19</f>
        <v>0</v>
      </c>
      <c r="G19" s="138">
        <f>申込用紙!G19</f>
        <v>0</v>
      </c>
      <c r="H19" s="138">
        <f>申込用紙!H19</f>
        <v>0</v>
      </c>
      <c r="I19" s="138">
        <f>申込用紙!I19</f>
        <v>0</v>
      </c>
      <c r="J19" s="138">
        <f>申込用紙!J19</f>
        <v>0</v>
      </c>
      <c r="K19" s="138">
        <f>申込用紙!K19</f>
        <v>0</v>
      </c>
      <c r="L19" s="138">
        <f>申込用紙!L19</f>
        <v>0</v>
      </c>
      <c r="M19" s="138">
        <f>申込用紙!M19</f>
        <v>0</v>
      </c>
      <c r="N19" s="138" t="str">
        <f>申込用紙!N19</f>
        <v/>
      </c>
      <c r="O19" s="160"/>
      <c r="P19" s="161"/>
      <c r="Q19" s="186" t="str">
        <f t="shared" si="4"/>
        <v>女</v>
      </c>
      <c r="R19" s="195" t="str">
        <f t="shared" si="5"/>
        <v>Not!</v>
      </c>
      <c r="S19" s="195" t="str">
        <f t="shared" si="6"/>
        <v>NO</v>
      </c>
      <c r="T19" s="194" t="str">
        <f t="shared" si="7"/>
        <v>女子Jr</v>
      </c>
      <c r="U19" s="196">
        <f t="shared" si="8"/>
        <v>0</v>
      </c>
      <c r="V19" s="190"/>
      <c r="W19" s="191"/>
      <c r="X19" s="191"/>
      <c r="Y19" s="191"/>
      <c r="Z19" s="191"/>
      <c r="AA19" s="191"/>
      <c r="AB19" s="239"/>
      <c r="AC19" s="239"/>
      <c r="AD19" s="239"/>
      <c r="AE19" s="239"/>
      <c r="AF19" s="242"/>
      <c r="AG19" s="261">
        <f t="shared" si="9"/>
        <v>0</v>
      </c>
      <c r="AH19"/>
      <c r="AI19"/>
      <c r="AJ19" s="258"/>
      <c r="AK19" s="259" t="str">
        <f t="shared" ca="1" si="10"/>
        <v/>
      </c>
      <c r="AL19" s="258"/>
      <c r="AM19" s="259" t="str">
        <f t="shared" si="11"/>
        <v/>
      </c>
      <c r="AN19" s="260"/>
      <c r="AO19" s="260"/>
      <c r="AP19" s="119"/>
      <c r="AQ19" s="280" t="str">
        <f t="shared" si="12"/>
        <v/>
      </c>
      <c r="AR19" s="280" t="str">
        <f t="shared" si="13"/>
        <v/>
      </c>
      <c r="AS19" s="280" t="str">
        <f t="shared" si="14"/>
        <v/>
      </c>
      <c r="AT19" s="280" t="str">
        <f t="shared" ca="1" si="15"/>
        <v/>
      </c>
      <c r="AU19" s="280">
        <f>申込用紙!$G$4</f>
        <v>0</v>
      </c>
      <c r="AV19" s="281" t="str">
        <f t="shared" si="16"/>
        <v/>
      </c>
      <c r="AW19" s="312">
        <f t="shared" si="56"/>
        <v>0</v>
      </c>
      <c r="AX19" s="312">
        <f t="shared" si="17"/>
        <v>0</v>
      </c>
      <c r="AY19" s="312">
        <f t="shared" si="17"/>
        <v>0</v>
      </c>
      <c r="AZ19" s="312">
        <f t="shared" si="17"/>
        <v>0</v>
      </c>
      <c r="BA19" s="312">
        <f t="shared" si="17"/>
        <v>0</v>
      </c>
      <c r="BB19" s="312">
        <f t="shared" si="17"/>
        <v>0</v>
      </c>
      <c r="BC19" s="313">
        <f t="shared" si="18"/>
        <v>0</v>
      </c>
      <c r="BD19" s="313">
        <f t="shared" si="19"/>
        <v>0</v>
      </c>
      <c r="BE19" s="340">
        <f t="shared" si="57"/>
        <v>0</v>
      </c>
      <c r="BF19" s="340">
        <f t="shared" si="20"/>
        <v>0</v>
      </c>
      <c r="BG19" s="340">
        <f t="shared" si="20"/>
        <v>0</v>
      </c>
      <c r="BH19" s="340">
        <f t="shared" si="20"/>
        <v>0</v>
      </c>
      <c r="BI19" s="340">
        <f t="shared" si="20"/>
        <v>0</v>
      </c>
      <c r="BJ19" s="341">
        <f t="shared" si="21"/>
        <v>0</v>
      </c>
      <c r="BK19" s="341">
        <f t="shared" si="22"/>
        <v>0</v>
      </c>
      <c r="BL19" s="341">
        <f t="shared" si="22"/>
        <v>0</v>
      </c>
      <c r="BM19" s="341">
        <f t="shared" si="22"/>
        <v>0</v>
      </c>
      <c r="BN19" s="341">
        <f t="shared" si="22"/>
        <v>0</v>
      </c>
      <c r="BO19" s="341">
        <f t="shared" si="23"/>
        <v>0</v>
      </c>
      <c r="BP19" s="341">
        <f t="shared" si="24"/>
        <v>0</v>
      </c>
      <c r="BQ19" s="341">
        <f t="shared" si="24"/>
        <v>0</v>
      </c>
      <c r="BR19" s="341">
        <f t="shared" si="24"/>
        <v>0</v>
      </c>
      <c r="BS19" s="341">
        <f t="shared" si="24"/>
        <v>0</v>
      </c>
      <c r="BT19" s="348">
        <f t="shared" si="58"/>
        <v>0</v>
      </c>
      <c r="BU19" s="348">
        <f t="shared" si="25"/>
        <v>0</v>
      </c>
      <c r="BV19" s="348">
        <f t="shared" si="25"/>
        <v>0</v>
      </c>
      <c r="BW19" s="348">
        <f t="shared" si="25"/>
        <v>0</v>
      </c>
      <c r="BX19" s="348">
        <f t="shared" si="25"/>
        <v>0</v>
      </c>
      <c r="BY19" s="348">
        <f t="shared" si="59"/>
        <v>0</v>
      </c>
      <c r="BZ19" s="348">
        <f t="shared" si="59"/>
        <v>0</v>
      </c>
      <c r="CA19" s="348">
        <f t="shared" si="59"/>
        <v>0</v>
      </c>
      <c r="CB19" s="350">
        <f t="shared" si="59"/>
        <v>0</v>
      </c>
      <c r="CC19" s="375">
        <f t="shared" si="59"/>
        <v>0</v>
      </c>
      <c r="CD19" s="191">
        <f t="shared" si="26"/>
        <v>0</v>
      </c>
      <c r="CE19" s="191">
        <f t="shared" si="26"/>
        <v>0</v>
      </c>
      <c r="CF19" s="191">
        <f t="shared" si="26"/>
        <v>0</v>
      </c>
      <c r="CG19" s="381">
        <f t="shared" si="27"/>
        <v>0</v>
      </c>
      <c r="CH19" s="191">
        <f t="shared" si="27"/>
        <v>0</v>
      </c>
      <c r="CI19" s="382">
        <f t="shared" si="27"/>
        <v>0</v>
      </c>
      <c r="CJ19" s="379">
        <f t="shared" si="28"/>
        <v>0</v>
      </c>
      <c r="CK19" s="391">
        <f t="shared" si="60"/>
        <v>0</v>
      </c>
      <c r="CL19" s="391">
        <f t="shared" si="29"/>
        <v>0</v>
      </c>
      <c r="CM19" s="391">
        <f t="shared" si="29"/>
        <v>0</v>
      </c>
      <c r="CN19" s="391">
        <f t="shared" si="30"/>
        <v>0</v>
      </c>
      <c r="CO19" s="392">
        <f t="shared" si="61"/>
        <v>0</v>
      </c>
      <c r="CP19" s="392">
        <f t="shared" si="31"/>
        <v>0</v>
      </c>
      <c r="CQ19" s="392">
        <f t="shared" si="31"/>
        <v>0</v>
      </c>
      <c r="CR19" s="394">
        <f t="shared" si="32"/>
        <v>0</v>
      </c>
      <c r="CS19" s="191">
        <f t="shared" si="62"/>
        <v>0</v>
      </c>
      <c r="CT19" s="190">
        <f t="shared" si="62"/>
        <v>0</v>
      </c>
      <c r="CU19" s="190">
        <f t="shared" si="62"/>
        <v>0</v>
      </c>
      <c r="CV19" s="394">
        <f t="shared" si="33"/>
        <v>0</v>
      </c>
      <c r="CW19" s="402">
        <f t="shared" si="34"/>
        <v>0</v>
      </c>
      <c r="CX19" s="403"/>
      <c r="CY19" s="403">
        <f t="shared" si="35"/>
        <v>0</v>
      </c>
      <c r="CZ19" s="404">
        <f t="shared" si="36"/>
        <v>0</v>
      </c>
      <c r="DA19" s="435">
        <f t="shared" si="63"/>
        <v>0</v>
      </c>
      <c r="DB19" s="432">
        <f t="shared" si="37"/>
        <v>0</v>
      </c>
      <c r="DC19" s="433">
        <f t="shared" si="38"/>
        <v>0</v>
      </c>
      <c r="DD19" s="239">
        <f t="shared" si="39"/>
        <v>1</v>
      </c>
      <c r="DE19" s="239">
        <f t="shared" ca="1" si="40"/>
        <v>0</v>
      </c>
      <c r="DF19" s="239">
        <f t="shared" ca="1" si="41"/>
        <v>1</v>
      </c>
      <c r="DG19" s="434" t="str">
        <f t="shared" si="42"/>
        <v/>
      </c>
      <c r="DH19" s="239">
        <f t="shared" ca="1" si="43"/>
        <v>0</v>
      </c>
      <c r="DI19" s="239">
        <f t="shared" ca="1" si="44"/>
        <v>0</v>
      </c>
      <c r="DJ19" s="118" t="str">
        <f t="shared" si="45"/>
        <v/>
      </c>
      <c r="DK19" s="451">
        <f t="shared" si="46"/>
        <v>0</v>
      </c>
      <c r="DL19" s="451">
        <f t="shared" si="47"/>
        <v>0</v>
      </c>
      <c r="DM19" s="452">
        <f t="shared" si="48"/>
        <v>0</v>
      </c>
      <c r="DN19" s="453">
        <f t="shared" si="49"/>
        <v>-1</v>
      </c>
      <c r="DO19" s="454">
        <f t="shared" si="64"/>
        <v>1</v>
      </c>
      <c r="DP19" s="455" t="str">
        <f t="shared" si="65"/>
        <v>NO</v>
      </c>
      <c r="DQ19" s="455" t="str">
        <f t="shared" si="66"/>
        <v>Not!</v>
      </c>
      <c r="DR19" s="455" t="str">
        <f t="shared" si="67"/>
        <v>Not!</v>
      </c>
      <c r="DS19" s="478" t="str">
        <f t="shared" si="50"/>
        <v/>
      </c>
      <c r="DT19" s="479">
        <f t="shared" si="68"/>
        <v>0</v>
      </c>
      <c r="DU19" s="239">
        <f t="shared" si="92"/>
        <v>0</v>
      </c>
      <c r="DV19" s="480">
        <v>4</v>
      </c>
      <c r="DW19" s="281" t="str">
        <f t="shared" si="69"/>
        <v/>
      </c>
      <c r="DX19" s="239" t="str">
        <f t="shared" si="70"/>
        <v>Not!</v>
      </c>
      <c r="DY19" s="499">
        <f t="shared" si="71"/>
        <v>0</v>
      </c>
      <c r="DZ19" s="239" t="str">
        <f t="shared" si="72"/>
        <v>NO</v>
      </c>
      <c r="EA19" s="499">
        <f t="shared" si="51"/>
        <v>0</v>
      </c>
      <c r="EB19" s="239" t="str">
        <f t="shared" si="52"/>
        <v>女子Jr</v>
      </c>
      <c r="EC19" s="499">
        <f t="shared" si="53"/>
        <v>0</v>
      </c>
      <c r="ED19" s="500">
        <f t="shared" si="73"/>
        <v>0</v>
      </c>
      <c r="EE19" s="499">
        <f t="shared" si="73"/>
        <v>0</v>
      </c>
      <c r="EF19" s="239" t="str">
        <f t="shared" si="74"/>
        <v>N</v>
      </c>
      <c r="EG19" s="434" t="str">
        <f t="shared" si="75"/>
        <v/>
      </c>
      <c r="EH19" s="239" t="str">
        <f t="shared" si="76"/>
        <v/>
      </c>
      <c r="EI19" s="239" t="str">
        <f t="shared" ca="1" si="77"/>
        <v/>
      </c>
      <c r="EJ19" s="239" t="str">
        <f t="shared" si="78"/>
        <v/>
      </c>
      <c r="EK19" s="239">
        <f t="shared" si="79"/>
        <v>0</v>
      </c>
      <c r="EL19" s="239">
        <f t="shared" si="80"/>
        <v>0</v>
      </c>
      <c r="EM19" s="499">
        <f t="shared" si="81"/>
        <v>0</v>
      </c>
      <c r="EN19" s="239" t="str">
        <f t="shared" si="93"/>
        <v>N</v>
      </c>
      <c r="EO19" s="434" t="str">
        <f t="shared" si="82"/>
        <v/>
      </c>
      <c r="EP19" s="239" t="str">
        <f t="shared" si="54"/>
        <v/>
      </c>
      <c r="EQ19" s="239" t="str">
        <f ca="1">IF($EN19="N","",IF(ISNA(VLOOKUP($FA19,OFFSET($DV$16,0,0,COUNTA($A:$A)-15,10),10,FALSE)),"",VLOOKUP($FA19,OFFSET($DV$16,0,0,COUNTA($A:$A)-15,10),10,FALSE)))</f>
        <v/>
      </c>
      <c r="ER19" s="239" t="str">
        <f t="shared" si="84"/>
        <v/>
      </c>
      <c r="ES19" s="239">
        <f t="shared" si="55"/>
        <v>0</v>
      </c>
      <c r="ET19" s="239">
        <f t="shared" si="94"/>
        <v>0</v>
      </c>
      <c r="EU19" s="499">
        <f t="shared" si="85"/>
        <v>0</v>
      </c>
      <c r="EV19" s="434" t="str">
        <f t="shared" si="86"/>
        <v/>
      </c>
      <c r="EW19" s="512">
        <f t="shared" si="87"/>
        <v>0</v>
      </c>
      <c r="EX19" s="512">
        <f t="shared" si="88"/>
        <v>0</v>
      </c>
      <c r="EY19" s="512">
        <f t="shared" si="89"/>
        <v>0</v>
      </c>
      <c r="EZ19" s="119"/>
      <c r="FA19" s="258"/>
      <c r="FB19" s="259" t="str">
        <f ca="1">IF(FA19="","",VLOOKUP($FA19,OFFSET($A$16,0,0,COUNTA($A:$A)-15,8),3,FALSE))</f>
        <v/>
      </c>
      <c r="FC19" s="258"/>
      <c r="FD19" s="259" t="str">
        <f t="shared" si="91"/>
        <v/>
      </c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</row>
    <row r="20" spans="1:171" s="99" customFormat="1" ht="21" customHeight="1" x14ac:dyDescent="0.2">
      <c r="A20" s="141">
        <v>5</v>
      </c>
      <c r="B20" s="138">
        <f>申込用紙!B20</f>
        <v>0</v>
      </c>
      <c r="C20" s="138">
        <f>申込用紙!C20</f>
        <v>0</v>
      </c>
      <c r="D20" s="138">
        <f>申込用紙!D20</f>
        <v>0</v>
      </c>
      <c r="E20" s="139">
        <f>申込用紙!E20</f>
        <v>0</v>
      </c>
      <c r="F20" s="138">
        <f>申込用紙!F20</f>
        <v>0</v>
      </c>
      <c r="G20" s="138">
        <f>申込用紙!G20</f>
        <v>0</v>
      </c>
      <c r="H20" s="138">
        <f>申込用紙!H20</f>
        <v>0</v>
      </c>
      <c r="I20" s="138">
        <f>申込用紙!I20</f>
        <v>0</v>
      </c>
      <c r="J20" s="138">
        <f>申込用紙!J20</f>
        <v>0</v>
      </c>
      <c r="K20" s="138">
        <f>申込用紙!K20</f>
        <v>0</v>
      </c>
      <c r="L20" s="138">
        <f>申込用紙!L20</f>
        <v>0</v>
      </c>
      <c r="M20" s="138">
        <f>申込用紙!M20</f>
        <v>0</v>
      </c>
      <c r="N20" s="138" t="str">
        <f>申込用紙!N20</f>
        <v/>
      </c>
      <c r="O20" s="160"/>
      <c r="P20" s="161"/>
      <c r="Q20" s="186" t="str">
        <f t="shared" si="4"/>
        <v>女</v>
      </c>
      <c r="R20" s="195" t="str">
        <f t="shared" si="5"/>
        <v>Not!</v>
      </c>
      <c r="S20" s="195" t="str">
        <f t="shared" si="6"/>
        <v>NO</v>
      </c>
      <c r="T20" s="194" t="str">
        <f t="shared" si="7"/>
        <v>女子Jr</v>
      </c>
      <c r="U20" s="196">
        <f t="shared" si="8"/>
        <v>0</v>
      </c>
      <c r="V20" s="190"/>
      <c r="W20" s="191"/>
      <c r="X20" s="190"/>
      <c r="Y20" s="190"/>
      <c r="Z20" s="190"/>
      <c r="AA20" s="190"/>
      <c r="AB20" s="239"/>
      <c r="AC20" s="239"/>
      <c r="AD20" s="239"/>
      <c r="AE20" s="239"/>
      <c r="AF20" s="242"/>
      <c r="AG20" s="261">
        <f t="shared" si="9"/>
        <v>0</v>
      </c>
      <c r="AH20"/>
      <c r="AI20"/>
      <c r="AJ20" s="258"/>
      <c r="AK20" s="259" t="str">
        <f t="shared" ca="1" si="10"/>
        <v/>
      </c>
      <c r="AL20" s="258"/>
      <c r="AM20" s="259" t="str">
        <f t="shared" si="11"/>
        <v/>
      </c>
      <c r="AN20" s="260"/>
      <c r="AO20" s="260"/>
      <c r="AP20" s="119"/>
      <c r="AQ20" s="280" t="str">
        <f t="shared" si="12"/>
        <v/>
      </c>
      <c r="AR20" s="280" t="str">
        <f t="shared" si="13"/>
        <v/>
      </c>
      <c r="AS20" s="280" t="str">
        <f t="shared" si="14"/>
        <v/>
      </c>
      <c r="AT20" s="280" t="str">
        <f t="shared" ca="1" si="15"/>
        <v/>
      </c>
      <c r="AU20" s="280">
        <f>申込用紙!$G$4</f>
        <v>0</v>
      </c>
      <c r="AV20" s="281" t="str">
        <f t="shared" si="16"/>
        <v/>
      </c>
      <c r="AW20" s="312">
        <f t="shared" si="56"/>
        <v>0</v>
      </c>
      <c r="AX20" s="312">
        <f t="shared" si="17"/>
        <v>0</v>
      </c>
      <c r="AY20" s="312">
        <f t="shared" si="17"/>
        <v>0</v>
      </c>
      <c r="AZ20" s="312">
        <f t="shared" si="17"/>
        <v>0</v>
      </c>
      <c r="BA20" s="312">
        <f t="shared" si="17"/>
        <v>0</v>
      </c>
      <c r="BB20" s="312">
        <f t="shared" si="17"/>
        <v>0</v>
      </c>
      <c r="BC20" s="313">
        <f t="shared" si="18"/>
        <v>0</v>
      </c>
      <c r="BD20" s="313">
        <f t="shared" si="19"/>
        <v>0</v>
      </c>
      <c r="BE20" s="340">
        <f t="shared" si="57"/>
        <v>0</v>
      </c>
      <c r="BF20" s="340">
        <f t="shared" si="20"/>
        <v>0</v>
      </c>
      <c r="BG20" s="340">
        <f t="shared" si="20"/>
        <v>0</v>
      </c>
      <c r="BH20" s="340">
        <f t="shared" si="20"/>
        <v>0</v>
      </c>
      <c r="BI20" s="340">
        <f t="shared" si="20"/>
        <v>0</v>
      </c>
      <c r="BJ20" s="341">
        <f t="shared" si="21"/>
        <v>0</v>
      </c>
      <c r="BK20" s="341">
        <f t="shared" si="22"/>
        <v>0</v>
      </c>
      <c r="BL20" s="341">
        <f t="shared" si="22"/>
        <v>0</v>
      </c>
      <c r="BM20" s="341">
        <f t="shared" si="22"/>
        <v>0</v>
      </c>
      <c r="BN20" s="341">
        <f t="shared" si="22"/>
        <v>0</v>
      </c>
      <c r="BO20" s="341">
        <f t="shared" si="23"/>
        <v>0</v>
      </c>
      <c r="BP20" s="341">
        <f t="shared" si="24"/>
        <v>0</v>
      </c>
      <c r="BQ20" s="341">
        <f t="shared" si="24"/>
        <v>0</v>
      </c>
      <c r="BR20" s="341">
        <f t="shared" si="24"/>
        <v>0</v>
      </c>
      <c r="BS20" s="341">
        <f t="shared" si="24"/>
        <v>0</v>
      </c>
      <c r="BT20" s="348">
        <f t="shared" si="58"/>
        <v>0</v>
      </c>
      <c r="BU20" s="348">
        <f t="shared" si="25"/>
        <v>0</v>
      </c>
      <c r="BV20" s="348">
        <f t="shared" si="25"/>
        <v>0</v>
      </c>
      <c r="BW20" s="348">
        <f t="shared" si="25"/>
        <v>0</v>
      </c>
      <c r="BX20" s="348">
        <f t="shared" si="25"/>
        <v>0</v>
      </c>
      <c r="BY20" s="348">
        <f t="shared" si="59"/>
        <v>0</v>
      </c>
      <c r="BZ20" s="348">
        <f t="shared" si="59"/>
        <v>0</v>
      </c>
      <c r="CA20" s="348">
        <f t="shared" si="59"/>
        <v>0</v>
      </c>
      <c r="CB20" s="350">
        <f t="shared" si="59"/>
        <v>0</v>
      </c>
      <c r="CC20" s="375">
        <f t="shared" si="59"/>
        <v>0</v>
      </c>
      <c r="CD20" s="191">
        <f t="shared" si="26"/>
        <v>0</v>
      </c>
      <c r="CE20" s="191">
        <f t="shared" si="26"/>
        <v>0</v>
      </c>
      <c r="CF20" s="191">
        <f t="shared" si="26"/>
        <v>0</v>
      </c>
      <c r="CG20" s="381">
        <f t="shared" si="27"/>
        <v>0</v>
      </c>
      <c r="CH20" s="191">
        <f t="shared" si="27"/>
        <v>0</v>
      </c>
      <c r="CI20" s="382">
        <f t="shared" si="27"/>
        <v>0</v>
      </c>
      <c r="CJ20" s="379">
        <f t="shared" si="28"/>
        <v>0</v>
      </c>
      <c r="CK20" s="391">
        <f t="shared" si="60"/>
        <v>0</v>
      </c>
      <c r="CL20" s="391">
        <f t="shared" si="29"/>
        <v>0</v>
      </c>
      <c r="CM20" s="391">
        <f t="shared" si="29"/>
        <v>0</v>
      </c>
      <c r="CN20" s="391">
        <f t="shared" si="30"/>
        <v>0</v>
      </c>
      <c r="CO20" s="392">
        <f t="shared" si="61"/>
        <v>0</v>
      </c>
      <c r="CP20" s="392">
        <f t="shared" si="31"/>
        <v>0</v>
      </c>
      <c r="CQ20" s="392">
        <f t="shared" si="31"/>
        <v>0</v>
      </c>
      <c r="CR20" s="394">
        <f t="shared" si="32"/>
        <v>0</v>
      </c>
      <c r="CS20" s="191">
        <f t="shared" si="62"/>
        <v>0</v>
      </c>
      <c r="CT20" s="190">
        <f t="shared" si="62"/>
        <v>0</v>
      </c>
      <c r="CU20" s="190">
        <f t="shared" si="62"/>
        <v>0</v>
      </c>
      <c r="CV20" s="394">
        <f t="shared" si="33"/>
        <v>0</v>
      </c>
      <c r="CW20" s="402">
        <f t="shared" si="34"/>
        <v>0</v>
      </c>
      <c r="CX20" s="403"/>
      <c r="CY20" s="403">
        <f t="shared" si="35"/>
        <v>0</v>
      </c>
      <c r="CZ20" s="404">
        <f t="shared" si="36"/>
        <v>0</v>
      </c>
      <c r="DA20" s="435">
        <f t="shared" si="63"/>
        <v>0</v>
      </c>
      <c r="DB20" s="432">
        <f t="shared" si="37"/>
        <v>0</v>
      </c>
      <c r="DC20" s="433">
        <f t="shared" si="38"/>
        <v>0</v>
      </c>
      <c r="DD20" s="239">
        <f t="shared" si="39"/>
        <v>1</v>
      </c>
      <c r="DE20" s="239">
        <f t="shared" ca="1" si="40"/>
        <v>0</v>
      </c>
      <c r="DF20" s="239">
        <f t="shared" ca="1" si="41"/>
        <v>1</v>
      </c>
      <c r="DG20" s="434" t="str">
        <f t="shared" si="42"/>
        <v/>
      </c>
      <c r="DH20" s="239">
        <f t="shared" ca="1" si="43"/>
        <v>0</v>
      </c>
      <c r="DI20" s="239">
        <f t="shared" ca="1" si="44"/>
        <v>0</v>
      </c>
      <c r="DJ20" s="118" t="str">
        <f t="shared" si="45"/>
        <v/>
      </c>
      <c r="DK20" s="451">
        <f t="shared" si="46"/>
        <v>0</v>
      </c>
      <c r="DL20" s="451">
        <f t="shared" si="47"/>
        <v>0</v>
      </c>
      <c r="DM20" s="452">
        <f t="shared" si="48"/>
        <v>0</v>
      </c>
      <c r="DN20" s="453">
        <f t="shared" si="49"/>
        <v>-1</v>
      </c>
      <c r="DO20" s="454">
        <f t="shared" si="64"/>
        <v>1</v>
      </c>
      <c r="DP20" s="455" t="str">
        <f t="shared" si="65"/>
        <v>NO</v>
      </c>
      <c r="DQ20" s="455" t="str">
        <f t="shared" si="66"/>
        <v>Not!</v>
      </c>
      <c r="DR20" s="455" t="str">
        <f t="shared" si="67"/>
        <v>Not!</v>
      </c>
      <c r="DS20" s="478" t="str">
        <f t="shared" si="50"/>
        <v/>
      </c>
      <c r="DT20" s="479">
        <f t="shared" si="68"/>
        <v>0</v>
      </c>
      <c r="DU20" s="239">
        <f t="shared" si="92"/>
        <v>0</v>
      </c>
      <c r="DV20" s="480">
        <v>5</v>
      </c>
      <c r="DW20" s="281" t="str">
        <f t="shared" si="69"/>
        <v/>
      </c>
      <c r="DX20" s="239" t="str">
        <f t="shared" si="70"/>
        <v>Not!</v>
      </c>
      <c r="DY20" s="499">
        <f t="shared" si="71"/>
        <v>0</v>
      </c>
      <c r="DZ20" s="239" t="str">
        <f t="shared" si="72"/>
        <v>NO</v>
      </c>
      <c r="EA20" s="499">
        <f t="shared" si="51"/>
        <v>0</v>
      </c>
      <c r="EB20" s="239" t="str">
        <f t="shared" si="52"/>
        <v>女子Jr</v>
      </c>
      <c r="EC20" s="499">
        <f t="shared" si="53"/>
        <v>0</v>
      </c>
      <c r="ED20" s="500">
        <f t="shared" si="73"/>
        <v>0</v>
      </c>
      <c r="EE20" s="499">
        <f t="shared" si="73"/>
        <v>0</v>
      </c>
      <c r="EF20" s="239" t="str">
        <f t="shared" si="74"/>
        <v>N</v>
      </c>
      <c r="EG20" s="434" t="str">
        <f t="shared" si="75"/>
        <v/>
      </c>
      <c r="EH20" s="239" t="str">
        <f t="shared" si="76"/>
        <v/>
      </c>
      <c r="EI20" s="239" t="str">
        <f t="shared" ca="1" si="77"/>
        <v/>
      </c>
      <c r="EJ20" s="239" t="str">
        <f t="shared" si="78"/>
        <v/>
      </c>
      <c r="EK20" s="239">
        <f t="shared" si="79"/>
        <v>0</v>
      </c>
      <c r="EL20" s="239">
        <f t="shared" si="80"/>
        <v>0</v>
      </c>
      <c r="EM20" s="499">
        <f t="shared" si="81"/>
        <v>0</v>
      </c>
      <c r="EN20" s="239" t="str">
        <f t="shared" si="93"/>
        <v>N</v>
      </c>
      <c r="EO20" s="434" t="str">
        <f t="shared" si="82"/>
        <v/>
      </c>
      <c r="EP20" s="239" t="str">
        <f t="shared" si="54"/>
        <v/>
      </c>
      <c r="EQ20" s="239" t="str">
        <f t="shared" ca="1" si="83"/>
        <v/>
      </c>
      <c r="ER20" s="239" t="str">
        <f t="shared" si="84"/>
        <v/>
      </c>
      <c r="ES20" s="239">
        <f t="shared" si="55"/>
        <v>0</v>
      </c>
      <c r="ET20" s="239">
        <f t="shared" si="94"/>
        <v>0</v>
      </c>
      <c r="EU20" s="499">
        <f t="shared" si="85"/>
        <v>0</v>
      </c>
      <c r="EV20" s="434" t="str">
        <f t="shared" si="86"/>
        <v/>
      </c>
      <c r="EW20" s="512">
        <f t="shared" si="87"/>
        <v>0</v>
      </c>
      <c r="EX20" s="512">
        <f t="shared" si="88"/>
        <v>0</v>
      </c>
      <c r="EY20" s="512">
        <f t="shared" si="89"/>
        <v>0</v>
      </c>
      <c r="EZ20" s="119"/>
      <c r="FA20" s="258"/>
      <c r="FB20" s="259" t="str">
        <f t="shared" ca="1" si="90"/>
        <v/>
      </c>
      <c r="FC20" s="258"/>
      <c r="FD20" s="259" t="str">
        <f t="shared" si="91"/>
        <v/>
      </c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</row>
    <row r="21" spans="1:171" s="99" customFormat="1" ht="21" customHeight="1" x14ac:dyDescent="0.2">
      <c r="A21" s="141">
        <v>6</v>
      </c>
      <c r="B21" s="138">
        <f>申込用紙!B21</f>
        <v>0</v>
      </c>
      <c r="C21" s="138">
        <f>申込用紙!C21</f>
        <v>0</v>
      </c>
      <c r="D21" s="138">
        <f>申込用紙!D21</f>
        <v>0</v>
      </c>
      <c r="E21" s="139">
        <f>申込用紙!E21</f>
        <v>0</v>
      </c>
      <c r="F21" s="138">
        <f>申込用紙!F21</f>
        <v>0</v>
      </c>
      <c r="G21" s="138">
        <f>申込用紙!G21</f>
        <v>0</v>
      </c>
      <c r="H21" s="138">
        <f>申込用紙!H21</f>
        <v>0</v>
      </c>
      <c r="I21" s="138">
        <f>申込用紙!I21</f>
        <v>0</v>
      </c>
      <c r="J21" s="138">
        <f>申込用紙!J21</f>
        <v>0</v>
      </c>
      <c r="K21" s="138">
        <f>申込用紙!K21</f>
        <v>0</v>
      </c>
      <c r="L21" s="138">
        <f>申込用紙!L21</f>
        <v>0</v>
      </c>
      <c r="M21" s="138">
        <f>申込用紙!M21</f>
        <v>0</v>
      </c>
      <c r="N21" s="138" t="str">
        <f>申込用紙!N21</f>
        <v/>
      </c>
      <c r="O21" s="160"/>
      <c r="P21" s="161"/>
      <c r="Q21" s="186" t="str">
        <f t="shared" si="4"/>
        <v>女</v>
      </c>
      <c r="R21" s="195" t="str">
        <f t="shared" si="5"/>
        <v>Not!</v>
      </c>
      <c r="S21" s="195" t="str">
        <f t="shared" si="6"/>
        <v>NO</v>
      </c>
      <c r="T21" s="194" t="str">
        <f t="shared" si="7"/>
        <v>女子Jr</v>
      </c>
      <c r="U21" s="196">
        <f t="shared" si="8"/>
        <v>0</v>
      </c>
      <c r="V21" s="190"/>
      <c r="W21" s="191"/>
      <c r="X21" s="190"/>
      <c r="Y21" s="190"/>
      <c r="Z21" s="190"/>
      <c r="AA21" s="190"/>
      <c r="AB21" s="239"/>
      <c r="AC21" s="239"/>
      <c r="AD21" s="239"/>
      <c r="AE21" s="239"/>
      <c r="AF21" s="242"/>
      <c r="AG21" s="261">
        <f t="shared" si="9"/>
        <v>0</v>
      </c>
      <c r="AH21"/>
      <c r="AI21"/>
      <c r="AJ21" s="258"/>
      <c r="AK21" s="259" t="str">
        <f t="shared" ca="1" si="10"/>
        <v/>
      </c>
      <c r="AL21" s="258"/>
      <c r="AM21" s="259" t="str">
        <f t="shared" si="11"/>
        <v/>
      </c>
      <c r="AN21" s="260"/>
      <c r="AO21" s="260"/>
      <c r="AP21" s="119"/>
      <c r="AQ21" s="280" t="str">
        <f t="shared" si="12"/>
        <v/>
      </c>
      <c r="AR21" s="280" t="str">
        <f t="shared" si="13"/>
        <v/>
      </c>
      <c r="AS21" s="280" t="str">
        <f t="shared" si="14"/>
        <v/>
      </c>
      <c r="AT21" s="280" t="str">
        <f t="shared" ca="1" si="15"/>
        <v/>
      </c>
      <c r="AU21" s="280">
        <f>申込用紙!$G$4</f>
        <v>0</v>
      </c>
      <c r="AV21" s="281" t="str">
        <f t="shared" si="16"/>
        <v/>
      </c>
      <c r="AW21" s="312">
        <f t="shared" si="56"/>
        <v>0</v>
      </c>
      <c r="AX21" s="312">
        <f t="shared" si="17"/>
        <v>0</v>
      </c>
      <c r="AY21" s="312">
        <f t="shared" si="17"/>
        <v>0</v>
      </c>
      <c r="AZ21" s="312">
        <f t="shared" si="17"/>
        <v>0</v>
      </c>
      <c r="BA21" s="312">
        <f t="shared" si="17"/>
        <v>0</v>
      </c>
      <c r="BB21" s="312">
        <f t="shared" si="17"/>
        <v>0</v>
      </c>
      <c r="BC21" s="313">
        <f t="shared" si="18"/>
        <v>0</v>
      </c>
      <c r="BD21" s="313">
        <f t="shared" si="19"/>
        <v>0</v>
      </c>
      <c r="BE21" s="340">
        <f t="shared" si="57"/>
        <v>0</v>
      </c>
      <c r="BF21" s="340">
        <f t="shared" si="20"/>
        <v>0</v>
      </c>
      <c r="BG21" s="340">
        <f t="shared" si="20"/>
        <v>0</v>
      </c>
      <c r="BH21" s="340">
        <f t="shared" si="20"/>
        <v>0</v>
      </c>
      <c r="BI21" s="340">
        <f t="shared" si="20"/>
        <v>0</v>
      </c>
      <c r="BJ21" s="341">
        <f t="shared" si="21"/>
        <v>0</v>
      </c>
      <c r="BK21" s="341">
        <f t="shared" si="22"/>
        <v>0</v>
      </c>
      <c r="BL21" s="341">
        <f t="shared" si="22"/>
        <v>0</v>
      </c>
      <c r="BM21" s="341">
        <f t="shared" si="22"/>
        <v>0</v>
      </c>
      <c r="BN21" s="341">
        <f t="shared" si="22"/>
        <v>0</v>
      </c>
      <c r="BO21" s="341">
        <f t="shared" si="23"/>
        <v>0</v>
      </c>
      <c r="BP21" s="341">
        <f t="shared" si="24"/>
        <v>0</v>
      </c>
      <c r="BQ21" s="341">
        <f t="shared" si="24"/>
        <v>0</v>
      </c>
      <c r="BR21" s="341">
        <f t="shared" si="24"/>
        <v>0</v>
      </c>
      <c r="BS21" s="341">
        <f t="shared" si="24"/>
        <v>0</v>
      </c>
      <c r="BT21" s="348">
        <f t="shared" si="58"/>
        <v>0</v>
      </c>
      <c r="BU21" s="348">
        <f t="shared" si="25"/>
        <v>0</v>
      </c>
      <c r="BV21" s="348">
        <f t="shared" si="25"/>
        <v>0</v>
      </c>
      <c r="BW21" s="348">
        <f t="shared" si="25"/>
        <v>0</v>
      </c>
      <c r="BX21" s="348">
        <f t="shared" si="25"/>
        <v>0</v>
      </c>
      <c r="BY21" s="348">
        <f t="shared" ref="BY21:CC48" si="95">IF(AND($EM21=BY$12,$AA21&gt;0),1,0)</f>
        <v>0</v>
      </c>
      <c r="BZ21" s="348">
        <f t="shared" si="95"/>
        <v>0</v>
      </c>
      <c r="CA21" s="348">
        <f t="shared" si="95"/>
        <v>0</v>
      </c>
      <c r="CB21" s="350">
        <f t="shared" si="95"/>
        <v>0</v>
      </c>
      <c r="CC21" s="375">
        <f t="shared" si="95"/>
        <v>0</v>
      </c>
      <c r="CD21" s="191">
        <f t="shared" si="26"/>
        <v>0</v>
      </c>
      <c r="CE21" s="191">
        <f t="shared" si="26"/>
        <v>0</v>
      </c>
      <c r="CF21" s="191">
        <f t="shared" si="26"/>
        <v>0</v>
      </c>
      <c r="CG21" s="381">
        <f t="shared" si="27"/>
        <v>0</v>
      </c>
      <c r="CH21" s="191">
        <f t="shared" si="27"/>
        <v>0</v>
      </c>
      <c r="CI21" s="382">
        <f t="shared" si="27"/>
        <v>0</v>
      </c>
      <c r="CJ21" s="379">
        <f t="shared" si="28"/>
        <v>0</v>
      </c>
      <c r="CK21" s="391">
        <f t="shared" si="60"/>
        <v>0</v>
      </c>
      <c r="CL21" s="391">
        <f t="shared" si="29"/>
        <v>0</v>
      </c>
      <c r="CM21" s="391">
        <f t="shared" si="29"/>
        <v>0</v>
      </c>
      <c r="CN21" s="391">
        <f t="shared" si="30"/>
        <v>0</v>
      </c>
      <c r="CO21" s="392">
        <f t="shared" si="61"/>
        <v>0</v>
      </c>
      <c r="CP21" s="392">
        <f t="shared" si="31"/>
        <v>0</v>
      </c>
      <c r="CQ21" s="392">
        <f t="shared" si="31"/>
        <v>0</v>
      </c>
      <c r="CR21" s="394">
        <f t="shared" si="32"/>
        <v>0</v>
      </c>
      <c r="CS21" s="191">
        <f t="shared" si="62"/>
        <v>0</v>
      </c>
      <c r="CT21" s="190">
        <f t="shared" si="62"/>
        <v>0</v>
      </c>
      <c r="CU21" s="190">
        <f t="shared" si="62"/>
        <v>0</v>
      </c>
      <c r="CV21" s="394">
        <f t="shared" si="33"/>
        <v>0</v>
      </c>
      <c r="CW21" s="402">
        <f t="shared" si="34"/>
        <v>0</v>
      </c>
      <c r="CX21" s="403"/>
      <c r="CY21" s="403">
        <f t="shared" si="35"/>
        <v>0</v>
      </c>
      <c r="CZ21" s="404">
        <f t="shared" si="36"/>
        <v>0</v>
      </c>
      <c r="DA21" s="435">
        <f t="shared" si="63"/>
        <v>0</v>
      </c>
      <c r="DB21" s="432">
        <f t="shared" si="37"/>
        <v>0</v>
      </c>
      <c r="DC21" s="433">
        <f t="shared" si="38"/>
        <v>0</v>
      </c>
      <c r="DD21" s="239">
        <f t="shared" si="39"/>
        <v>1</v>
      </c>
      <c r="DE21" s="239">
        <f t="shared" ca="1" si="40"/>
        <v>0</v>
      </c>
      <c r="DF21" s="239">
        <f t="shared" ca="1" si="41"/>
        <v>1</v>
      </c>
      <c r="DG21" s="434" t="str">
        <f t="shared" si="42"/>
        <v/>
      </c>
      <c r="DH21" s="239">
        <f t="shared" ca="1" si="43"/>
        <v>0</v>
      </c>
      <c r="DI21" s="239">
        <f t="shared" ca="1" si="44"/>
        <v>0</v>
      </c>
      <c r="DJ21" s="118" t="str">
        <f t="shared" si="45"/>
        <v/>
      </c>
      <c r="DK21" s="451">
        <f t="shared" si="46"/>
        <v>0</v>
      </c>
      <c r="DL21" s="451">
        <f t="shared" si="47"/>
        <v>0</v>
      </c>
      <c r="DM21" s="452">
        <f t="shared" si="48"/>
        <v>0</v>
      </c>
      <c r="DN21" s="453">
        <f t="shared" si="49"/>
        <v>-1</v>
      </c>
      <c r="DO21" s="454">
        <f t="shared" si="64"/>
        <v>1</v>
      </c>
      <c r="DP21" s="455" t="str">
        <f t="shared" si="65"/>
        <v>NO</v>
      </c>
      <c r="DQ21" s="455" t="str">
        <f t="shared" si="66"/>
        <v>Not!</v>
      </c>
      <c r="DR21" s="455" t="str">
        <f t="shared" si="67"/>
        <v>Not!</v>
      </c>
      <c r="DS21" s="478" t="str">
        <f t="shared" si="50"/>
        <v/>
      </c>
      <c r="DT21" s="479">
        <f t="shared" si="68"/>
        <v>0</v>
      </c>
      <c r="DU21" s="239">
        <f t="shared" si="92"/>
        <v>0</v>
      </c>
      <c r="DV21" s="480">
        <v>6</v>
      </c>
      <c r="DW21" s="281" t="str">
        <f t="shared" si="69"/>
        <v/>
      </c>
      <c r="DX21" s="239" t="str">
        <f t="shared" si="70"/>
        <v>Not!</v>
      </c>
      <c r="DY21" s="499">
        <f t="shared" si="71"/>
        <v>0</v>
      </c>
      <c r="DZ21" s="239" t="str">
        <f t="shared" si="72"/>
        <v>NO</v>
      </c>
      <c r="EA21" s="499">
        <f t="shared" si="51"/>
        <v>0</v>
      </c>
      <c r="EB21" s="239" t="str">
        <f t="shared" si="52"/>
        <v>女子Jr</v>
      </c>
      <c r="EC21" s="499">
        <f t="shared" si="53"/>
        <v>0</v>
      </c>
      <c r="ED21" s="500">
        <f t="shared" si="73"/>
        <v>0</v>
      </c>
      <c r="EE21" s="499">
        <f t="shared" si="73"/>
        <v>0</v>
      </c>
      <c r="EF21" s="239" t="str">
        <f t="shared" si="74"/>
        <v>N</v>
      </c>
      <c r="EG21" s="434" t="str">
        <f t="shared" si="75"/>
        <v/>
      </c>
      <c r="EH21" s="239" t="str">
        <f t="shared" si="76"/>
        <v/>
      </c>
      <c r="EI21" s="239" t="str">
        <f t="shared" ca="1" si="77"/>
        <v/>
      </c>
      <c r="EJ21" s="239" t="str">
        <f t="shared" si="78"/>
        <v/>
      </c>
      <c r="EK21" s="239">
        <f t="shared" si="79"/>
        <v>0</v>
      </c>
      <c r="EL21" s="239">
        <f t="shared" si="80"/>
        <v>0</v>
      </c>
      <c r="EM21" s="499">
        <f t="shared" si="81"/>
        <v>0</v>
      </c>
      <c r="EN21" s="239" t="str">
        <f t="shared" si="93"/>
        <v>N</v>
      </c>
      <c r="EO21" s="434" t="str">
        <f t="shared" si="82"/>
        <v/>
      </c>
      <c r="EP21" s="239" t="str">
        <f t="shared" si="54"/>
        <v/>
      </c>
      <c r="EQ21" s="239" t="str">
        <f t="shared" ca="1" si="83"/>
        <v/>
      </c>
      <c r="ER21" s="239" t="str">
        <f t="shared" si="84"/>
        <v/>
      </c>
      <c r="ES21" s="239">
        <f t="shared" si="55"/>
        <v>0</v>
      </c>
      <c r="ET21" s="239">
        <f t="shared" si="94"/>
        <v>0</v>
      </c>
      <c r="EU21" s="499">
        <f t="shared" si="85"/>
        <v>0</v>
      </c>
      <c r="EV21" s="434" t="str">
        <f t="shared" si="86"/>
        <v/>
      </c>
      <c r="EW21" s="512">
        <f t="shared" si="87"/>
        <v>0</v>
      </c>
      <c r="EX21" s="512">
        <f t="shared" si="88"/>
        <v>0</v>
      </c>
      <c r="EY21" s="512">
        <f t="shared" si="89"/>
        <v>0</v>
      </c>
      <c r="EZ21" s="119"/>
      <c r="FA21" s="258"/>
      <c r="FB21" s="259" t="str">
        <f t="shared" ca="1" si="90"/>
        <v/>
      </c>
      <c r="FC21" s="258"/>
      <c r="FD21" s="259" t="str">
        <f t="shared" si="91"/>
        <v/>
      </c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</row>
    <row r="22" spans="1:171" s="99" customFormat="1" ht="21" customHeight="1" x14ac:dyDescent="0.2">
      <c r="A22" s="141">
        <v>7</v>
      </c>
      <c r="B22" s="138">
        <f>申込用紙!B22</f>
        <v>0</v>
      </c>
      <c r="C22" s="138">
        <f>申込用紙!C22</f>
        <v>0</v>
      </c>
      <c r="D22" s="138">
        <f>申込用紙!D22</f>
        <v>0</v>
      </c>
      <c r="E22" s="139">
        <f>申込用紙!E22</f>
        <v>0</v>
      </c>
      <c r="F22" s="138">
        <f>申込用紙!F22</f>
        <v>0</v>
      </c>
      <c r="G22" s="138">
        <f>申込用紙!G22</f>
        <v>0</v>
      </c>
      <c r="H22" s="138">
        <f>申込用紙!H22</f>
        <v>0</v>
      </c>
      <c r="I22" s="138">
        <f>申込用紙!I22</f>
        <v>0</v>
      </c>
      <c r="J22" s="138">
        <f>申込用紙!J22</f>
        <v>0</v>
      </c>
      <c r="K22" s="138">
        <f>申込用紙!K22</f>
        <v>0</v>
      </c>
      <c r="L22" s="138">
        <f>申込用紙!L22</f>
        <v>0</v>
      </c>
      <c r="M22" s="138">
        <f>申込用紙!M22</f>
        <v>0</v>
      </c>
      <c r="N22" s="138" t="str">
        <f>申込用紙!N22</f>
        <v/>
      </c>
      <c r="O22" s="160"/>
      <c r="P22" s="161"/>
      <c r="Q22" s="186" t="str">
        <f t="shared" si="4"/>
        <v>女</v>
      </c>
      <c r="R22" s="195" t="str">
        <f t="shared" si="5"/>
        <v>Not!</v>
      </c>
      <c r="S22" s="195" t="str">
        <f t="shared" si="6"/>
        <v>NO</v>
      </c>
      <c r="T22" s="194" t="str">
        <f t="shared" si="7"/>
        <v>女子Jr</v>
      </c>
      <c r="U22" s="196">
        <f t="shared" si="8"/>
        <v>0</v>
      </c>
      <c r="V22" s="190"/>
      <c r="W22" s="190"/>
      <c r="X22" s="190"/>
      <c r="Y22" s="190"/>
      <c r="Z22" s="190"/>
      <c r="AA22" s="190"/>
      <c r="AB22" s="239"/>
      <c r="AC22" s="239"/>
      <c r="AD22" s="239"/>
      <c r="AE22" s="239"/>
      <c r="AF22" s="242"/>
      <c r="AG22" s="261">
        <f t="shared" si="9"/>
        <v>0</v>
      </c>
      <c r="AH22"/>
      <c r="AI22"/>
      <c r="AJ22" s="258"/>
      <c r="AK22" s="259" t="str">
        <f t="shared" ca="1" si="10"/>
        <v/>
      </c>
      <c r="AL22" s="258"/>
      <c r="AM22" s="259" t="str">
        <f t="shared" si="11"/>
        <v/>
      </c>
      <c r="AN22" s="260"/>
      <c r="AO22" s="260"/>
      <c r="AP22" s="119"/>
      <c r="AQ22" s="280" t="str">
        <f t="shared" si="12"/>
        <v/>
      </c>
      <c r="AR22" s="280" t="str">
        <f t="shared" si="13"/>
        <v/>
      </c>
      <c r="AS22" s="280" t="str">
        <f t="shared" si="14"/>
        <v/>
      </c>
      <c r="AT22" s="280" t="str">
        <f t="shared" ca="1" si="15"/>
        <v/>
      </c>
      <c r="AU22" s="280">
        <f>申込用紙!$G$4</f>
        <v>0</v>
      </c>
      <c r="AV22" s="281" t="str">
        <f t="shared" si="16"/>
        <v/>
      </c>
      <c r="AW22" s="312">
        <f t="shared" si="56"/>
        <v>0</v>
      </c>
      <c r="AX22" s="312">
        <f t="shared" si="17"/>
        <v>0</v>
      </c>
      <c r="AY22" s="312">
        <f t="shared" si="17"/>
        <v>0</v>
      </c>
      <c r="AZ22" s="312">
        <f t="shared" si="17"/>
        <v>0</v>
      </c>
      <c r="BA22" s="312">
        <f t="shared" si="17"/>
        <v>0</v>
      </c>
      <c r="BB22" s="312">
        <f t="shared" si="17"/>
        <v>0</v>
      </c>
      <c r="BC22" s="313">
        <f t="shared" si="18"/>
        <v>0</v>
      </c>
      <c r="BD22" s="313">
        <f t="shared" si="19"/>
        <v>0</v>
      </c>
      <c r="BE22" s="340">
        <f t="shared" si="57"/>
        <v>0</v>
      </c>
      <c r="BF22" s="340">
        <f t="shared" si="20"/>
        <v>0</v>
      </c>
      <c r="BG22" s="340">
        <f t="shared" si="20"/>
        <v>0</v>
      </c>
      <c r="BH22" s="340">
        <f t="shared" si="20"/>
        <v>0</v>
      </c>
      <c r="BI22" s="340">
        <f t="shared" si="20"/>
        <v>0</v>
      </c>
      <c r="BJ22" s="341">
        <f t="shared" si="21"/>
        <v>0</v>
      </c>
      <c r="BK22" s="341">
        <f t="shared" si="22"/>
        <v>0</v>
      </c>
      <c r="BL22" s="341">
        <f t="shared" si="22"/>
        <v>0</v>
      </c>
      <c r="BM22" s="341">
        <f t="shared" si="22"/>
        <v>0</v>
      </c>
      <c r="BN22" s="341">
        <f t="shared" si="22"/>
        <v>0</v>
      </c>
      <c r="BO22" s="341">
        <f t="shared" si="23"/>
        <v>0</v>
      </c>
      <c r="BP22" s="341">
        <f t="shared" si="24"/>
        <v>0</v>
      </c>
      <c r="BQ22" s="341">
        <f t="shared" si="24"/>
        <v>0</v>
      </c>
      <c r="BR22" s="341">
        <f t="shared" si="24"/>
        <v>0</v>
      </c>
      <c r="BS22" s="341">
        <f t="shared" si="24"/>
        <v>0</v>
      </c>
      <c r="BT22" s="348">
        <f t="shared" si="58"/>
        <v>0</v>
      </c>
      <c r="BU22" s="348">
        <f t="shared" si="25"/>
        <v>0</v>
      </c>
      <c r="BV22" s="348">
        <f t="shared" si="25"/>
        <v>0</v>
      </c>
      <c r="BW22" s="348">
        <f t="shared" si="25"/>
        <v>0</v>
      </c>
      <c r="BX22" s="348">
        <f t="shared" si="25"/>
        <v>0</v>
      </c>
      <c r="BY22" s="348">
        <f t="shared" si="95"/>
        <v>0</v>
      </c>
      <c r="BZ22" s="348">
        <f t="shared" si="95"/>
        <v>0</v>
      </c>
      <c r="CA22" s="348">
        <f t="shared" si="95"/>
        <v>0</v>
      </c>
      <c r="CB22" s="350">
        <f t="shared" si="95"/>
        <v>0</v>
      </c>
      <c r="CC22" s="375">
        <f t="shared" si="95"/>
        <v>0</v>
      </c>
      <c r="CD22" s="191">
        <f t="shared" si="26"/>
        <v>0</v>
      </c>
      <c r="CE22" s="191">
        <f t="shared" si="26"/>
        <v>0</v>
      </c>
      <c r="CF22" s="191">
        <f t="shared" si="26"/>
        <v>0</v>
      </c>
      <c r="CG22" s="381">
        <f t="shared" si="27"/>
        <v>0</v>
      </c>
      <c r="CH22" s="191">
        <f t="shared" si="27"/>
        <v>0</v>
      </c>
      <c r="CI22" s="382">
        <f t="shared" si="27"/>
        <v>0</v>
      </c>
      <c r="CJ22" s="379">
        <f t="shared" si="28"/>
        <v>0</v>
      </c>
      <c r="CK22" s="391">
        <f t="shared" si="60"/>
        <v>0</v>
      </c>
      <c r="CL22" s="391">
        <f t="shared" si="29"/>
        <v>0</v>
      </c>
      <c r="CM22" s="391">
        <f t="shared" si="29"/>
        <v>0</v>
      </c>
      <c r="CN22" s="391">
        <f t="shared" si="30"/>
        <v>0</v>
      </c>
      <c r="CO22" s="392">
        <f t="shared" si="61"/>
        <v>0</v>
      </c>
      <c r="CP22" s="392">
        <f t="shared" si="31"/>
        <v>0</v>
      </c>
      <c r="CQ22" s="392">
        <f t="shared" si="31"/>
        <v>0</v>
      </c>
      <c r="CR22" s="394">
        <f t="shared" si="32"/>
        <v>0</v>
      </c>
      <c r="CS22" s="191">
        <f t="shared" si="62"/>
        <v>0</v>
      </c>
      <c r="CT22" s="190">
        <f t="shared" si="62"/>
        <v>0</v>
      </c>
      <c r="CU22" s="190">
        <f t="shared" si="62"/>
        <v>0</v>
      </c>
      <c r="CV22" s="394">
        <f t="shared" si="33"/>
        <v>0</v>
      </c>
      <c r="CW22" s="402">
        <f t="shared" si="34"/>
        <v>0</v>
      </c>
      <c r="CX22" s="403"/>
      <c r="CY22" s="403">
        <f t="shared" si="35"/>
        <v>0</v>
      </c>
      <c r="CZ22" s="404">
        <f t="shared" si="36"/>
        <v>0</v>
      </c>
      <c r="DA22" s="435">
        <f t="shared" si="63"/>
        <v>0</v>
      </c>
      <c r="DB22" s="432">
        <f t="shared" si="37"/>
        <v>0</v>
      </c>
      <c r="DC22" s="433">
        <f t="shared" si="38"/>
        <v>0</v>
      </c>
      <c r="DD22" s="239">
        <f t="shared" si="39"/>
        <v>1</v>
      </c>
      <c r="DE22" s="239">
        <f t="shared" ca="1" si="40"/>
        <v>0</v>
      </c>
      <c r="DF22" s="239">
        <f t="shared" ca="1" si="41"/>
        <v>1</v>
      </c>
      <c r="DG22" s="434" t="str">
        <f t="shared" si="42"/>
        <v/>
      </c>
      <c r="DH22" s="239">
        <f t="shared" ca="1" si="43"/>
        <v>0</v>
      </c>
      <c r="DI22" s="239">
        <f t="shared" ca="1" si="44"/>
        <v>0</v>
      </c>
      <c r="DJ22" s="118" t="str">
        <f t="shared" si="45"/>
        <v/>
      </c>
      <c r="DK22" s="451">
        <f t="shared" si="46"/>
        <v>0</v>
      </c>
      <c r="DL22" s="451">
        <f t="shared" si="47"/>
        <v>0</v>
      </c>
      <c r="DM22" s="452">
        <f t="shared" si="48"/>
        <v>0</v>
      </c>
      <c r="DN22" s="453">
        <f t="shared" si="49"/>
        <v>-1</v>
      </c>
      <c r="DO22" s="454">
        <f t="shared" si="64"/>
        <v>1</v>
      </c>
      <c r="DP22" s="455" t="str">
        <f t="shared" si="65"/>
        <v>NO</v>
      </c>
      <c r="DQ22" s="455" t="str">
        <f t="shared" si="66"/>
        <v>Not!</v>
      </c>
      <c r="DR22" s="455" t="str">
        <f t="shared" si="67"/>
        <v>Not!</v>
      </c>
      <c r="DS22" s="478" t="str">
        <f t="shared" si="50"/>
        <v/>
      </c>
      <c r="DT22" s="479">
        <f t="shared" si="68"/>
        <v>0</v>
      </c>
      <c r="DU22" s="239">
        <f t="shared" si="92"/>
        <v>0</v>
      </c>
      <c r="DV22" s="480">
        <v>7</v>
      </c>
      <c r="DW22" s="281" t="str">
        <f t="shared" si="69"/>
        <v/>
      </c>
      <c r="DX22" s="239" t="str">
        <f t="shared" si="70"/>
        <v>Not!</v>
      </c>
      <c r="DY22" s="499">
        <f t="shared" si="71"/>
        <v>0</v>
      </c>
      <c r="DZ22" s="239" t="str">
        <f t="shared" si="72"/>
        <v>NO</v>
      </c>
      <c r="EA22" s="499">
        <f t="shared" si="51"/>
        <v>0</v>
      </c>
      <c r="EB22" s="239" t="str">
        <f t="shared" si="52"/>
        <v>女子Jr</v>
      </c>
      <c r="EC22" s="499">
        <f t="shared" si="53"/>
        <v>0</v>
      </c>
      <c r="ED22" s="500">
        <f t="shared" si="73"/>
        <v>0</v>
      </c>
      <c r="EE22" s="499">
        <f t="shared" si="73"/>
        <v>0</v>
      </c>
      <c r="EF22" s="239" t="str">
        <f t="shared" si="74"/>
        <v>N</v>
      </c>
      <c r="EG22" s="434" t="str">
        <f t="shared" si="75"/>
        <v/>
      </c>
      <c r="EH22" s="239" t="str">
        <f t="shared" si="76"/>
        <v/>
      </c>
      <c r="EI22" s="239" t="str">
        <f t="shared" ca="1" si="77"/>
        <v/>
      </c>
      <c r="EJ22" s="239" t="str">
        <f t="shared" si="78"/>
        <v/>
      </c>
      <c r="EK22" s="239">
        <f t="shared" si="79"/>
        <v>0</v>
      </c>
      <c r="EL22" s="239">
        <f t="shared" si="80"/>
        <v>0</v>
      </c>
      <c r="EM22" s="499">
        <f t="shared" si="81"/>
        <v>0</v>
      </c>
      <c r="EN22" s="239" t="str">
        <f t="shared" si="93"/>
        <v>N</v>
      </c>
      <c r="EO22" s="434" t="str">
        <f t="shared" si="82"/>
        <v/>
      </c>
      <c r="EP22" s="239" t="str">
        <f t="shared" si="54"/>
        <v/>
      </c>
      <c r="EQ22" s="239" t="str">
        <f t="shared" ca="1" si="83"/>
        <v/>
      </c>
      <c r="ER22" s="239" t="str">
        <f t="shared" si="84"/>
        <v/>
      </c>
      <c r="ES22" s="239">
        <f t="shared" si="55"/>
        <v>0</v>
      </c>
      <c r="ET22" s="239">
        <f t="shared" si="94"/>
        <v>0</v>
      </c>
      <c r="EU22" s="499">
        <f t="shared" si="85"/>
        <v>0</v>
      </c>
      <c r="EV22" s="434" t="str">
        <f t="shared" si="86"/>
        <v/>
      </c>
      <c r="EW22" s="512">
        <f t="shared" si="87"/>
        <v>0</v>
      </c>
      <c r="EX22" s="512">
        <f t="shared" si="88"/>
        <v>0</v>
      </c>
      <c r="EY22" s="512">
        <f t="shared" si="89"/>
        <v>0</v>
      </c>
      <c r="EZ22" s="119"/>
      <c r="FA22" s="258"/>
      <c r="FB22" s="259" t="str">
        <f t="shared" ca="1" si="90"/>
        <v/>
      </c>
      <c r="FC22" s="258"/>
      <c r="FD22" s="259" t="str">
        <f t="shared" si="91"/>
        <v/>
      </c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</row>
    <row r="23" spans="1:171" s="99" customFormat="1" ht="21" customHeight="1" x14ac:dyDescent="0.2">
      <c r="A23" s="141">
        <v>8</v>
      </c>
      <c r="B23" s="138">
        <f>申込用紙!B23</f>
        <v>0</v>
      </c>
      <c r="C23" s="138">
        <f>申込用紙!C23</f>
        <v>0</v>
      </c>
      <c r="D23" s="138">
        <f>申込用紙!D23</f>
        <v>0</v>
      </c>
      <c r="E23" s="139">
        <f>申込用紙!E23</f>
        <v>0</v>
      </c>
      <c r="F23" s="138">
        <f>申込用紙!F23</f>
        <v>0</v>
      </c>
      <c r="G23" s="138">
        <f>申込用紙!G23</f>
        <v>0</v>
      </c>
      <c r="H23" s="138">
        <f>申込用紙!H23</f>
        <v>0</v>
      </c>
      <c r="I23" s="138">
        <f>申込用紙!I23</f>
        <v>0</v>
      </c>
      <c r="J23" s="138">
        <f>申込用紙!J23</f>
        <v>0</v>
      </c>
      <c r="K23" s="138">
        <f>申込用紙!K23</f>
        <v>0</v>
      </c>
      <c r="L23" s="138">
        <f>申込用紙!L23</f>
        <v>0</v>
      </c>
      <c r="M23" s="138">
        <f>申込用紙!M23</f>
        <v>0</v>
      </c>
      <c r="N23" s="138" t="str">
        <f>申込用紙!N23</f>
        <v/>
      </c>
      <c r="O23" s="160"/>
      <c r="P23" s="161"/>
      <c r="Q23" s="186" t="str">
        <f t="shared" si="4"/>
        <v>女</v>
      </c>
      <c r="R23" s="195" t="str">
        <f t="shared" si="5"/>
        <v>Not!</v>
      </c>
      <c r="S23" s="195" t="str">
        <f t="shared" si="6"/>
        <v>NO</v>
      </c>
      <c r="T23" s="194" t="str">
        <f t="shared" si="7"/>
        <v>女子Jr</v>
      </c>
      <c r="U23" s="196">
        <f t="shared" si="8"/>
        <v>0</v>
      </c>
      <c r="V23" s="190"/>
      <c r="W23" s="190"/>
      <c r="X23" s="190"/>
      <c r="Y23" s="190"/>
      <c r="Z23" s="190"/>
      <c r="AA23" s="190"/>
      <c r="AB23" s="239"/>
      <c r="AC23" s="239"/>
      <c r="AD23" s="239"/>
      <c r="AE23" s="239"/>
      <c r="AF23" s="242"/>
      <c r="AG23" s="261">
        <f t="shared" si="9"/>
        <v>0</v>
      </c>
      <c r="AH23"/>
      <c r="AI23"/>
      <c r="AJ23" s="258"/>
      <c r="AK23" s="259" t="str">
        <f t="shared" ca="1" si="10"/>
        <v/>
      </c>
      <c r="AL23" s="258"/>
      <c r="AM23" s="259" t="str">
        <f t="shared" si="11"/>
        <v/>
      </c>
      <c r="AN23" s="260"/>
      <c r="AO23" s="260"/>
      <c r="AP23" s="119"/>
      <c r="AQ23" s="280" t="str">
        <f t="shared" si="12"/>
        <v/>
      </c>
      <c r="AR23" s="280" t="str">
        <f t="shared" si="13"/>
        <v/>
      </c>
      <c r="AS23" s="280" t="str">
        <f t="shared" si="14"/>
        <v/>
      </c>
      <c r="AT23" s="280" t="str">
        <f t="shared" ca="1" si="15"/>
        <v/>
      </c>
      <c r="AU23" s="280">
        <f>申込用紙!$G$4</f>
        <v>0</v>
      </c>
      <c r="AV23" s="281" t="str">
        <f t="shared" si="16"/>
        <v/>
      </c>
      <c r="AW23" s="312">
        <f t="shared" si="56"/>
        <v>0</v>
      </c>
      <c r="AX23" s="312">
        <f t="shared" si="17"/>
        <v>0</v>
      </c>
      <c r="AY23" s="312">
        <f t="shared" si="17"/>
        <v>0</v>
      </c>
      <c r="AZ23" s="312">
        <f t="shared" si="17"/>
        <v>0</v>
      </c>
      <c r="BA23" s="312">
        <f t="shared" si="17"/>
        <v>0</v>
      </c>
      <c r="BB23" s="312">
        <f t="shared" si="17"/>
        <v>0</v>
      </c>
      <c r="BC23" s="313">
        <f t="shared" si="18"/>
        <v>0</v>
      </c>
      <c r="BD23" s="313">
        <f t="shared" si="19"/>
        <v>0</v>
      </c>
      <c r="BE23" s="340">
        <f t="shared" si="57"/>
        <v>0</v>
      </c>
      <c r="BF23" s="340">
        <f t="shared" si="20"/>
        <v>0</v>
      </c>
      <c r="BG23" s="340">
        <f t="shared" si="20"/>
        <v>0</v>
      </c>
      <c r="BH23" s="340">
        <f t="shared" si="20"/>
        <v>0</v>
      </c>
      <c r="BI23" s="340">
        <f t="shared" si="20"/>
        <v>0</v>
      </c>
      <c r="BJ23" s="341">
        <f t="shared" si="21"/>
        <v>0</v>
      </c>
      <c r="BK23" s="341">
        <f t="shared" si="22"/>
        <v>0</v>
      </c>
      <c r="BL23" s="341">
        <f t="shared" si="22"/>
        <v>0</v>
      </c>
      <c r="BM23" s="341">
        <f t="shared" si="22"/>
        <v>0</v>
      </c>
      <c r="BN23" s="341">
        <f t="shared" si="22"/>
        <v>0</v>
      </c>
      <c r="BO23" s="341">
        <f t="shared" si="23"/>
        <v>0</v>
      </c>
      <c r="BP23" s="341">
        <f t="shared" si="24"/>
        <v>0</v>
      </c>
      <c r="BQ23" s="341">
        <f t="shared" si="24"/>
        <v>0</v>
      </c>
      <c r="BR23" s="341">
        <f t="shared" si="24"/>
        <v>0</v>
      </c>
      <c r="BS23" s="341">
        <f t="shared" si="24"/>
        <v>0</v>
      </c>
      <c r="BT23" s="348">
        <f t="shared" si="58"/>
        <v>0</v>
      </c>
      <c r="BU23" s="348">
        <f t="shared" si="25"/>
        <v>0</v>
      </c>
      <c r="BV23" s="348">
        <f t="shared" si="25"/>
        <v>0</v>
      </c>
      <c r="BW23" s="348">
        <f t="shared" si="25"/>
        <v>0</v>
      </c>
      <c r="BX23" s="348">
        <f t="shared" si="25"/>
        <v>0</v>
      </c>
      <c r="BY23" s="348">
        <f t="shared" si="95"/>
        <v>0</v>
      </c>
      <c r="BZ23" s="348">
        <f t="shared" si="95"/>
        <v>0</v>
      </c>
      <c r="CA23" s="348">
        <f t="shared" si="95"/>
        <v>0</v>
      </c>
      <c r="CB23" s="350">
        <f t="shared" si="95"/>
        <v>0</v>
      </c>
      <c r="CC23" s="375">
        <f t="shared" si="95"/>
        <v>0</v>
      </c>
      <c r="CD23" s="191">
        <f t="shared" si="26"/>
        <v>0</v>
      </c>
      <c r="CE23" s="191">
        <f t="shared" si="26"/>
        <v>0</v>
      </c>
      <c r="CF23" s="191">
        <f t="shared" si="26"/>
        <v>0</v>
      </c>
      <c r="CG23" s="381">
        <f t="shared" si="27"/>
        <v>0</v>
      </c>
      <c r="CH23" s="191">
        <f t="shared" si="27"/>
        <v>0</v>
      </c>
      <c r="CI23" s="382">
        <f t="shared" si="27"/>
        <v>0</v>
      </c>
      <c r="CJ23" s="379">
        <f t="shared" si="28"/>
        <v>0</v>
      </c>
      <c r="CK23" s="391">
        <f t="shared" si="60"/>
        <v>0</v>
      </c>
      <c r="CL23" s="391">
        <f t="shared" si="29"/>
        <v>0</v>
      </c>
      <c r="CM23" s="391">
        <f t="shared" si="29"/>
        <v>0</v>
      </c>
      <c r="CN23" s="391">
        <f t="shared" si="30"/>
        <v>0</v>
      </c>
      <c r="CO23" s="392">
        <f t="shared" si="61"/>
        <v>0</v>
      </c>
      <c r="CP23" s="392">
        <f t="shared" si="31"/>
        <v>0</v>
      </c>
      <c r="CQ23" s="392">
        <f t="shared" si="31"/>
        <v>0</v>
      </c>
      <c r="CR23" s="394">
        <f t="shared" si="32"/>
        <v>0</v>
      </c>
      <c r="CS23" s="191">
        <f t="shared" si="62"/>
        <v>0</v>
      </c>
      <c r="CT23" s="190">
        <f t="shared" si="62"/>
        <v>0</v>
      </c>
      <c r="CU23" s="190">
        <f t="shared" si="62"/>
        <v>0</v>
      </c>
      <c r="CV23" s="394">
        <f t="shared" si="33"/>
        <v>0</v>
      </c>
      <c r="CW23" s="402">
        <f t="shared" si="34"/>
        <v>0</v>
      </c>
      <c r="CX23" s="403"/>
      <c r="CY23" s="403">
        <f t="shared" si="35"/>
        <v>0</v>
      </c>
      <c r="CZ23" s="404">
        <f t="shared" si="36"/>
        <v>0</v>
      </c>
      <c r="DA23" s="435">
        <f t="shared" si="63"/>
        <v>0</v>
      </c>
      <c r="DB23" s="432">
        <f t="shared" si="37"/>
        <v>0</v>
      </c>
      <c r="DC23" s="433">
        <f t="shared" si="38"/>
        <v>0</v>
      </c>
      <c r="DD23" s="239">
        <f t="shared" si="39"/>
        <v>1</v>
      </c>
      <c r="DE23" s="239">
        <f t="shared" ca="1" si="40"/>
        <v>0</v>
      </c>
      <c r="DF23" s="239">
        <f t="shared" ca="1" si="41"/>
        <v>1</v>
      </c>
      <c r="DG23" s="434" t="str">
        <f t="shared" si="42"/>
        <v/>
      </c>
      <c r="DH23" s="239">
        <f t="shared" ca="1" si="43"/>
        <v>0</v>
      </c>
      <c r="DI23" s="239">
        <f t="shared" ca="1" si="44"/>
        <v>0</v>
      </c>
      <c r="DJ23" s="118" t="str">
        <f t="shared" si="45"/>
        <v/>
      </c>
      <c r="DK23" s="451">
        <f t="shared" si="46"/>
        <v>0</v>
      </c>
      <c r="DL23" s="451">
        <f t="shared" si="47"/>
        <v>0</v>
      </c>
      <c r="DM23" s="452">
        <f t="shared" si="48"/>
        <v>0</v>
      </c>
      <c r="DN23" s="453">
        <f t="shared" si="49"/>
        <v>-1</v>
      </c>
      <c r="DO23" s="454">
        <f t="shared" si="64"/>
        <v>1</v>
      </c>
      <c r="DP23" s="455" t="str">
        <f t="shared" si="65"/>
        <v>NO</v>
      </c>
      <c r="DQ23" s="455" t="str">
        <f t="shared" si="66"/>
        <v>Not!</v>
      </c>
      <c r="DR23" s="455" t="str">
        <f t="shared" si="67"/>
        <v>Not!</v>
      </c>
      <c r="DS23" s="478" t="str">
        <f t="shared" si="50"/>
        <v/>
      </c>
      <c r="DT23" s="479">
        <f t="shared" si="68"/>
        <v>0</v>
      </c>
      <c r="DU23" s="239">
        <f t="shared" si="92"/>
        <v>0</v>
      </c>
      <c r="DV23" s="480">
        <v>8</v>
      </c>
      <c r="DW23" s="281" t="str">
        <f t="shared" si="69"/>
        <v/>
      </c>
      <c r="DX23" s="239" t="str">
        <f t="shared" si="70"/>
        <v>Not!</v>
      </c>
      <c r="DY23" s="499">
        <f t="shared" si="71"/>
        <v>0</v>
      </c>
      <c r="DZ23" s="239" t="str">
        <f t="shared" si="72"/>
        <v>NO</v>
      </c>
      <c r="EA23" s="499">
        <f t="shared" si="51"/>
        <v>0</v>
      </c>
      <c r="EB23" s="239" t="str">
        <f t="shared" si="52"/>
        <v>女子Jr</v>
      </c>
      <c r="EC23" s="499">
        <f t="shared" si="53"/>
        <v>0</v>
      </c>
      <c r="ED23" s="500">
        <f t="shared" si="73"/>
        <v>0</v>
      </c>
      <c r="EE23" s="499">
        <f t="shared" si="73"/>
        <v>0</v>
      </c>
      <c r="EF23" s="239" t="str">
        <f t="shared" si="74"/>
        <v>N</v>
      </c>
      <c r="EG23" s="434" t="str">
        <f t="shared" si="75"/>
        <v/>
      </c>
      <c r="EH23" s="239" t="str">
        <f t="shared" si="76"/>
        <v/>
      </c>
      <c r="EI23" s="239" t="str">
        <f t="shared" ca="1" si="77"/>
        <v/>
      </c>
      <c r="EJ23" s="239" t="str">
        <f t="shared" si="78"/>
        <v/>
      </c>
      <c r="EK23" s="239">
        <f t="shared" si="79"/>
        <v>0</v>
      </c>
      <c r="EL23" s="239">
        <f t="shared" si="80"/>
        <v>0</v>
      </c>
      <c r="EM23" s="499">
        <f t="shared" si="81"/>
        <v>0</v>
      </c>
      <c r="EN23" s="239" t="str">
        <f t="shared" si="93"/>
        <v>N</v>
      </c>
      <c r="EO23" s="434" t="str">
        <f t="shared" si="82"/>
        <v/>
      </c>
      <c r="EP23" s="239" t="str">
        <f t="shared" si="54"/>
        <v/>
      </c>
      <c r="EQ23" s="239" t="str">
        <f t="shared" ca="1" si="83"/>
        <v/>
      </c>
      <c r="ER23" s="239" t="str">
        <f t="shared" si="84"/>
        <v/>
      </c>
      <c r="ES23" s="239">
        <f t="shared" si="55"/>
        <v>0</v>
      </c>
      <c r="ET23" s="239">
        <f t="shared" si="94"/>
        <v>0</v>
      </c>
      <c r="EU23" s="499">
        <f t="shared" si="85"/>
        <v>0</v>
      </c>
      <c r="EV23" s="434" t="str">
        <f t="shared" si="86"/>
        <v/>
      </c>
      <c r="EW23" s="512">
        <f t="shared" si="87"/>
        <v>0</v>
      </c>
      <c r="EX23" s="512">
        <f t="shared" si="88"/>
        <v>0</v>
      </c>
      <c r="EY23" s="512">
        <f t="shared" si="89"/>
        <v>0</v>
      </c>
      <c r="EZ23" s="119"/>
      <c r="FA23" s="258"/>
      <c r="FB23" s="259" t="str">
        <f t="shared" ca="1" si="90"/>
        <v/>
      </c>
      <c r="FC23" s="258"/>
      <c r="FD23" s="259" t="str">
        <f t="shared" si="91"/>
        <v/>
      </c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</row>
    <row r="24" spans="1:171" s="99" customFormat="1" ht="21" customHeight="1" x14ac:dyDescent="0.2">
      <c r="A24" s="141">
        <v>9</v>
      </c>
      <c r="B24" s="138">
        <f>申込用紙!B24</f>
        <v>0</v>
      </c>
      <c r="C24" s="138">
        <f>申込用紙!C24</f>
        <v>0</v>
      </c>
      <c r="D24" s="138">
        <f>申込用紙!D24</f>
        <v>0</v>
      </c>
      <c r="E24" s="139">
        <f>申込用紙!E24</f>
        <v>0</v>
      </c>
      <c r="F24" s="138">
        <f>申込用紙!F24</f>
        <v>0</v>
      </c>
      <c r="G24" s="138">
        <f>申込用紙!G24</f>
        <v>0</v>
      </c>
      <c r="H24" s="138">
        <f>申込用紙!H24</f>
        <v>0</v>
      </c>
      <c r="I24" s="138">
        <f>申込用紙!I24</f>
        <v>0</v>
      </c>
      <c r="J24" s="138">
        <f>申込用紙!J24</f>
        <v>0</v>
      </c>
      <c r="K24" s="138">
        <f>申込用紙!K24</f>
        <v>0</v>
      </c>
      <c r="L24" s="138">
        <f>申込用紙!L24</f>
        <v>0</v>
      </c>
      <c r="M24" s="138">
        <f>申込用紙!M24</f>
        <v>0</v>
      </c>
      <c r="N24" s="138" t="str">
        <f>申込用紙!N24</f>
        <v/>
      </c>
      <c r="O24" s="160"/>
      <c r="P24" s="161"/>
      <c r="Q24" s="186" t="str">
        <f t="shared" si="4"/>
        <v>女</v>
      </c>
      <c r="R24" s="195" t="str">
        <f t="shared" si="5"/>
        <v>Not!</v>
      </c>
      <c r="S24" s="195" t="str">
        <f t="shared" si="6"/>
        <v>NO</v>
      </c>
      <c r="T24" s="194" t="str">
        <f t="shared" si="7"/>
        <v>女子Jr</v>
      </c>
      <c r="U24" s="196">
        <f t="shared" si="8"/>
        <v>0</v>
      </c>
      <c r="V24" s="190"/>
      <c r="W24" s="190"/>
      <c r="X24" s="190"/>
      <c r="Y24" s="190"/>
      <c r="Z24" s="190"/>
      <c r="AA24" s="190"/>
      <c r="AB24" s="239"/>
      <c r="AC24" s="239"/>
      <c r="AD24" s="239"/>
      <c r="AE24" s="239"/>
      <c r="AF24" s="242"/>
      <c r="AG24" s="261">
        <f t="shared" si="9"/>
        <v>0</v>
      </c>
      <c r="AH24"/>
      <c r="AI24"/>
      <c r="AJ24" s="258"/>
      <c r="AK24" s="259" t="str">
        <f t="shared" ca="1" si="10"/>
        <v/>
      </c>
      <c r="AL24" s="258"/>
      <c r="AM24" s="259" t="str">
        <f t="shared" si="11"/>
        <v/>
      </c>
      <c r="AN24" s="260"/>
      <c r="AO24" s="260"/>
      <c r="AP24" s="119"/>
      <c r="AQ24" s="280" t="str">
        <f t="shared" si="12"/>
        <v/>
      </c>
      <c r="AR24" s="280" t="str">
        <f t="shared" si="13"/>
        <v/>
      </c>
      <c r="AS24" s="280" t="str">
        <f t="shared" si="14"/>
        <v/>
      </c>
      <c r="AT24" s="280" t="str">
        <f t="shared" ca="1" si="15"/>
        <v/>
      </c>
      <c r="AU24" s="280">
        <f>申込用紙!$G$4</f>
        <v>0</v>
      </c>
      <c r="AV24" s="281" t="str">
        <f t="shared" si="16"/>
        <v/>
      </c>
      <c r="AW24" s="312">
        <f t="shared" si="56"/>
        <v>0</v>
      </c>
      <c r="AX24" s="312">
        <f t="shared" si="17"/>
        <v>0</v>
      </c>
      <c r="AY24" s="312">
        <f t="shared" si="17"/>
        <v>0</v>
      </c>
      <c r="AZ24" s="312">
        <f t="shared" si="17"/>
        <v>0</v>
      </c>
      <c r="BA24" s="312">
        <f t="shared" si="17"/>
        <v>0</v>
      </c>
      <c r="BB24" s="312">
        <f t="shared" si="17"/>
        <v>0</v>
      </c>
      <c r="BC24" s="313">
        <f t="shared" si="18"/>
        <v>0</v>
      </c>
      <c r="BD24" s="313">
        <f t="shared" si="19"/>
        <v>0</v>
      </c>
      <c r="BE24" s="340">
        <f t="shared" si="57"/>
        <v>0</v>
      </c>
      <c r="BF24" s="340">
        <f t="shared" si="20"/>
        <v>0</v>
      </c>
      <c r="BG24" s="340">
        <f t="shared" si="20"/>
        <v>0</v>
      </c>
      <c r="BH24" s="340">
        <f t="shared" si="20"/>
        <v>0</v>
      </c>
      <c r="BI24" s="340">
        <f t="shared" si="20"/>
        <v>0</v>
      </c>
      <c r="BJ24" s="341">
        <f t="shared" si="21"/>
        <v>0</v>
      </c>
      <c r="BK24" s="341">
        <f t="shared" si="22"/>
        <v>0</v>
      </c>
      <c r="BL24" s="341">
        <f t="shared" si="22"/>
        <v>0</v>
      </c>
      <c r="BM24" s="341">
        <f t="shared" si="22"/>
        <v>0</v>
      </c>
      <c r="BN24" s="341">
        <f t="shared" si="22"/>
        <v>0</v>
      </c>
      <c r="BO24" s="341">
        <f t="shared" si="23"/>
        <v>0</v>
      </c>
      <c r="BP24" s="341">
        <f t="shared" si="24"/>
        <v>0</v>
      </c>
      <c r="BQ24" s="341">
        <f t="shared" si="24"/>
        <v>0</v>
      </c>
      <c r="BR24" s="341">
        <f t="shared" si="24"/>
        <v>0</v>
      </c>
      <c r="BS24" s="341">
        <f t="shared" si="24"/>
        <v>0</v>
      </c>
      <c r="BT24" s="348">
        <f t="shared" si="58"/>
        <v>0</v>
      </c>
      <c r="BU24" s="348">
        <f t="shared" si="25"/>
        <v>0</v>
      </c>
      <c r="BV24" s="348">
        <f t="shared" si="25"/>
        <v>0</v>
      </c>
      <c r="BW24" s="348">
        <f t="shared" si="25"/>
        <v>0</v>
      </c>
      <c r="BX24" s="348">
        <f t="shared" si="25"/>
        <v>0</v>
      </c>
      <c r="BY24" s="348">
        <f t="shared" si="95"/>
        <v>0</v>
      </c>
      <c r="BZ24" s="348">
        <f t="shared" si="95"/>
        <v>0</v>
      </c>
      <c r="CA24" s="348">
        <f t="shared" si="95"/>
        <v>0</v>
      </c>
      <c r="CB24" s="350">
        <f t="shared" si="95"/>
        <v>0</v>
      </c>
      <c r="CC24" s="375">
        <f t="shared" si="95"/>
        <v>0</v>
      </c>
      <c r="CD24" s="191">
        <f t="shared" si="26"/>
        <v>0</v>
      </c>
      <c r="CE24" s="191">
        <f t="shared" si="26"/>
        <v>0</v>
      </c>
      <c r="CF24" s="191">
        <f t="shared" si="26"/>
        <v>0</v>
      </c>
      <c r="CG24" s="381">
        <f t="shared" si="27"/>
        <v>0</v>
      </c>
      <c r="CH24" s="191">
        <f t="shared" si="27"/>
        <v>0</v>
      </c>
      <c r="CI24" s="382">
        <f t="shared" si="27"/>
        <v>0</v>
      </c>
      <c r="CJ24" s="379">
        <f t="shared" si="28"/>
        <v>0</v>
      </c>
      <c r="CK24" s="391">
        <f t="shared" si="60"/>
        <v>0</v>
      </c>
      <c r="CL24" s="391">
        <f t="shared" si="29"/>
        <v>0</v>
      </c>
      <c r="CM24" s="391">
        <f t="shared" si="29"/>
        <v>0</v>
      </c>
      <c r="CN24" s="391">
        <f t="shared" si="30"/>
        <v>0</v>
      </c>
      <c r="CO24" s="392">
        <f t="shared" si="61"/>
        <v>0</v>
      </c>
      <c r="CP24" s="392">
        <f t="shared" si="31"/>
        <v>0</v>
      </c>
      <c r="CQ24" s="392">
        <f t="shared" si="31"/>
        <v>0</v>
      </c>
      <c r="CR24" s="394">
        <f t="shared" si="32"/>
        <v>0</v>
      </c>
      <c r="CS24" s="191">
        <f t="shared" si="62"/>
        <v>0</v>
      </c>
      <c r="CT24" s="190">
        <f t="shared" si="62"/>
        <v>0</v>
      </c>
      <c r="CU24" s="190">
        <f t="shared" si="62"/>
        <v>0</v>
      </c>
      <c r="CV24" s="394">
        <f t="shared" si="33"/>
        <v>0</v>
      </c>
      <c r="CW24" s="402">
        <f t="shared" si="34"/>
        <v>0</v>
      </c>
      <c r="CX24" s="403"/>
      <c r="CY24" s="403">
        <f t="shared" si="35"/>
        <v>0</v>
      </c>
      <c r="CZ24" s="404">
        <f t="shared" si="36"/>
        <v>0</v>
      </c>
      <c r="DA24" s="435">
        <f t="shared" si="63"/>
        <v>0</v>
      </c>
      <c r="DB24" s="432">
        <f t="shared" si="37"/>
        <v>0</v>
      </c>
      <c r="DC24" s="433">
        <f t="shared" si="38"/>
        <v>0</v>
      </c>
      <c r="DD24" s="239">
        <f t="shared" si="39"/>
        <v>1</v>
      </c>
      <c r="DE24" s="239">
        <f t="shared" ca="1" si="40"/>
        <v>0</v>
      </c>
      <c r="DF24" s="239">
        <f t="shared" ca="1" si="41"/>
        <v>1</v>
      </c>
      <c r="DG24" s="434" t="str">
        <f t="shared" si="42"/>
        <v/>
      </c>
      <c r="DH24" s="239">
        <f t="shared" ca="1" si="43"/>
        <v>0</v>
      </c>
      <c r="DI24" s="239">
        <f t="shared" ca="1" si="44"/>
        <v>0</v>
      </c>
      <c r="DJ24" s="118" t="str">
        <f t="shared" si="45"/>
        <v/>
      </c>
      <c r="DK24" s="451">
        <f t="shared" si="46"/>
        <v>0</v>
      </c>
      <c r="DL24" s="451">
        <f t="shared" si="47"/>
        <v>0</v>
      </c>
      <c r="DM24" s="452">
        <f t="shared" si="48"/>
        <v>0</v>
      </c>
      <c r="DN24" s="453">
        <f t="shared" si="49"/>
        <v>-1</v>
      </c>
      <c r="DO24" s="454">
        <f t="shared" si="64"/>
        <v>1</v>
      </c>
      <c r="DP24" s="455" t="str">
        <f t="shared" si="65"/>
        <v>NO</v>
      </c>
      <c r="DQ24" s="455" t="str">
        <f t="shared" si="66"/>
        <v>Not!</v>
      </c>
      <c r="DR24" s="455" t="str">
        <f t="shared" si="67"/>
        <v>Not!</v>
      </c>
      <c r="DS24" s="478" t="str">
        <f t="shared" si="50"/>
        <v/>
      </c>
      <c r="DT24" s="479">
        <f t="shared" si="68"/>
        <v>0</v>
      </c>
      <c r="DU24" s="239">
        <f t="shared" si="92"/>
        <v>0</v>
      </c>
      <c r="DV24" s="480">
        <v>9</v>
      </c>
      <c r="DW24" s="281" t="str">
        <f t="shared" si="69"/>
        <v/>
      </c>
      <c r="DX24" s="239" t="str">
        <f t="shared" si="70"/>
        <v>Not!</v>
      </c>
      <c r="DY24" s="499">
        <f t="shared" si="71"/>
        <v>0</v>
      </c>
      <c r="DZ24" s="239" t="str">
        <f t="shared" si="72"/>
        <v>NO</v>
      </c>
      <c r="EA24" s="499">
        <f t="shared" si="51"/>
        <v>0</v>
      </c>
      <c r="EB24" s="239" t="str">
        <f t="shared" si="52"/>
        <v>女子Jr</v>
      </c>
      <c r="EC24" s="499">
        <f t="shared" si="53"/>
        <v>0</v>
      </c>
      <c r="ED24" s="500">
        <f t="shared" si="73"/>
        <v>0</v>
      </c>
      <c r="EE24" s="499">
        <f t="shared" si="73"/>
        <v>0</v>
      </c>
      <c r="EF24" s="239" t="str">
        <f t="shared" si="74"/>
        <v>N</v>
      </c>
      <c r="EG24" s="434" t="str">
        <f t="shared" si="75"/>
        <v/>
      </c>
      <c r="EH24" s="239" t="str">
        <f t="shared" si="76"/>
        <v/>
      </c>
      <c r="EI24" s="239" t="str">
        <f t="shared" ca="1" si="77"/>
        <v/>
      </c>
      <c r="EJ24" s="239" t="str">
        <f t="shared" si="78"/>
        <v/>
      </c>
      <c r="EK24" s="239">
        <f t="shared" si="79"/>
        <v>0</v>
      </c>
      <c r="EL24" s="239">
        <f t="shared" si="80"/>
        <v>0</v>
      </c>
      <c r="EM24" s="499">
        <f t="shared" si="81"/>
        <v>0</v>
      </c>
      <c r="EN24" s="239" t="str">
        <f t="shared" si="93"/>
        <v>N</v>
      </c>
      <c r="EO24" s="434" t="str">
        <f t="shared" si="82"/>
        <v/>
      </c>
      <c r="EP24" s="239" t="str">
        <f t="shared" si="54"/>
        <v/>
      </c>
      <c r="EQ24" s="239" t="str">
        <f t="shared" ca="1" si="83"/>
        <v/>
      </c>
      <c r="ER24" s="239" t="str">
        <f t="shared" si="84"/>
        <v/>
      </c>
      <c r="ES24" s="239">
        <f t="shared" si="55"/>
        <v>0</v>
      </c>
      <c r="ET24" s="239">
        <f t="shared" si="94"/>
        <v>0</v>
      </c>
      <c r="EU24" s="499">
        <f t="shared" si="85"/>
        <v>0</v>
      </c>
      <c r="EV24" s="434" t="str">
        <f t="shared" si="86"/>
        <v/>
      </c>
      <c r="EW24" s="512">
        <f t="shared" si="87"/>
        <v>0</v>
      </c>
      <c r="EX24" s="512">
        <f t="shared" si="88"/>
        <v>0</v>
      </c>
      <c r="EY24" s="512">
        <f t="shared" si="89"/>
        <v>0</v>
      </c>
      <c r="EZ24" s="119"/>
      <c r="FA24" s="258"/>
      <c r="FB24" s="259" t="str">
        <f t="shared" ca="1" si="90"/>
        <v/>
      </c>
      <c r="FC24" s="258"/>
      <c r="FD24" s="259" t="str">
        <f t="shared" si="91"/>
        <v/>
      </c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</row>
    <row r="25" spans="1:171" s="99" customFormat="1" ht="21" customHeight="1" x14ac:dyDescent="0.2">
      <c r="A25" s="142">
        <v>10</v>
      </c>
      <c r="B25" s="138">
        <f>申込用紙!B25</f>
        <v>0</v>
      </c>
      <c r="C25" s="138">
        <f>申込用紙!C25</f>
        <v>0</v>
      </c>
      <c r="D25" s="138">
        <f>申込用紙!D25</f>
        <v>0</v>
      </c>
      <c r="E25" s="139">
        <f>申込用紙!E25</f>
        <v>0</v>
      </c>
      <c r="F25" s="138">
        <f>申込用紙!F25</f>
        <v>0</v>
      </c>
      <c r="G25" s="138">
        <f>申込用紙!G25</f>
        <v>0</v>
      </c>
      <c r="H25" s="138">
        <f>申込用紙!H25</f>
        <v>0</v>
      </c>
      <c r="I25" s="138">
        <f>申込用紙!I25</f>
        <v>0</v>
      </c>
      <c r="J25" s="138">
        <f>申込用紙!J25</f>
        <v>0</v>
      </c>
      <c r="K25" s="138">
        <f>申込用紙!K25</f>
        <v>0</v>
      </c>
      <c r="L25" s="138">
        <f>申込用紙!L25</f>
        <v>0</v>
      </c>
      <c r="M25" s="138">
        <f>申込用紙!M25</f>
        <v>0</v>
      </c>
      <c r="N25" s="138" t="str">
        <f>申込用紙!N25</f>
        <v/>
      </c>
      <c r="O25" s="160"/>
      <c r="P25" s="161"/>
      <c r="Q25" s="186" t="str">
        <f t="shared" si="4"/>
        <v>女</v>
      </c>
      <c r="R25" s="195" t="str">
        <f t="shared" si="5"/>
        <v>Not!</v>
      </c>
      <c r="S25" s="195" t="str">
        <f t="shared" si="6"/>
        <v>NO</v>
      </c>
      <c r="T25" s="194" t="str">
        <f t="shared" si="7"/>
        <v>女子Jr</v>
      </c>
      <c r="U25" s="196">
        <f t="shared" si="8"/>
        <v>0</v>
      </c>
      <c r="V25" s="190"/>
      <c r="W25" s="190"/>
      <c r="X25" s="190"/>
      <c r="Y25" s="190"/>
      <c r="Z25" s="190"/>
      <c r="AA25" s="190"/>
      <c r="AB25" s="239"/>
      <c r="AC25" s="239"/>
      <c r="AD25" s="239"/>
      <c r="AE25" s="239"/>
      <c r="AF25" s="242"/>
      <c r="AG25" s="261">
        <f t="shared" si="9"/>
        <v>0</v>
      </c>
      <c r="AH25"/>
      <c r="AI25"/>
      <c r="AJ25" s="258"/>
      <c r="AK25" s="259" t="str">
        <f t="shared" ca="1" si="10"/>
        <v/>
      </c>
      <c r="AL25" s="258"/>
      <c r="AM25" s="259" t="str">
        <f t="shared" si="11"/>
        <v/>
      </c>
      <c r="AN25" s="260"/>
      <c r="AO25" s="260"/>
      <c r="AP25" s="119"/>
      <c r="AQ25" s="280" t="str">
        <f t="shared" si="12"/>
        <v/>
      </c>
      <c r="AR25" s="280" t="str">
        <f t="shared" si="13"/>
        <v/>
      </c>
      <c r="AS25" s="280" t="str">
        <f t="shared" si="14"/>
        <v/>
      </c>
      <c r="AT25" s="280" t="str">
        <f t="shared" ca="1" si="15"/>
        <v/>
      </c>
      <c r="AU25" s="280">
        <f>申込用紙!$G$4</f>
        <v>0</v>
      </c>
      <c r="AV25" s="281" t="str">
        <f t="shared" si="16"/>
        <v/>
      </c>
      <c r="AW25" s="312">
        <f t="shared" si="56"/>
        <v>0</v>
      </c>
      <c r="AX25" s="312">
        <f t="shared" si="17"/>
        <v>0</v>
      </c>
      <c r="AY25" s="312">
        <f t="shared" si="17"/>
        <v>0</v>
      </c>
      <c r="AZ25" s="312">
        <f t="shared" si="17"/>
        <v>0</v>
      </c>
      <c r="BA25" s="312">
        <f t="shared" si="17"/>
        <v>0</v>
      </c>
      <c r="BB25" s="312">
        <f t="shared" si="17"/>
        <v>0</v>
      </c>
      <c r="BC25" s="313">
        <f t="shared" si="18"/>
        <v>0</v>
      </c>
      <c r="BD25" s="313">
        <f t="shared" si="19"/>
        <v>0</v>
      </c>
      <c r="BE25" s="340">
        <f t="shared" si="57"/>
        <v>0</v>
      </c>
      <c r="BF25" s="340">
        <f t="shared" si="20"/>
        <v>0</v>
      </c>
      <c r="BG25" s="340">
        <f t="shared" si="20"/>
        <v>0</v>
      </c>
      <c r="BH25" s="340">
        <f t="shared" si="20"/>
        <v>0</v>
      </c>
      <c r="BI25" s="340">
        <f t="shared" si="20"/>
        <v>0</v>
      </c>
      <c r="BJ25" s="341">
        <f t="shared" si="21"/>
        <v>0</v>
      </c>
      <c r="BK25" s="341">
        <f t="shared" si="22"/>
        <v>0</v>
      </c>
      <c r="BL25" s="341">
        <f t="shared" si="22"/>
        <v>0</v>
      </c>
      <c r="BM25" s="341">
        <f t="shared" si="22"/>
        <v>0</v>
      </c>
      <c r="BN25" s="341">
        <f t="shared" si="22"/>
        <v>0</v>
      </c>
      <c r="BO25" s="341">
        <f t="shared" si="23"/>
        <v>0</v>
      </c>
      <c r="BP25" s="341">
        <f t="shared" si="24"/>
        <v>0</v>
      </c>
      <c r="BQ25" s="341">
        <f t="shared" si="24"/>
        <v>0</v>
      </c>
      <c r="BR25" s="341">
        <f t="shared" si="24"/>
        <v>0</v>
      </c>
      <c r="BS25" s="341">
        <f t="shared" si="24"/>
        <v>0</v>
      </c>
      <c r="BT25" s="348">
        <f t="shared" si="58"/>
        <v>0</v>
      </c>
      <c r="BU25" s="348">
        <f t="shared" si="25"/>
        <v>0</v>
      </c>
      <c r="BV25" s="348">
        <f t="shared" si="25"/>
        <v>0</v>
      </c>
      <c r="BW25" s="348">
        <f t="shared" si="25"/>
        <v>0</v>
      </c>
      <c r="BX25" s="348">
        <f t="shared" si="25"/>
        <v>0</v>
      </c>
      <c r="BY25" s="348">
        <f t="shared" si="95"/>
        <v>0</v>
      </c>
      <c r="BZ25" s="348">
        <f t="shared" si="95"/>
        <v>0</v>
      </c>
      <c r="CA25" s="348">
        <f t="shared" si="95"/>
        <v>0</v>
      </c>
      <c r="CB25" s="350">
        <f t="shared" si="95"/>
        <v>0</v>
      </c>
      <c r="CC25" s="375">
        <f t="shared" si="95"/>
        <v>0</v>
      </c>
      <c r="CD25" s="191">
        <f t="shared" si="26"/>
        <v>0</v>
      </c>
      <c r="CE25" s="191">
        <f t="shared" si="26"/>
        <v>0</v>
      </c>
      <c r="CF25" s="191">
        <f t="shared" si="26"/>
        <v>0</v>
      </c>
      <c r="CG25" s="381">
        <f t="shared" si="27"/>
        <v>0</v>
      </c>
      <c r="CH25" s="191">
        <f t="shared" si="27"/>
        <v>0</v>
      </c>
      <c r="CI25" s="382">
        <f t="shared" si="27"/>
        <v>0</v>
      </c>
      <c r="CJ25" s="379">
        <f t="shared" si="28"/>
        <v>0</v>
      </c>
      <c r="CK25" s="391">
        <f t="shared" si="60"/>
        <v>0</v>
      </c>
      <c r="CL25" s="391">
        <f t="shared" si="29"/>
        <v>0</v>
      </c>
      <c r="CM25" s="391">
        <f t="shared" si="29"/>
        <v>0</v>
      </c>
      <c r="CN25" s="391">
        <f t="shared" si="30"/>
        <v>0</v>
      </c>
      <c r="CO25" s="392">
        <f t="shared" si="61"/>
        <v>0</v>
      </c>
      <c r="CP25" s="392">
        <f t="shared" si="31"/>
        <v>0</v>
      </c>
      <c r="CQ25" s="392">
        <f t="shared" si="31"/>
        <v>0</v>
      </c>
      <c r="CR25" s="394">
        <f t="shared" si="32"/>
        <v>0</v>
      </c>
      <c r="CS25" s="191">
        <f t="shared" si="62"/>
        <v>0</v>
      </c>
      <c r="CT25" s="190">
        <f t="shared" si="62"/>
        <v>0</v>
      </c>
      <c r="CU25" s="190">
        <f t="shared" si="62"/>
        <v>0</v>
      </c>
      <c r="CV25" s="394">
        <f t="shared" si="33"/>
        <v>0</v>
      </c>
      <c r="CW25" s="402">
        <f t="shared" si="34"/>
        <v>0</v>
      </c>
      <c r="CX25" s="403"/>
      <c r="CY25" s="403">
        <f t="shared" si="35"/>
        <v>0</v>
      </c>
      <c r="CZ25" s="404">
        <f t="shared" si="36"/>
        <v>0</v>
      </c>
      <c r="DA25" s="435">
        <f t="shared" si="63"/>
        <v>0</v>
      </c>
      <c r="DB25" s="432">
        <f t="shared" si="37"/>
        <v>0</v>
      </c>
      <c r="DC25" s="433">
        <f t="shared" si="38"/>
        <v>0</v>
      </c>
      <c r="DD25" s="239">
        <f t="shared" si="39"/>
        <v>1</v>
      </c>
      <c r="DE25" s="239">
        <f t="shared" ca="1" si="40"/>
        <v>0</v>
      </c>
      <c r="DF25" s="239">
        <f t="shared" ca="1" si="41"/>
        <v>1</v>
      </c>
      <c r="DG25" s="434" t="str">
        <f t="shared" si="42"/>
        <v/>
      </c>
      <c r="DH25" s="239">
        <f t="shared" ca="1" si="43"/>
        <v>0</v>
      </c>
      <c r="DI25" s="239">
        <f t="shared" ca="1" si="44"/>
        <v>0</v>
      </c>
      <c r="DJ25" s="118" t="str">
        <f t="shared" si="45"/>
        <v/>
      </c>
      <c r="DK25" s="451">
        <f t="shared" si="46"/>
        <v>0</v>
      </c>
      <c r="DL25" s="451">
        <f t="shared" si="47"/>
        <v>0</v>
      </c>
      <c r="DM25" s="452">
        <f t="shared" si="48"/>
        <v>0</v>
      </c>
      <c r="DN25" s="453">
        <f t="shared" si="49"/>
        <v>-1</v>
      </c>
      <c r="DO25" s="454">
        <f t="shared" si="64"/>
        <v>1</v>
      </c>
      <c r="DP25" s="455" t="str">
        <f t="shared" si="65"/>
        <v>NO</v>
      </c>
      <c r="DQ25" s="455" t="str">
        <f t="shared" si="66"/>
        <v>Not!</v>
      </c>
      <c r="DR25" s="455" t="str">
        <f t="shared" si="67"/>
        <v>Not!</v>
      </c>
      <c r="DS25" s="478" t="str">
        <f t="shared" si="50"/>
        <v/>
      </c>
      <c r="DT25" s="479">
        <f t="shared" si="68"/>
        <v>0</v>
      </c>
      <c r="DU25" s="239">
        <f t="shared" si="92"/>
        <v>0</v>
      </c>
      <c r="DV25" s="482">
        <v>10</v>
      </c>
      <c r="DW25" s="281" t="str">
        <f t="shared" si="69"/>
        <v/>
      </c>
      <c r="DX25" s="239" t="str">
        <f t="shared" si="70"/>
        <v>Not!</v>
      </c>
      <c r="DY25" s="499">
        <f t="shared" si="71"/>
        <v>0</v>
      </c>
      <c r="DZ25" s="239" t="str">
        <f t="shared" si="72"/>
        <v>NO</v>
      </c>
      <c r="EA25" s="499">
        <f t="shared" si="51"/>
        <v>0</v>
      </c>
      <c r="EB25" s="239" t="str">
        <f t="shared" si="52"/>
        <v>女子Jr</v>
      </c>
      <c r="EC25" s="499">
        <f t="shared" si="53"/>
        <v>0</v>
      </c>
      <c r="ED25" s="500">
        <f t="shared" si="73"/>
        <v>0</v>
      </c>
      <c r="EE25" s="499">
        <f t="shared" si="73"/>
        <v>0</v>
      </c>
      <c r="EF25" s="239" t="str">
        <f t="shared" si="74"/>
        <v>N</v>
      </c>
      <c r="EG25" s="434" t="str">
        <f t="shared" si="75"/>
        <v/>
      </c>
      <c r="EH25" s="239" t="str">
        <f t="shared" si="76"/>
        <v/>
      </c>
      <c r="EI25" s="239" t="str">
        <f t="shared" ca="1" si="77"/>
        <v/>
      </c>
      <c r="EJ25" s="239" t="str">
        <f t="shared" si="78"/>
        <v/>
      </c>
      <c r="EK25" s="239">
        <f t="shared" si="79"/>
        <v>0</v>
      </c>
      <c r="EL25" s="239">
        <f t="shared" si="80"/>
        <v>0</v>
      </c>
      <c r="EM25" s="499">
        <f t="shared" si="81"/>
        <v>0</v>
      </c>
      <c r="EN25" s="239" t="str">
        <f t="shared" si="93"/>
        <v>N</v>
      </c>
      <c r="EO25" s="434" t="str">
        <f t="shared" si="82"/>
        <v/>
      </c>
      <c r="EP25" s="239" t="str">
        <f t="shared" si="54"/>
        <v/>
      </c>
      <c r="EQ25" s="239" t="str">
        <f t="shared" ca="1" si="83"/>
        <v/>
      </c>
      <c r="ER25" s="239" t="str">
        <f t="shared" si="84"/>
        <v/>
      </c>
      <c r="ES25" s="239">
        <f t="shared" si="55"/>
        <v>0</v>
      </c>
      <c r="ET25" s="239">
        <f t="shared" si="94"/>
        <v>0</v>
      </c>
      <c r="EU25" s="499">
        <f t="shared" si="85"/>
        <v>0</v>
      </c>
      <c r="EV25" s="434" t="str">
        <f t="shared" si="86"/>
        <v/>
      </c>
      <c r="EW25" s="512">
        <f t="shared" si="87"/>
        <v>0</v>
      </c>
      <c r="EX25" s="512">
        <f t="shared" si="88"/>
        <v>0</v>
      </c>
      <c r="EY25" s="512">
        <f t="shared" si="89"/>
        <v>0</v>
      </c>
      <c r="EZ25" s="119"/>
      <c r="FA25" s="258"/>
      <c r="FB25" s="259" t="str">
        <f t="shared" ca="1" si="90"/>
        <v/>
      </c>
      <c r="FC25" s="258"/>
      <c r="FD25" s="259" t="str">
        <f t="shared" si="91"/>
        <v/>
      </c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</row>
    <row r="26" spans="1:171" s="99" customFormat="1" ht="21" customHeight="1" x14ac:dyDescent="0.2">
      <c r="A26" s="143">
        <v>11</v>
      </c>
      <c r="B26" s="138">
        <f>申込用紙!B26</f>
        <v>0</v>
      </c>
      <c r="C26" s="138">
        <f>申込用紙!C26</f>
        <v>0</v>
      </c>
      <c r="D26" s="138">
        <f>申込用紙!D26</f>
        <v>0</v>
      </c>
      <c r="E26" s="139">
        <f>申込用紙!E26</f>
        <v>0</v>
      </c>
      <c r="F26" s="138">
        <f>申込用紙!F26</f>
        <v>0</v>
      </c>
      <c r="G26" s="138">
        <f>申込用紙!G26</f>
        <v>0</v>
      </c>
      <c r="H26" s="138">
        <f>申込用紙!H26</f>
        <v>0</v>
      </c>
      <c r="I26" s="138">
        <f>申込用紙!I26</f>
        <v>0</v>
      </c>
      <c r="J26" s="138">
        <f>申込用紙!J26</f>
        <v>0</v>
      </c>
      <c r="K26" s="138">
        <f>申込用紙!K26</f>
        <v>0</v>
      </c>
      <c r="L26" s="138">
        <f>申込用紙!L26</f>
        <v>0</v>
      </c>
      <c r="M26" s="138">
        <f>申込用紙!M26</f>
        <v>0</v>
      </c>
      <c r="N26" s="138" t="str">
        <f>申込用紙!N26</f>
        <v/>
      </c>
      <c r="O26" s="160"/>
      <c r="P26" s="161"/>
      <c r="Q26" s="186" t="str">
        <f t="shared" si="4"/>
        <v>女</v>
      </c>
      <c r="R26" s="195" t="str">
        <f t="shared" si="5"/>
        <v>Not!</v>
      </c>
      <c r="S26" s="195" t="str">
        <f t="shared" si="6"/>
        <v>NO</v>
      </c>
      <c r="T26" s="194" t="str">
        <f t="shared" si="7"/>
        <v>女子Jr</v>
      </c>
      <c r="U26" s="196">
        <f t="shared" si="8"/>
        <v>0</v>
      </c>
      <c r="V26" s="190"/>
      <c r="W26" s="190"/>
      <c r="X26" s="190"/>
      <c r="Y26" s="190"/>
      <c r="Z26" s="190"/>
      <c r="AA26" s="190"/>
      <c r="AB26" s="239"/>
      <c r="AC26" s="239"/>
      <c r="AD26" s="239"/>
      <c r="AE26" s="239"/>
      <c r="AF26" s="242"/>
      <c r="AG26" s="262">
        <f t="shared" si="9"/>
        <v>0</v>
      </c>
      <c r="AH26"/>
      <c r="AI26"/>
      <c r="AJ26" s="258"/>
      <c r="AK26" s="259" t="str">
        <f t="shared" ca="1" si="10"/>
        <v/>
      </c>
      <c r="AL26" s="258"/>
      <c r="AM26" s="259" t="str">
        <f t="shared" si="11"/>
        <v/>
      </c>
      <c r="AN26" s="260"/>
      <c r="AO26" s="260"/>
      <c r="AP26" s="119"/>
      <c r="AQ26" s="280" t="str">
        <f t="shared" si="12"/>
        <v/>
      </c>
      <c r="AR26" s="280" t="str">
        <f t="shared" si="13"/>
        <v/>
      </c>
      <c r="AS26" s="280" t="str">
        <f t="shared" si="14"/>
        <v/>
      </c>
      <c r="AT26" s="280" t="str">
        <f t="shared" ca="1" si="15"/>
        <v/>
      </c>
      <c r="AU26" s="280">
        <f>申込用紙!$G$4</f>
        <v>0</v>
      </c>
      <c r="AV26" s="281" t="str">
        <f t="shared" si="16"/>
        <v/>
      </c>
      <c r="AW26" s="312">
        <f t="shared" si="56"/>
        <v>0</v>
      </c>
      <c r="AX26" s="312">
        <f t="shared" si="17"/>
        <v>0</v>
      </c>
      <c r="AY26" s="312">
        <f t="shared" si="17"/>
        <v>0</v>
      </c>
      <c r="AZ26" s="312">
        <f t="shared" si="17"/>
        <v>0</v>
      </c>
      <c r="BA26" s="312">
        <f t="shared" si="17"/>
        <v>0</v>
      </c>
      <c r="BB26" s="312">
        <f t="shared" si="17"/>
        <v>0</v>
      </c>
      <c r="BC26" s="313">
        <f t="shared" si="18"/>
        <v>0</v>
      </c>
      <c r="BD26" s="313">
        <f t="shared" si="19"/>
        <v>0</v>
      </c>
      <c r="BE26" s="340">
        <f t="shared" si="57"/>
        <v>0</v>
      </c>
      <c r="BF26" s="340">
        <f t="shared" si="20"/>
        <v>0</v>
      </c>
      <c r="BG26" s="340">
        <f t="shared" si="20"/>
        <v>0</v>
      </c>
      <c r="BH26" s="340">
        <f t="shared" si="20"/>
        <v>0</v>
      </c>
      <c r="BI26" s="340">
        <f t="shared" si="20"/>
        <v>0</v>
      </c>
      <c r="BJ26" s="341">
        <f t="shared" si="21"/>
        <v>0</v>
      </c>
      <c r="BK26" s="341">
        <f t="shared" si="22"/>
        <v>0</v>
      </c>
      <c r="BL26" s="341">
        <f t="shared" si="22"/>
        <v>0</v>
      </c>
      <c r="BM26" s="341">
        <f t="shared" si="22"/>
        <v>0</v>
      </c>
      <c r="BN26" s="341">
        <f t="shared" si="22"/>
        <v>0</v>
      </c>
      <c r="BO26" s="341">
        <f t="shared" si="23"/>
        <v>0</v>
      </c>
      <c r="BP26" s="341">
        <f t="shared" si="24"/>
        <v>0</v>
      </c>
      <c r="BQ26" s="341">
        <f t="shared" si="24"/>
        <v>0</v>
      </c>
      <c r="BR26" s="341">
        <f t="shared" si="24"/>
        <v>0</v>
      </c>
      <c r="BS26" s="341">
        <f t="shared" si="24"/>
        <v>0</v>
      </c>
      <c r="BT26" s="348">
        <f t="shared" si="58"/>
        <v>0</v>
      </c>
      <c r="BU26" s="348">
        <f t="shared" si="25"/>
        <v>0</v>
      </c>
      <c r="BV26" s="348">
        <f t="shared" si="25"/>
        <v>0</v>
      </c>
      <c r="BW26" s="348">
        <f t="shared" si="25"/>
        <v>0</v>
      </c>
      <c r="BX26" s="348">
        <f t="shared" si="25"/>
        <v>0</v>
      </c>
      <c r="BY26" s="348">
        <f t="shared" si="95"/>
        <v>0</v>
      </c>
      <c r="BZ26" s="348">
        <f t="shared" si="95"/>
        <v>0</v>
      </c>
      <c r="CA26" s="348">
        <f t="shared" si="95"/>
        <v>0</v>
      </c>
      <c r="CB26" s="350">
        <f t="shared" si="95"/>
        <v>0</v>
      </c>
      <c r="CC26" s="375">
        <f t="shared" si="95"/>
        <v>0</v>
      </c>
      <c r="CD26" s="191">
        <f t="shared" si="26"/>
        <v>0</v>
      </c>
      <c r="CE26" s="191">
        <f t="shared" si="26"/>
        <v>0</v>
      </c>
      <c r="CF26" s="191">
        <f t="shared" si="26"/>
        <v>0</v>
      </c>
      <c r="CG26" s="381">
        <f t="shared" si="27"/>
        <v>0</v>
      </c>
      <c r="CH26" s="191">
        <f t="shared" si="27"/>
        <v>0</v>
      </c>
      <c r="CI26" s="382">
        <f t="shared" si="27"/>
        <v>0</v>
      </c>
      <c r="CJ26" s="379">
        <f t="shared" si="28"/>
        <v>0</v>
      </c>
      <c r="CK26" s="391">
        <f t="shared" si="60"/>
        <v>0</v>
      </c>
      <c r="CL26" s="391">
        <f t="shared" si="29"/>
        <v>0</v>
      </c>
      <c r="CM26" s="391">
        <f t="shared" si="29"/>
        <v>0</v>
      </c>
      <c r="CN26" s="391">
        <f t="shared" si="30"/>
        <v>0</v>
      </c>
      <c r="CO26" s="392">
        <f t="shared" si="61"/>
        <v>0</v>
      </c>
      <c r="CP26" s="392">
        <f t="shared" si="31"/>
        <v>0</v>
      </c>
      <c r="CQ26" s="392">
        <f t="shared" si="31"/>
        <v>0</v>
      </c>
      <c r="CR26" s="394">
        <f t="shared" si="32"/>
        <v>0</v>
      </c>
      <c r="CS26" s="191">
        <f t="shared" si="62"/>
        <v>0</v>
      </c>
      <c r="CT26" s="190">
        <f t="shared" si="62"/>
        <v>0</v>
      </c>
      <c r="CU26" s="190">
        <f t="shared" si="62"/>
        <v>0</v>
      </c>
      <c r="CV26" s="394">
        <f t="shared" si="33"/>
        <v>0</v>
      </c>
      <c r="CW26" s="402">
        <f t="shared" si="34"/>
        <v>0</v>
      </c>
      <c r="CX26" s="403"/>
      <c r="CY26" s="403">
        <f t="shared" si="35"/>
        <v>0</v>
      </c>
      <c r="CZ26" s="404">
        <f t="shared" si="36"/>
        <v>0</v>
      </c>
      <c r="DA26" s="435">
        <f t="shared" si="63"/>
        <v>0</v>
      </c>
      <c r="DB26" s="432">
        <f t="shared" si="37"/>
        <v>0</v>
      </c>
      <c r="DC26" s="433">
        <f t="shared" si="38"/>
        <v>0</v>
      </c>
      <c r="DD26" s="239">
        <f t="shared" si="39"/>
        <v>1</v>
      </c>
      <c r="DE26" s="239">
        <f t="shared" ca="1" si="40"/>
        <v>0</v>
      </c>
      <c r="DF26" s="239">
        <f t="shared" ca="1" si="41"/>
        <v>1</v>
      </c>
      <c r="DG26" s="434" t="str">
        <f t="shared" si="42"/>
        <v/>
      </c>
      <c r="DH26" s="239">
        <f t="shared" ca="1" si="43"/>
        <v>0</v>
      </c>
      <c r="DI26" s="239">
        <f t="shared" ca="1" si="44"/>
        <v>0</v>
      </c>
      <c r="DJ26" s="118" t="str">
        <f t="shared" si="45"/>
        <v/>
      </c>
      <c r="DK26" s="451">
        <f t="shared" si="46"/>
        <v>0</v>
      </c>
      <c r="DL26" s="451">
        <f t="shared" si="47"/>
        <v>0</v>
      </c>
      <c r="DM26" s="452">
        <f t="shared" si="48"/>
        <v>0</v>
      </c>
      <c r="DN26" s="453">
        <f t="shared" si="49"/>
        <v>-1</v>
      </c>
      <c r="DO26" s="454">
        <f t="shared" si="64"/>
        <v>1</v>
      </c>
      <c r="DP26" s="455" t="str">
        <f t="shared" si="65"/>
        <v>NO</v>
      </c>
      <c r="DQ26" s="455" t="str">
        <f t="shared" si="66"/>
        <v>Not!</v>
      </c>
      <c r="DR26" s="455" t="str">
        <f t="shared" si="67"/>
        <v>Not!</v>
      </c>
      <c r="DS26" s="478" t="str">
        <f t="shared" si="50"/>
        <v/>
      </c>
      <c r="DT26" s="479">
        <f t="shared" si="68"/>
        <v>0</v>
      </c>
      <c r="DU26" s="239">
        <f t="shared" si="92"/>
        <v>0</v>
      </c>
      <c r="DV26" s="483">
        <v>11</v>
      </c>
      <c r="DW26" s="281" t="str">
        <f t="shared" si="69"/>
        <v/>
      </c>
      <c r="DX26" s="239" t="str">
        <f t="shared" si="70"/>
        <v>Not!</v>
      </c>
      <c r="DY26" s="499">
        <f t="shared" si="71"/>
        <v>0</v>
      </c>
      <c r="DZ26" s="239" t="str">
        <f t="shared" si="72"/>
        <v>NO</v>
      </c>
      <c r="EA26" s="499">
        <f t="shared" si="51"/>
        <v>0</v>
      </c>
      <c r="EB26" s="239" t="str">
        <f t="shared" si="52"/>
        <v>女子Jr</v>
      </c>
      <c r="EC26" s="499">
        <f t="shared" si="53"/>
        <v>0</v>
      </c>
      <c r="ED26" s="500">
        <f t="shared" si="73"/>
        <v>0</v>
      </c>
      <c r="EE26" s="499">
        <f t="shared" si="73"/>
        <v>0</v>
      </c>
      <c r="EF26" s="239" t="str">
        <f t="shared" si="74"/>
        <v>N</v>
      </c>
      <c r="EG26" s="434" t="str">
        <f t="shared" si="75"/>
        <v/>
      </c>
      <c r="EH26" s="239" t="str">
        <f t="shared" si="76"/>
        <v/>
      </c>
      <c r="EI26" s="239" t="str">
        <f t="shared" ca="1" si="77"/>
        <v/>
      </c>
      <c r="EJ26" s="239" t="str">
        <f t="shared" si="78"/>
        <v/>
      </c>
      <c r="EK26" s="239">
        <f t="shared" si="79"/>
        <v>0</v>
      </c>
      <c r="EL26" s="239">
        <f t="shared" si="80"/>
        <v>0</v>
      </c>
      <c r="EM26" s="499">
        <f t="shared" si="81"/>
        <v>0</v>
      </c>
      <c r="EN26" s="239" t="str">
        <f t="shared" si="93"/>
        <v>N</v>
      </c>
      <c r="EO26" s="434" t="str">
        <f t="shared" si="82"/>
        <v/>
      </c>
      <c r="EP26" s="239" t="str">
        <f t="shared" si="54"/>
        <v/>
      </c>
      <c r="EQ26" s="239" t="str">
        <f t="shared" ca="1" si="83"/>
        <v/>
      </c>
      <c r="ER26" s="239" t="str">
        <f t="shared" si="84"/>
        <v/>
      </c>
      <c r="ES26" s="239">
        <f t="shared" si="55"/>
        <v>0</v>
      </c>
      <c r="ET26" s="239">
        <f t="shared" si="94"/>
        <v>0</v>
      </c>
      <c r="EU26" s="499">
        <f t="shared" si="85"/>
        <v>0</v>
      </c>
      <c r="EV26" s="434" t="str">
        <f t="shared" si="86"/>
        <v/>
      </c>
      <c r="EW26" s="512">
        <f t="shared" si="87"/>
        <v>0</v>
      </c>
      <c r="EX26" s="512">
        <f t="shared" si="88"/>
        <v>0</v>
      </c>
      <c r="EY26" s="512">
        <f t="shared" si="89"/>
        <v>0</v>
      </c>
      <c r="EZ26" s="119"/>
      <c r="FA26" s="258"/>
      <c r="FB26" s="259" t="str">
        <f t="shared" ca="1" si="90"/>
        <v/>
      </c>
      <c r="FC26" s="258"/>
      <c r="FD26" s="259" t="str">
        <f t="shared" si="91"/>
        <v/>
      </c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</row>
    <row r="27" spans="1:171" s="99" customFormat="1" ht="21" customHeight="1" x14ac:dyDescent="0.2">
      <c r="A27" s="141">
        <v>12</v>
      </c>
      <c r="B27" s="138">
        <f>申込用紙!B27</f>
        <v>0</v>
      </c>
      <c r="C27" s="138">
        <f>申込用紙!C27</f>
        <v>0</v>
      </c>
      <c r="D27" s="138">
        <f>申込用紙!D27</f>
        <v>0</v>
      </c>
      <c r="E27" s="139">
        <f>申込用紙!E27</f>
        <v>0</v>
      </c>
      <c r="F27" s="138">
        <f>申込用紙!F27</f>
        <v>0</v>
      </c>
      <c r="G27" s="138">
        <f>申込用紙!G27</f>
        <v>0</v>
      </c>
      <c r="H27" s="138">
        <f>申込用紙!H27</f>
        <v>0</v>
      </c>
      <c r="I27" s="138">
        <f>申込用紙!I27</f>
        <v>0</v>
      </c>
      <c r="J27" s="138">
        <f>申込用紙!J27</f>
        <v>0</v>
      </c>
      <c r="K27" s="138">
        <f>申込用紙!K27</f>
        <v>0</v>
      </c>
      <c r="L27" s="138">
        <f>申込用紙!L27</f>
        <v>0</v>
      </c>
      <c r="M27" s="138">
        <f>申込用紙!M27</f>
        <v>0</v>
      </c>
      <c r="N27" s="138" t="str">
        <f>申込用紙!N27</f>
        <v/>
      </c>
      <c r="O27" s="160"/>
      <c r="P27" s="161"/>
      <c r="Q27" s="186" t="str">
        <f t="shared" si="4"/>
        <v>女</v>
      </c>
      <c r="R27" s="195" t="str">
        <f t="shared" si="5"/>
        <v>Not!</v>
      </c>
      <c r="S27" s="195" t="str">
        <f t="shared" si="6"/>
        <v>NO</v>
      </c>
      <c r="T27" s="194" t="str">
        <f t="shared" si="7"/>
        <v>女子Jr</v>
      </c>
      <c r="U27" s="196">
        <f t="shared" si="8"/>
        <v>0</v>
      </c>
      <c r="V27" s="190"/>
      <c r="W27" s="190"/>
      <c r="X27" s="190"/>
      <c r="Y27" s="190"/>
      <c r="Z27" s="190"/>
      <c r="AA27" s="190"/>
      <c r="AB27" s="239"/>
      <c r="AC27" s="239"/>
      <c r="AD27" s="239"/>
      <c r="AE27" s="239"/>
      <c r="AF27" s="242"/>
      <c r="AG27" s="261">
        <f t="shared" si="9"/>
        <v>0</v>
      </c>
      <c r="AH27"/>
      <c r="AI27"/>
      <c r="AJ27" s="258"/>
      <c r="AK27" s="259" t="str">
        <f t="shared" ca="1" si="10"/>
        <v/>
      </c>
      <c r="AL27" s="258"/>
      <c r="AM27" s="259" t="str">
        <f t="shared" si="11"/>
        <v/>
      </c>
      <c r="AN27" s="260"/>
      <c r="AO27" s="260"/>
      <c r="AP27" s="119"/>
      <c r="AQ27" s="280" t="str">
        <f t="shared" si="12"/>
        <v/>
      </c>
      <c r="AR27" s="280" t="str">
        <f t="shared" si="13"/>
        <v/>
      </c>
      <c r="AS27" s="280" t="str">
        <f t="shared" si="14"/>
        <v/>
      </c>
      <c r="AT27" s="280" t="str">
        <f t="shared" ca="1" si="15"/>
        <v/>
      </c>
      <c r="AU27" s="280">
        <f>申込用紙!$G$4</f>
        <v>0</v>
      </c>
      <c r="AV27" s="281" t="str">
        <f t="shared" si="16"/>
        <v/>
      </c>
      <c r="AW27" s="312">
        <f t="shared" si="56"/>
        <v>0</v>
      </c>
      <c r="AX27" s="312">
        <f t="shared" si="17"/>
        <v>0</v>
      </c>
      <c r="AY27" s="312">
        <f t="shared" si="17"/>
        <v>0</v>
      </c>
      <c r="AZ27" s="312">
        <f t="shared" si="17"/>
        <v>0</v>
      </c>
      <c r="BA27" s="312">
        <f t="shared" si="17"/>
        <v>0</v>
      </c>
      <c r="BB27" s="312">
        <f t="shared" si="17"/>
        <v>0</v>
      </c>
      <c r="BC27" s="313">
        <f t="shared" si="18"/>
        <v>0</v>
      </c>
      <c r="BD27" s="313">
        <f t="shared" si="19"/>
        <v>0</v>
      </c>
      <c r="BE27" s="340">
        <f t="shared" si="57"/>
        <v>0</v>
      </c>
      <c r="BF27" s="340">
        <f t="shared" si="20"/>
        <v>0</v>
      </c>
      <c r="BG27" s="340">
        <f t="shared" si="20"/>
        <v>0</v>
      </c>
      <c r="BH27" s="340">
        <f t="shared" si="20"/>
        <v>0</v>
      </c>
      <c r="BI27" s="340">
        <f t="shared" si="20"/>
        <v>0</v>
      </c>
      <c r="BJ27" s="341">
        <f t="shared" si="21"/>
        <v>0</v>
      </c>
      <c r="BK27" s="341">
        <f t="shared" si="22"/>
        <v>0</v>
      </c>
      <c r="BL27" s="341">
        <f t="shared" si="22"/>
        <v>0</v>
      </c>
      <c r="BM27" s="341">
        <f t="shared" si="22"/>
        <v>0</v>
      </c>
      <c r="BN27" s="341">
        <f t="shared" si="22"/>
        <v>0</v>
      </c>
      <c r="BO27" s="341">
        <f t="shared" si="23"/>
        <v>0</v>
      </c>
      <c r="BP27" s="341">
        <f t="shared" si="24"/>
        <v>0</v>
      </c>
      <c r="BQ27" s="341">
        <f t="shared" si="24"/>
        <v>0</v>
      </c>
      <c r="BR27" s="341">
        <f t="shared" si="24"/>
        <v>0</v>
      </c>
      <c r="BS27" s="341">
        <f t="shared" si="24"/>
        <v>0</v>
      </c>
      <c r="BT27" s="348">
        <f t="shared" si="58"/>
        <v>0</v>
      </c>
      <c r="BU27" s="348">
        <f t="shared" si="25"/>
        <v>0</v>
      </c>
      <c r="BV27" s="348">
        <f t="shared" si="25"/>
        <v>0</v>
      </c>
      <c r="BW27" s="348">
        <f t="shared" si="25"/>
        <v>0</v>
      </c>
      <c r="BX27" s="348">
        <f t="shared" si="25"/>
        <v>0</v>
      </c>
      <c r="BY27" s="348">
        <f t="shared" si="95"/>
        <v>0</v>
      </c>
      <c r="BZ27" s="348">
        <f t="shared" si="95"/>
        <v>0</v>
      </c>
      <c r="CA27" s="348">
        <f t="shared" si="95"/>
        <v>0</v>
      </c>
      <c r="CB27" s="350">
        <f t="shared" si="95"/>
        <v>0</v>
      </c>
      <c r="CC27" s="375">
        <f t="shared" si="95"/>
        <v>0</v>
      </c>
      <c r="CD27" s="191">
        <f t="shared" si="26"/>
        <v>0</v>
      </c>
      <c r="CE27" s="191">
        <f t="shared" si="26"/>
        <v>0</v>
      </c>
      <c r="CF27" s="191">
        <f t="shared" si="26"/>
        <v>0</v>
      </c>
      <c r="CG27" s="381">
        <f t="shared" si="27"/>
        <v>0</v>
      </c>
      <c r="CH27" s="191">
        <f t="shared" si="27"/>
        <v>0</v>
      </c>
      <c r="CI27" s="382">
        <f t="shared" si="27"/>
        <v>0</v>
      </c>
      <c r="CJ27" s="379">
        <f t="shared" si="28"/>
        <v>0</v>
      </c>
      <c r="CK27" s="391">
        <f t="shared" si="60"/>
        <v>0</v>
      </c>
      <c r="CL27" s="391">
        <f t="shared" si="29"/>
        <v>0</v>
      </c>
      <c r="CM27" s="391">
        <f t="shared" si="29"/>
        <v>0</v>
      </c>
      <c r="CN27" s="391">
        <f t="shared" si="30"/>
        <v>0</v>
      </c>
      <c r="CO27" s="392">
        <f t="shared" si="61"/>
        <v>0</v>
      </c>
      <c r="CP27" s="392">
        <f t="shared" si="31"/>
        <v>0</v>
      </c>
      <c r="CQ27" s="392">
        <f t="shared" si="31"/>
        <v>0</v>
      </c>
      <c r="CR27" s="394">
        <f t="shared" si="32"/>
        <v>0</v>
      </c>
      <c r="CS27" s="191">
        <f t="shared" si="62"/>
        <v>0</v>
      </c>
      <c r="CT27" s="190">
        <f t="shared" si="62"/>
        <v>0</v>
      </c>
      <c r="CU27" s="190">
        <f t="shared" si="62"/>
        <v>0</v>
      </c>
      <c r="CV27" s="394">
        <f t="shared" si="33"/>
        <v>0</v>
      </c>
      <c r="CW27" s="402">
        <f t="shared" si="34"/>
        <v>0</v>
      </c>
      <c r="CX27" s="403"/>
      <c r="CY27" s="403">
        <f t="shared" si="35"/>
        <v>0</v>
      </c>
      <c r="CZ27" s="404">
        <f t="shared" si="36"/>
        <v>0</v>
      </c>
      <c r="DA27" s="435">
        <f t="shared" si="63"/>
        <v>0</v>
      </c>
      <c r="DB27" s="432">
        <f t="shared" si="37"/>
        <v>0</v>
      </c>
      <c r="DC27" s="433">
        <f t="shared" si="38"/>
        <v>0</v>
      </c>
      <c r="DD27" s="239">
        <f t="shared" si="39"/>
        <v>1</v>
      </c>
      <c r="DE27" s="239">
        <f t="shared" ca="1" si="40"/>
        <v>0</v>
      </c>
      <c r="DF27" s="239">
        <f t="shared" ca="1" si="41"/>
        <v>1</v>
      </c>
      <c r="DG27" s="434" t="str">
        <f t="shared" si="42"/>
        <v/>
      </c>
      <c r="DH27" s="239">
        <f t="shared" ca="1" si="43"/>
        <v>0</v>
      </c>
      <c r="DI27" s="239">
        <f t="shared" ref="DI27:DI58" ca="1" si="96">IF(OR($DA27=0,AND($AF27=0)),0,1-($DF27&lt;0))-DH27</f>
        <v>0</v>
      </c>
      <c r="DJ27" s="118" t="str">
        <f t="shared" si="45"/>
        <v/>
      </c>
      <c r="DK27" s="451">
        <f t="shared" si="46"/>
        <v>0</v>
      </c>
      <c r="DL27" s="451">
        <f t="shared" si="47"/>
        <v>0</v>
      </c>
      <c r="DM27" s="452">
        <f t="shared" si="48"/>
        <v>0</v>
      </c>
      <c r="DN27" s="453">
        <f t="shared" si="49"/>
        <v>-1</v>
      </c>
      <c r="DO27" s="454">
        <f t="shared" si="64"/>
        <v>1</v>
      </c>
      <c r="DP27" s="455" t="str">
        <f t="shared" si="65"/>
        <v>NO</v>
      </c>
      <c r="DQ27" s="455" t="str">
        <f t="shared" si="66"/>
        <v>Not!</v>
      </c>
      <c r="DR27" s="455" t="str">
        <f t="shared" si="67"/>
        <v>Not!</v>
      </c>
      <c r="DS27" s="478" t="str">
        <f t="shared" si="50"/>
        <v/>
      </c>
      <c r="DT27" s="479">
        <f t="shared" si="68"/>
        <v>0</v>
      </c>
      <c r="DU27" s="239">
        <f t="shared" si="92"/>
        <v>0</v>
      </c>
      <c r="DV27" s="480">
        <v>12</v>
      </c>
      <c r="DW27" s="281" t="str">
        <f t="shared" si="69"/>
        <v/>
      </c>
      <c r="DX27" s="239" t="str">
        <f t="shared" si="70"/>
        <v>Not!</v>
      </c>
      <c r="DY27" s="499">
        <f t="shared" si="71"/>
        <v>0</v>
      </c>
      <c r="DZ27" s="239" t="str">
        <f t="shared" si="72"/>
        <v>NO</v>
      </c>
      <c r="EA27" s="499">
        <f t="shared" si="51"/>
        <v>0</v>
      </c>
      <c r="EB27" s="239" t="str">
        <f t="shared" si="52"/>
        <v>女子Jr</v>
      </c>
      <c r="EC27" s="499">
        <f t="shared" si="53"/>
        <v>0</v>
      </c>
      <c r="ED27" s="500">
        <f t="shared" si="73"/>
        <v>0</v>
      </c>
      <c r="EE27" s="499">
        <f t="shared" si="73"/>
        <v>0</v>
      </c>
      <c r="EF27" s="239" t="str">
        <f t="shared" si="74"/>
        <v>N</v>
      </c>
      <c r="EG27" s="434" t="str">
        <f t="shared" si="75"/>
        <v/>
      </c>
      <c r="EH27" s="239" t="str">
        <f t="shared" si="76"/>
        <v/>
      </c>
      <c r="EI27" s="239" t="str">
        <f t="shared" ca="1" si="77"/>
        <v/>
      </c>
      <c r="EJ27" s="239" t="str">
        <f t="shared" si="78"/>
        <v/>
      </c>
      <c r="EK27" s="239">
        <f t="shared" si="79"/>
        <v>0</v>
      </c>
      <c r="EL27" s="239">
        <f t="shared" si="80"/>
        <v>0</v>
      </c>
      <c r="EM27" s="499">
        <f t="shared" si="81"/>
        <v>0</v>
      </c>
      <c r="EN27" s="239" t="str">
        <f t="shared" si="93"/>
        <v>N</v>
      </c>
      <c r="EO27" s="434" t="str">
        <f t="shared" si="82"/>
        <v/>
      </c>
      <c r="EP27" s="239" t="str">
        <f t="shared" si="54"/>
        <v/>
      </c>
      <c r="EQ27" s="239" t="str">
        <f t="shared" ca="1" si="83"/>
        <v/>
      </c>
      <c r="ER27" s="239" t="str">
        <f t="shared" si="84"/>
        <v/>
      </c>
      <c r="ES27" s="239">
        <f t="shared" si="55"/>
        <v>0</v>
      </c>
      <c r="ET27" s="239">
        <f t="shared" si="94"/>
        <v>0</v>
      </c>
      <c r="EU27" s="499">
        <f t="shared" si="85"/>
        <v>0</v>
      </c>
      <c r="EV27" s="434" t="str">
        <f t="shared" si="86"/>
        <v/>
      </c>
      <c r="EW27" s="512">
        <f t="shared" si="87"/>
        <v>0</v>
      </c>
      <c r="EX27" s="512">
        <f t="shared" si="88"/>
        <v>0</v>
      </c>
      <c r="EY27" s="512">
        <f t="shared" si="89"/>
        <v>0</v>
      </c>
      <c r="EZ27" s="119"/>
      <c r="FA27" s="258"/>
      <c r="FB27" s="259" t="str">
        <f t="shared" ca="1" si="90"/>
        <v/>
      </c>
      <c r="FC27" s="258"/>
      <c r="FD27" s="259" t="str">
        <f t="shared" si="91"/>
        <v/>
      </c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</row>
    <row r="28" spans="1:171" s="99" customFormat="1" ht="21" customHeight="1" x14ac:dyDescent="0.2">
      <c r="A28" s="141">
        <v>13</v>
      </c>
      <c r="B28" s="138">
        <f>申込用紙!B28</f>
        <v>0</v>
      </c>
      <c r="C28" s="138">
        <f>申込用紙!C28</f>
        <v>0</v>
      </c>
      <c r="D28" s="138">
        <f>申込用紙!D28</f>
        <v>0</v>
      </c>
      <c r="E28" s="139">
        <f>申込用紙!E28</f>
        <v>0</v>
      </c>
      <c r="F28" s="138">
        <f>申込用紙!F28</f>
        <v>0</v>
      </c>
      <c r="G28" s="138">
        <f>申込用紙!G28</f>
        <v>0</v>
      </c>
      <c r="H28" s="138">
        <f>申込用紙!H28</f>
        <v>0</v>
      </c>
      <c r="I28" s="138">
        <f>申込用紙!I28</f>
        <v>0</v>
      </c>
      <c r="J28" s="138">
        <f>申込用紙!J28</f>
        <v>0</v>
      </c>
      <c r="K28" s="138">
        <f>申込用紙!K28</f>
        <v>0</v>
      </c>
      <c r="L28" s="138">
        <f>申込用紙!L28</f>
        <v>0</v>
      </c>
      <c r="M28" s="138">
        <f>申込用紙!M28</f>
        <v>0</v>
      </c>
      <c r="N28" s="138" t="str">
        <f>申込用紙!N28</f>
        <v/>
      </c>
      <c r="O28" s="160"/>
      <c r="P28" s="161"/>
      <c r="Q28" s="186" t="str">
        <f t="shared" si="4"/>
        <v>女</v>
      </c>
      <c r="R28" s="195" t="str">
        <f t="shared" si="5"/>
        <v>Not!</v>
      </c>
      <c r="S28" s="195" t="str">
        <f t="shared" si="6"/>
        <v>NO</v>
      </c>
      <c r="T28" s="194" t="str">
        <f t="shared" si="7"/>
        <v>女子Jr</v>
      </c>
      <c r="U28" s="196">
        <f t="shared" si="8"/>
        <v>0</v>
      </c>
      <c r="V28" s="190"/>
      <c r="W28" s="190"/>
      <c r="X28" s="190"/>
      <c r="Y28" s="190"/>
      <c r="Z28" s="190"/>
      <c r="AA28" s="190"/>
      <c r="AB28" s="239"/>
      <c r="AC28" s="239"/>
      <c r="AD28" s="239"/>
      <c r="AE28" s="239"/>
      <c r="AF28" s="242"/>
      <c r="AG28" s="261">
        <f t="shared" si="9"/>
        <v>0</v>
      </c>
      <c r="AH28"/>
      <c r="AI28"/>
      <c r="AJ28" s="258"/>
      <c r="AK28" s="259" t="str">
        <f t="shared" ca="1" si="10"/>
        <v/>
      </c>
      <c r="AL28" s="258"/>
      <c r="AM28" s="259" t="str">
        <f t="shared" si="11"/>
        <v/>
      </c>
      <c r="AN28" s="260"/>
      <c r="AO28" s="260"/>
      <c r="AP28" s="119"/>
      <c r="AQ28" s="280" t="str">
        <f t="shared" si="12"/>
        <v/>
      </c>
      <c r="AR28" s="280" t="str">
        <f t="shared" si="13"/>
        <v/>
      </c>
      <c r="AS28" s="280" t="str">
        <f t="shared" si="14"/>
        <v/>
      </c>
      <c r="AT28" s="280" t="str">
        <f t="shared" ca="1" si="15"/>
        <v/>
      </c>
      <c r="AU28" s="280">
        <f>申込用紙!$G$4</f>
        <v>0</v>
      </c>
      <c r="AV28" s="281" t="str">
        <f t="shared" si="16"/>
        <v/>
      </c>
      <c r="AW28" s="312">
        <f t="shared" si="56"/>
        <v>0</v>
      </c>
      <c r="AX28" s="312">
        <f t="shared" si="17"/>
        <v>0</v>
      </c>
      <c r="AY28" s="312">
        <f t="shared" si="17"/>
        <v>0</v>
      </c>
      <c r="AZ28" s="312">
        <f t="shared" si="17"/>
        <v>0</v>
      </c>
      <c r="BA28" s="312">
        <f t="shared" si="17"/>
        <v>0</v>
      </c>
      <c r="BB28" s="312">
        <f t="shared" si="17"/>
        <v>0</v>
      </c>
      <c r="BC28" s="313">
        <f t="shared" si="18"/>
        <v>0</v>
      </c>
      <c r="BD28" s="313">
        <f t="shared" si="19"/>
        <v>0</v>
      </c>
      <c r="BE28" s="340">
        <f t="shared" si="57"/>
        <v>0</v>
      </c>
      <c r="BF28" s="340">
        <f t="shared" si="20"/>
        <v>0</v>
      </c>
      <c r="BG28" s="340">
        <f t="shared" si="20"/>
        <v>0</v>
      </c>
      <c r="BH28" s="340">
        <f t="shared" si="20"/>
        <v>0</v>
      </c>
      <c r="BI28" s="340">
        <f t="shared" si="20"/>
        <v>0</v>
      </c>
      <c r="BJ28" s="341">
        <f t="shared" si="21"/>
        <v>0</v>
      </c>
      <c r="BK28" s="341">
        <f t="shared" si="22"/>
        <v>0</v>
      </c>
      <c r="BL28" s="341">
        <f t="shared" si="22"/>
        <v>0</v>
      </c>
      <c r="BM28" s="341">
        <f t="shared" si="22"/>
        <v>0</v>
      </c>
      <c r="BN28" s="341">
        <f t="shared" si="22"/>
        <v>0</v>
      </c>
      <c r="BO28" s="341">
        <f t="shared" si="23"/>
        <v>0</v>
      </c>
      <c r="BP28" s="341">
        <f t="shared" si="24"/>
        <v>0</v>
      </c>
      <c r="BQ28" s="341">
        <f t="shared" si="24"/>
        <v>0</v>
      </c>
      <c r="BR28" s="341">
        <f t="shared" si="24"/>
        <v>0</v>
      </c>
      <c r="BS28" s="341">
        <f t="shared" si="24"/>
        <v>0</v>
      </c>
      <c r="BT28" s="348">
        <f t="shared" si="58"/>
        <v>0</v>
      </c>
      <c r="BU28" s="348">
        <f t="shared" si="25"/>
        <v>0</v>
      </c>
      <c r="BV28" s="348">
        <f t="shared" si="25"/>
        <v>0</v>
      </c>
      <c r="BW28" s="348">
        <f t="shared" si="25"/>
        <v>0</v>
      </c>
      <c r="BX28" s="348">
        <f t="shared" si="25"/>
        <v>0</v>
      </c>
      <c r="BY28" s="348">
        <f t="shared" si="95"/>
        <v>0</v>
      </c>
      <c r="BZ28" s="348">
        <f t="shared" si="95"/>
        <v>0</v>
      </c>
      <c r="CA28" s="348">
        <f t="shared" si="95"/>
        <v>0</v>
      </c>
      <c r="CB28" s="350">
        <f t="shared" si="95"/>
        <v>0</v>
      </c>
      <c r="CC28" s="375">
        <f t="shared" si="95"/>
        <v>0</v>
      </c>
      <c r="CD28" s="191">
        <f t="shared" si="26"/>
        <v>0</v>
      </c>
      <c r="CE28" s="191">
        <f t="shared" si="26"/>
        <v>0</v>
      </c>
      <c r="CF28" s="191">
        <f t="shared" si="26"/>
        <v>0</v>
      </c>
      <c r="CG28" s="381">
        <f t="shared" si="27"/>
        <v>0</v>
      </c>
      <c r="CH28" s="191">
        <f t="shared" si="27"/>
        <v>0</v>
      </c>
      <c r="CI28" s="382">
        <f t="shared" si="27"/>
        <v>0</v>
      </c>
      <c r="CJ28" s="379">
        <f t="shared" si="28"/>
        <v>0</v>
      </c>
      <c r="CK28" s="391">
        <f t="shared" si="60"/>
        <v>0</v>
      </c>
      <c r="CL28" s="391">
        <f t="shared" si="29"/>
        <v>0</v>
      </c>
      <c r="CM28" s="391">
        <f t="shared" si="29"/>
        <v>0</v>
      </c>
      <c r="CN28" s="391">
        <f t="shared" si="30"/>
        <v>0</v>
      </c>
      <c r="CO28" s="392">
        <f t="shared" si="61"/>
        <v>0</v>
      </c>
      <c r="CP28" s="392">
        <f t="shared" si="31"/>
        <v>0</v>
      </c>
      <c r="CQ28" s="392">
        <f t="shared" si="31"/>
        <v>0</v>
      </c>
      <c r="CR28" s="394">
        <f t="shared" si="32"/>
        <v>0</v>
      </c>
      <c r="CS28" s="191">
        <f t="shared" si="62"/>
        <v>0</v>
      </c>
      <c r="CT28" s="190">
        <f t="shared" si="62"/>
        <v>0</v>
      </c>
      <c r="CU28" s="190">
        <f t="shared" si="62"/>
        <v>0</v>
      </c>
      <c r="CV28" s="394">
        <f t="shared" si="33"/>
        <v>0</v>
      </c>
      <c r="CW28" s="402">
        <f t="shared" si="34"/>
        <v>0</v>
      </c>
      <c r="CX28" s="403"/>
      <c r="CY28" s="403">
        <f t="shared" si="35"/>
        <v>0</v>
      </c>
      <c r="CZ28" s="404">
        <f t="shared" si="36"/>
        <v>0</v>
      </c>
      <c r="DA28" s="435">
        <f t="shared" si="63"/>
        <v>0</v>
      </c>
      <c r="DB28" s="432">
        <f t="shared" si="37"/>
        <v>0</v>
      </c>
      <c r="DC28" s="433">
        <f t="shared" si="38"/>
        <v>0</v>
      </c>
      <c r="DD28" s="239">
        <f t="shared" si="39"/>
        <v>1</v>
      </c>
      <c r="DE28" s="239">
        <f t="shared" ca="1" si="40"/>
        <v>0</v>
      </c>
      <c r="DF28" s="239">
        <f t="shared" ca="1" si="41"/>
        <v>1</v>
      </c>
      <c r="DG28" s="434" t="str">
        <f t="shared" si="42"/>
        <v/>
      </c>
      <c r="DH28" s="239">
        <f t="shared" ca="1" si="43"/>
        <v>0</v>
      </c>
      <c r="DI28" s="239">
        <f t="shared" ca="1" si="96"/>
        <v>0</v>
      </c>
      <c r="DJ28" s="118" t="str">
        <f t="shared" si="45"/>
        <v/>
      </c>
      <c r="DK28" s="451">
        <f t="shared" si="46"/>
        <v>0</v>
      </c>
      <c r="DL28" s="451">
        <f t="shared" si="47"/>
        <v>0</v>
      </c>
      <c r="DM28" s="452">
        <f t="shared" si="48"/>
        <v>0</v>
      </c>
      <c r="DN28" s="453">
        <f t="shared" si="49"/>
        <v>-1</v>
      </c>
      <c r="DO28" s="454">
        <f t="shared" si="64"/>
        <v>1</v>
      </c>
      <c r="DP28" s="455" t="str">
        <f t="shared" si="65"/>
        <v>NO</v>
      </c>
      <c r="DQ28" s="455" t="str">
        <f t="shared" si="66"/>
        <v>Not!</v>
      </c>
      <c r="DR28" s="455" t="str">
        <f t="shared" si="67"/>
        <v>Not!</v>
      </c>
      <c r="DS28" s="478" t="str">
        <f t="shared" si="50"/>
        <v/>
      </c>
      <c r="DT28" s="479">
        <f t="shared" si="68"/>
        <v>0</v>
      </c>
      <c r="DU28" s="239">
        <f t="shared" si="92"/>
        <v>0</v>
      </c>
      <c r="DV28" s="480">
        <v>13</v>
      </c>
      <c r="DW28" s="281" t="str">
        <f t="shared" si="69"/>
        <v/>
      </c>
      <c r="DX28" s="239" t="str">
        <f t="shared" si="70"/>
        <v>Not!</v>
      </c>
      <c r="DY28" s="499">
        <f t="shared" si="71"/>
        <v>0</v>
      </c>
      <c r="DZ28" s="239" t="str">
        <f t="shared" si="72"/>
        <v>NO</v>
      </c>
      <c r="EA28" s="499">
        <f t="shared" si="51"/>
        <v>0</v>
      </c>
      <c r="EB28" s="239" t="str">
        <f t="shared" si="52"/>
        <v>女子Jr</v>
      </c>
      <c r="EC28" s="499">
        <f t="shared" si="53"/>
        <v>0</v>
      </c>
      <c r="ED28" s="500">
        <f t="shared" si="73"/>
        <v>0</v>
      </c>
      <c r="EE28" s="499">
        <f t="shared" si="73"/>
        <v>0</v>
      </c>
      <c r="EF28" s="239" t="str">
        <f t="shared" si="74"/>
        <v>N</v>
      </c>
      <c r="EG28" s="434" t="str">
        <f t="shared" si="75"/>
        <v/>
      </c>
      <c r="EH28" s="239" t="str">
        <f t="shared" si="76"/>
        <v/>
      </c>
      <c r="EI28" s="239" t="str">
        <f t="shared" ca="1" si="77"/>
        <v/>
      </c>
      <c r="EJ28" s="239" t="str">
        <f t="shared" si="78"/>
        <v/>
      </c>
      <c r="EK28" s="239">
        <f t="shared" si="79"/>
        <v>0</v>
      </c>
      <c r="EL28" s="239">
        <f t="shared" si="80"/>
        <v>0</v>
      </c>
      <c r="EM28" s="499">
        <f t="shared" si="81"/>
        <v>0</v>
      </c>
      <c r="EN28" s="239" t="str">
        <f t="shared" si="93"/>
        <v>N</v>
      </c>
      <c r="EO28" s="434" t="str">
        <f t="shared" si="82"/>
        <v/>
      </c>
      <c r="EP28" s="239" t="str">
        <f t="shared" si="54"/>
        <v/>
      </c>
      <c r="EQ28" s="239" t="str">
        <f t="shared" ca="1" si="83"/>
        <v/>
      </c>
      <c r="ER28" s="239" t="str">
        <f t="shared" si="84"/>
        <v/>
      </c>
      <c r="ES28" s="239">
        <f t="shared" si="55"/>
        <v>0</v>
      </c>
      <c r="ET28" s="239">
        <f t="shared" si="94"/>
        <v>0</v>
      </c>
      <c r="EU28" s="499">
        <f t="shared" si="85"/>
        <v>0</v>
      </c>
      <c r="EV28" s="434" t="str">
        <f t="shared" si="86"/>
        <v/>
      </c>
      <c r="EW28" s="512">
        <f t="shared" si="87"/>
        <v>0</v>
      </c>
      <c r="EX28" s="512">
        <f t="shared" si="88"/>
        <v>0</v>
      </c>
      <c r="EY28" s="512">
        <f t="shared" si="89"/>
        <v>0</v>
      </c>
      <c r="EZ28" s="119"/>
      <c r="FA28" s="258"/>
      <c r="FB28" s="259" t="str">
        <f t="shared" ca="1" si="90"/>
        <v/>
      </c>
      <c r="FC28" s="258"/>
      <c r="FD28" s="259" t="str">
        <f t="shared" si="91"/>
        <v/>
      </c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19"/>
    </row>
    <row r="29" spans="1:171" s="99" customFormat="1" ht="21" customHeight="1" x14ac:dyDescent="0.2">
      <c r="A29" s="141">
        <v>14</v>
      </c>
      <c r="B29" s="138">
        <f>申込用紙!B29</f>
        <v>0</v>
      </c>
      <c r="C29" s="138">
        <f>申込用紙!C29</f>
        <v>0</v>
      </c>
      <c r="D29" s="138">
        <f>申込用紙!D29</f>
        <v>0</v>
      </c>
      <c r="E29" s="139">
        <f>申込用紙!E29</f>
        <v>0</v>
      </c>
      <c r="F29" s="138">
        <f>申込用紙!F29</f>
        <v>0</v>
      </c>
      <c r="G29" s="138">
        <f>申込用紙!G29</f>
        <v>0</v>
      </c>
      <c r="H29" s="138">
        <f>申込用紙!H29</f>
        <v>0</v>
      </c>
      <c r="I29" s="138">
        <f>申込用紙!I29</f>
        <v>0</v>
      </c>
      <c r="J29" s="138">
        <f>申込用紙!J29</f>
        <v>0</v>
      </c>
      <c r="K29" s="138">
        <f>申込用紙!K29</f>
        <v>0</v>
      </c>
      <c r="L29" s="138">
        <f>申込用紙!L29</f>
        <v>0</v>
      </c>
      <c r="M29" s="138">
        <f>申込用紙!M29</f>
        <v>0</v>
      </c>
      <c r="N29" s="138" t="str">
        <f>申込用紙!N29</f>
        <v/>
      </c>
      <c r="O29" s="160"/>
      <c r="P29" s="161"/>
      <c r="Q29" s="186" t="str">
        <f t="shared" si="4"/>
        <v>女</v>
      </c>
      <c r="R29" s="195" t="str">
        <f t="shared" si="5"/>
        <v>Not!</v>
      </c>
      <c r="S29" s="195" t="str">
        <f t="shared" si="6"/>
        <v>NO</v>
      </c>
      <c r="T29" s="194" t="str">
        <f t="shared" si="7"/>
        <v>女子Jr</v>
      </c>
      <c r="U29" s="196">
        <f t="shared" si="8"/>
        <v>0</v>
      </c>
      <c r="V29" s="190"/>
      <c r="W29" s="190"/>
      <c r="X29" s="190"/>
      <c r="Y29" s="190"/>
      <c r="Z29" s="190"/>
      <c r="AA29" s="190"/>
      <c r="AB29" s="239"/>
      <c r="AC29" s="239"/>
      <c r="AD29" s="239"/>
      <c r="AE29" s="239"/>
      <c r="AF29" s="242"/>
      <c r="AG29" s="261">
        <f t="shared" si="9"/>
        <v>0</v>
      </c>
      <c r="AH29"/>
      <c r="AI29"/>
      <c r="AJ29" s="258"/>
      <c r="AK29" s="259" t="str">
        <f t="shared" ca="1" si="10"/>
        <v/>
      </c>
      <c r="AL29" s="258"/>
      <c r="AM29" s="259" t="str">
        <f t="shared" si="11"/>
        <v/>
      </c>
      <c r="AN29" s="260"/>
      <c r="AO29" s="260"/>
      <c r="AP29" s="119"/>
      <c r="AQ29" s="280" t="str">
        <f t="shared" si="12"/>
        <v/>
      </c>
      <c r="AR29" s="280" t="str">
        <f t="shared" si="13"/>
        <v/>
      </c>
      <c r="AS29" s="280" t="str">
        <f t="shared" si="14"/>
        <v/>
      </c>
      <c r="AT29" s="280" t="str">
        <f t="shared" ca="1" si="15"/>
        <v/>
      </c>
      <c r="AU29" s="280">
        <f>申込用紙!$G$4</f>
        <v>0</v>
      </c>
      <c r="AV29" s="281" t="str">
        <f t="shared" si="16"/>
        <v/>
      </c>
      <c r="AW29" s="312">
        <f t="shared" si="56"/>
        <v>0</v>
      </c>
      <c r="AX29" s="312">
        <f t="shared" si="17"/>
        <v>0</v>
      </c>
      <c r="AY29" s="312">
        <f t="shared" si="17"/>
        <v>0</v>
      </c>
      <c r="AZ29" s="312">
        <f t="shared" si="17"/>
        <v>0</v>
      </c>
      <c r="BA29" s="312">
        <f t="shared" si="17"/>
        <v>0</v>
      </c>
      <c r="BB29" s="312">
        <f t="shared" si="17"/>
        <v>0</v>
      </c>
      <c r="BC29" s="313">
        <f t="shared" si="18"/>
        <v>0</v>
      </c>
      <c r="BD29" s="313">
        <f t="shared" si="19"/>
        <v>0</v>
      </c>
      <c r="BE29" s="340">
        <f t="shared" si="57"/>
        <v>0</v>
      </c>
      <c r="BF29" s="340">
        <f t="shared" si="20"/>
        <v>0</v>
      </c>
      <c r="BG29" s="340">
        <f t="shared" si="20"/>
        <v>0</v>
      </c>
      <c r="BH29" s="340">
        <f t="shared" si="20"/>
        <v>0</v>
      </c>
      <c r="BI29" s="340">
        <f t="shared" si="20"/>
        <v>0</v>
      </c>
      <c r="BJ29" s="341">
        <f t="shared" si="21"/>
        <v>0</v>
      </c>
      <c r="BK29" s="341">
        <f t="shared" si="22"/>
        <v>0</v>
      </c>
      <c r="BL29" s="341">
        <f t="shared" si="22"/>
        <v>0</v>
      </c>
      <c r="BM29" s="341">
        <f t="shared" si="22"/>
        <v>0</v>
      </c>
      <c r="BN29" s="341">
        <f t="shared" si="22"/>
        <v>0</v>
      </c>
      <c r="BO29" s="341">
        <f t="shared" si="23"/>
        <v>0</v>
      </c>
      <c r="BP29" s="341">
        <f t="shared" si="24"/>
        <v>0</v>
      </c>
      <c r="BQ29" s="341">
        <f t="shared" si="24"/>
        <v>0</v>
      </c>
      <c r="BR29" s="341">
        <f t="shared" si="24"/>
        <v>0</v>
      </c>
      <c r="BS29" s="341">
        <f t="shared" si="24"/>
        <v>0</v>
      </c>
      <c r="BT29" s="348">
        <f t="shared" si="58"/>
        <v>0</v>
      </c>
      <c r="BU29" s="348">
        <f t="shared" si="25"/>
        <v>0</v>
      </c>
      <c r="BV29" s="348">
        <f t="shared" si="25"/>
        <v>0</v>
      </c>
      <c r="BW29" s="348">
        <f t="shared" si="25"/>
        <v>0</v>
      </c>
      <c r="BX29" s="348">
        <f t="shared" si="25"/>
        <v>0</v>
      </c>
      <c r="BY29" s="348">
        <f t="shared" si="95"/>
        <v>0</v>
      </c>
      <c r="BZ29" s="348">
        <f t="shared" si="95"/>
        <v>0</v>
      </c>
      <c r="CA29" s="348">
        <f t="shared" si="95"/>
        <v>0</v>
      </c>
      <c r="CB29" s="350">
        <f t="shared" si="95"/>
        <v>0</v>
      </c>
      <c r="CC29" s="375">
        <f t="shared" si="95"/>
        <v>0</v>
      </c>
      <c r="CD29" s="191">
        <f t="shared" si="26"/>
        <v>0</v>
      </c>
      <c r="CE29" s="191">
        <f t="shared" si="26"/>
        <v>0</v>
      </c>
      <c r="CF29" s="191">
        <f t="shared" si="26"/>
        <v>0</v>
      </c>
      <c r="CG29" s="381">
        <f t="shared" si="27"/>
        <v>0</v>
      </c>
      <c r="CH29" s="191">
        <f t="shared" si="27"/>
        <v>0</v>
      </c>
      <c r="CI29" s="382">
        <f t="shared" si="27"/>
        <v>0</v>
      </c>
      <c r="CJ29" s="379">
        <f t="shared" si="28"/>
        <v>0</v>
      </c>
      <c r="CK29" s="391">
        <f t="shared" si="60"/>
        <v>0</v>
      </c>
      <c r="CL29" s="391">
        <f t="shared" si="29"/>
        <v>0</v>
      </c>
      <c r="CM29" s="391">
        <f t="shared" si="29"/>
        <v>0</v>
      </c>
      <c r="CN29" s="391">
        <f t="shared" si="30"/>
        <v>0</v>
      </c>
      <c r="CO29" s="392">
        <f t="shared" si="61"/>
        <v>0</v>
      </c>
      <c r="CP29" s="392">
        <f t="shared" si="31"/>
        <v>0</v>
      </c>
      <c r="CQ29" s="392">
        <f t="shared" si="31"/>
        <v>0</v>
      </c>
      <c r="CR29" s="394">
        <f t="shared" si="32"/>
        <v>0</v>
      </c>
      <c r="CS29" s="191">
        <f t="shared" si="62"/>
        <v>0</v>
      </c>
      <c r="CT29" s="190">
        <f t="shared" si="62"/>
        <v>0</v>
      </c>
      <c r="CU29" s="190">
        <f t="shared" si="62"/>
        <v>0</v>
      </c>
      <c r="CV29" s="394">
        <f t="shared" si="33"/>
        <v>0</v>
      </c>
      <c r="CW29" s="402">
        <f t="shared" si="34"/>
        <v>0</v>
      </c>
      <c r="CX29" s="403"/>
      <c r="CY29" s="403">
        <f t="shared" si="35"/>
        <v>0</v>
      </c>
      <c r="CZ29" s="404">
        <f t="shared" si="36"/>
        <v>0</v>
      </c>
      <c r="DA29" s="435">
        <f t="shared" si="63"/>
        <v>0</v>
      </c>
      <c r="DB29" s="432">
        <f t="shared" si="37"/>
        <v>0</v>
      </c>
      <c r="DC29" s="433">
        <f t="shared" si="38"/>
        <v>0</v>
      </c>
      <c r="DD29" s="239">
        <f t="shared" si="39"/>
        <v>1</v>
      </c>
      <c r="DE29" s="239">
        <f t="shared" ca="1" si="40"/>
        <v>0</v>
      </c>
      <c r="DF29" s="239">
        <f t="shared" ca="1" si="41"/>
        <v>1</v>
      </c>
      <c r="DG29" s="434" t="str">
        <f t="shared" si="42"/>
        <v/>
      </c>
      <c r="DH29" s="239">
        <f t="shared" ca="1" si="43"/>
        <v>0</v>
      </c>
      <c r="DI29" s="239">
        <f t="shared" ca="1" si="96"/>
        <v>0</v>
      </c>
      <c r="DJ29" s="118" t="str">
        <f t="shared" si="45"/>
        <v/>
      </c>
      <c r="DK29" s="451">
        <f t="shared" si="46"/>
        <v>0</v>
      </c>
      <c r="DL29" s="451">
        <f t="shared" si="47"/>
        <v>0</v>
      </c>
      <c r="DM29" s="452">
        <f t="shared" si="48"/>
        <v>0</v>
      </c>
      <c r="DN29" s="453">
        <f t="shared" si="49"/>
        <v>-1</v>
      </c>
      <c r="DO29" s="454">
        <f t="shared" si="64"/>
        <v>1</v>
      </c>
      <c r="DP29" s="455" t="str">
        <f t="shared" si="65"/>
        <v>NO</v>
      </c>
      <c r="DQ29" s="455" t="str">
        <f t="shared" si="66"/>
        <v>Not!</v>
      </c>
      <c r="DR29" s="455" t="str">
        <f t="shared" si="67"/>
        <v>Not!</v>
      </c>
      <c r="DS29" s="478" t="str">
        <f t="shared" si="50"/>
        <v/>
      </c>
      <c r="DT29" s="479">
        <f t="shared" si="68"/>
        <v>0</v>
      </c>
      <c r="DU29" s="239">
        <f t="shared" si="92"/>
        <v>0</v>
      </c>
      <c r="DV29" s="480">
        <v>14</v>
      </c>
      <c r="DW29" s="281" t="str">
        <f t="shared" si="69"/>
        <v/>
      </c>
      <c r="DX29" s="239" t="str">
        <f t="shared" si="70"/>
        <v>Not!</v>
      </c>
      <c r="DY29" s="499">
        <f t="shared" si="71"/>
        <v>0</v>
      </c>
      <c r="DZ29" s="239" t="str">
        <f t="shared" si="72"/>
        <v>NO</v>
      </c>
      <c r="EA29" s="499">
        <f t="shared" si="51"/>
        <v>0</v>
      </c>
      <c r="EB29" s="239" t="str">
        <f t="shared" si="52"/>
        <v>女子Jr</v>
      </c>
      <c r="EC29" s="499">
        <f t="shared" si="53"/>
        <v>0</v>
      </c>
      <c r="ED29" s="500">
        <f t="shared" si="73"/>
        <v>0</v>
      </c>
      <c r="EE29" s="499">
        <f t="shared" si="73"/>
        <v>0</v>
      </c>
      <c r="EF29" s="239" t="str">
        <f t="shared" si="74"/>
        <v>N</v>
      </c>
      <c r="EG29" s="434" t="str">
        <f t="shared" si="75"/>
        <v/>
      </c>
      <c r="EH29" s="239" t="str">
        <f t="shared" si="76"/>
        <v/>
      </c>
      <c r="EI29" s="239" t="str">
        <f t="shared" ca="1" si="77"/>
        <v/>
      </c>
      <c r="EJ29" s="239" t="str">
        <f t="shared" si="78"/>
        <v/>
      </c>
      <c r="EK29" s="239">
        <f t="shared" si="79"/>
        <v>0</v>
      </c>
      <c r="EL29" s="239">
        <f t="shared" si="80"/>
        <v>0</v>
      </c>
      <c r="EM29" s="499">
        <f t="shared" si="81"/>
        <v>0</v>
      </c>
      <c r="EN29" s="239" t="str">
        <f t="shared" si="93"/>
        <v>N</v>
      </c>
      <c r="EO29" s="434" t="str">
        <f t="shared" si="82"/>
        <v/>
      </c>
      <c r="EP29" s="239" t="str">
        <f t="shared" si="54"/>
        <v/>
      </c>
      <c r="EQ29" s="239" t="str">
        <f t="shared" ca="1" si="83"/>
        <v/>
      </c>
      <c r="ER29" s="239" t="str">
        <f t="shared" si="84"/>
        <v/>
      </c>
      <c r="ES29" s="239">
        <f t="shared" si="55"/>
        <v>0</v>
      </c>
      <c r="ET29" s="239">
        <f t="shared" si="94"/>
        <v>0</v>
      </c>
      <c r="EU29" s="499">
        <f t="shared" si="85"/>
        <v>0</v>
      </c>
      <c r="EV29" s="434" t="str">
        <f t="shared" si="86"/>
        <v/>
      </c>
      <c r="EW29" s="512">
        <f t="shared" si="87"/>
        <v>0</v>
      </c>
      <c r="EX29" s="512">
        <f t="shared" si="88"/>
        <v>0</v>
      </c>
      <c r="EY29" s="512">
        <f t="shared" si="89"/>
        <v>0</v>
      </c>
      <c r="EZ29" s="119"/>
      <c r="FA29" s="258"/>
      <c r="FB29" s="259" t="str">
        <f t="shared" ca="1" si="90"/>
        <v/>
      </c>
      <c r="FC29" s="258"/>
      <c r="FD29" s="259" t="str">
        <f t="shared" si="91"/>
        <v/>
      </c>
      <c r="FE29" s="119"/>
      <c r="FF29" s="119"/>
      <c r="FG29" s="119"/>
      <c r="FH29" s="119"/>
      <c r="FI29" s="119"/>
      <c r="FJ29" s="119"/>
      <c r="FK29" s="119"/>
      <c r="FL29" s="119"/>
      <c r="FM29" s="119"/>
      <c r="FN29" s="119"/>
      <c r="FO29" s="119"/>
    </row>
    <row r="30" spans="1:171" s="99" customFormat="1" ht="21" customHeight="1" x14ac:dyDescent="0.2">
      <c r="A30" s="141">
        <v>15</v>
      </c>
      <c r="B30" s="138">
        <f>申込用紙!B30</f>
        <v>0</v>
      </c>
      <c r="C30" s="138">
        <f>申込用紙!C30</f>
        <v>0</v>
      </c>
      <c r="D30" s="138">
        <f>申込用紙!D30</f>
        <v>0</v>
      </c>
      <c r="E30" s="139">
        <f>申込用紙!E30</f>
        <v>0</v>
      </c>
      <c r="F30" s="138">
        <f>申込用紙!F30</f>
        <v>0</v>
      </c>
      <c r="G30" s="138">
        <f>申込用紙!G30</f>
        <v>0</v>
      </c>
      <c r="H30" s="138">
        <f>申込用紙!H30</f>
        <v>0</v>
      </c>
      <c r="I30" s="138">
        <f>申込用紙!I30</f>
        <v>0</v>
      </c>
      <c r="J30" s="138">
        <f>申込用紙!J30</f>
        <v>0</v>
      </c>
      <c r="K30" s="138">
        <f>申込用紙!K30</f>
        <v>0</v>
      </c>
      <c r="L30" s="138">
        <f>申込用紙!L30</f>
        <v>0</v>
      </c>
      <c r="M30" s="138">
        <f>申込用紙!M30</f>
        <v>0</v>
      </c>
      <c r="N30" s="138" t="str">
        <f>申込用紙!N30</f>
        <v/>
      </c>
      <c r="O30" s="160"/>
      <c r="P30" s="161"/>
      <c r="Q30" s="186" t="str">
        <f t="shared" si="4"/>
        <v>女</v>
      </c>
      <c r="R30" s="195" t="str">
        <f t="shared" si="5"/>
        <v>Not!</v>
      </c>
      <c r="S30" s="195" t="str">
        <f t="shared" si="6"/>
        <v>NO</v>
      </c>
      <c r="T30" s="194" t="str">
        <f t="shared" si="7"/>
        <v>女子Jr</v>
      </c>
      <c r="U30" s="196">
        <f t="shared" si="8"/>
        <v>0</v>
      </c>
      <c r="V30" s="190"/>
      <c r="W30" s="190"/>
      <c r="X30" s="190"/>
      <c r="Y30" s="190"/>
      <c r="Z30" s="190"/>
      <c r="AA30" s="190"/>
      <c r="AB30" s="239"/>
      <c r="AC30" s="239"/>
      <c r="AD30" s="239"/>
      <c r="AE30" s="239"/>
      <c r="AF30" s="242"/>
      <c r="AG30" s="261">
        <f t="shared" si="9"/>
        <v>0</v>
      </c>
      <c r="AH30"/>
      <c r="AI30"/>
      <c r="AJ30" s="258"/>
      <c r="AK30" s="259" t="str">
        <f t="shared" ca="1" si="10"/>
        <v/>
      </c>
      <c r="AL30" s="258"/>
      <c r="AM30" s="259" t="str">
        <f t="shared" si="11"/>
        <v/>
      </c>
      <c r="AN30" s="260"/>
      <c r="AO30" s="260"/>
      <c r="AP30" s="119"/>
      <c r="AQ30" s="280" t="str">
        <f t="shared" si="12"/>
        <v/>
      </c>
      <c r="AR30" s="280" t="str">
        <f t="shared" si="13"/>
        <v/>
      </c>
      <c r="AS30" s="280" t="str">
        <f t="shared" si="14"/>
        <v/>
      </c>
      <c r="AT30" s="280" t="str">
        <f t="shared" ca="1" si="15"/>
        <v/>
      </c>
      <c r="AU30" s="280">
        <f>申込用紙!$G$4</f>
        <v>0</v>
      </c>
      <c r="AV30" s="281" t="str">
        <f t="shared" si="16"/>
        <v/>
      </c>
      <c r="AW30" s="312">
        <f t="shared" si="56"/>
        <v>0</v>
      </c>
      <c r="AX30" s="312">
        <f t="shared" si="17"/>
        <v>0</v>
      </c>
      <c r="AY30" s="312">
        <f t="shared" si="17"/>
        <v>0</v>
      </c>
      <c r="AZ30" s="312">
        <f t="shared" si="17"/>
        <v>0</v>
      </c>
      <c r="BA30" s="312">
        <f t="shared" si="17"/>
        <v>0</v>
      </c>
      <c r="BB30" s="312">
        <f t="shared" si="17"/>
        <v>0</v>
      </c>
      <c r="BC30" s="313">
        <f t="shared" si="18"/>
        <v>0</v>
      </c>
      <c r="BD30" s="313">
        <f t="shared" si="19"/>
        <v>0</v>
      </c>
      <c r="BE30" s="340">
        <f t="shared" si="57"/>
        <v>0</v>
      </c>
      <c r="BF30" s="340">
        <f t="shared" si="20"/>
        <v>0</v>
      </c>
      <c r="BG30" s="340">
        <f t="shared" si="20"/>
        <v>0</v>
      </c>
      <c r="BH30" s="340">
        <f t="shared" si="20"/>
        <v>0</v>
      </c>
      <c r="BI30" s="340">
        <f t="shared" si="20"/>
        <v>0</v>
      </c>
      <c r="BJ30" s="341">
        <f t="shared" si="21"/>
        <v>0</v>
      </c>
      <c r="BK30" s="341">
        <f t="shared" si="22"/>
        <v>0</v>
      </c>
      <c r="BL30" s="341">
        <f t="shared" si="22"/>
        <v>0</v>
      </c>
      <c r="BM30" s="341">
        <f t="shared" si="22"/>
        <v>0</v>
      </c>
      <c r="BN30" s="341">
        <f t="shared" si="22"/>
        <v>0</v>
      </c>
      <c r="BO30" s="341">
        <f t="shared" si="23"/>
        <v>0</v>
      </c>
      <c r="BP30" s="341">
        <f t="shared" si="24"/>
        <v>0</v>
      </c>
      <c r="BQ30" s="341">
        <f t="shared" si="24"/>
        <v>0</v>
      </c>
      <c r="BR30" s="341">
        <f t="shared" si="24"/>
        <v>0</v>
      </c>
      <c r="BS30" s="341">
        <f t="shared" si="24"/>
        <v>0</v>
      </c>
      <c r="BT30" s="348">
        <f t="shared" si="58"/>
        <v>0</v>
      </c>
      <c r="BU30" s="348">
        <f t="shared" si="25"/>
        <v>0</v>
      </c>
      <c r="BV30" s="348">
        <f t="shared" si="25"/>
        <v>0</v>
      </c>
      <c r="BW30" s="348">
        <f t="shared" si="25"/>
        <v>0</v>
      </c>
      <c r="BX30" s="348">
        <f t="shared" si="25"/>
        <v>0</v>
      </c>
      <c r="BY30" s="348">
        <f t="shared" si="95"/>
        <v>0</v>
      </c>
      <c r="BZ30" s="348">
        <f t="shared" si="95"/>
        <v>0</v>
      </c>
      <c r="CA30" s="348">
        <f t="shared" si="95"/>
        <v>0</v>
      </c>
      <c r="CB30" s="350">
        <f t="shared" si="95"/>
        <v>0</v>
      </c>
      <c r="CC30" s="375">
        <f t="shared" si="95"/>
        <v>0</v>
      </c>
      <c r="CD30" s="191">
        <f t="shared" si="26"/>
        <v>0</v>
      </c>
      <c r="CE30" s="191">
        <f t="shared" si="26"/>
        <v>0</v>
      </c>
      <c r="CF30" s="191">
        <f t="shared" si="26"/>
        <v>0</v>
      </c>
      <c r="CG30" s="381">
        <f t="shared" si="27"/>
        <v>0</v>
      </c>
      <c r="CH30" s="191">
        <f t="shared" si="27"/>
        <v>0</v>
      </c>
      <c r="CI30" s="382">
        <f t="shared" si="27"/>
        <v>0</v>
      </c>
      <c r="CJ30" s="379">
        <f t="shared" si="28"/>
        <v>0</v>
      </c>
      <c r="CK30" s="391">
        <f t="shared" si="60"/>
        <v>0</v>
      </c>
      <c r="CL30" s="391">
        <f t="shared" si="29"/>
        <v>0</v>
      </c>
      <c r="CM30" s="391">
        <f t="shared" si="29"/>
        <v>0</v>
      </c>
      <c r="CN30" s="391">
        <f t="shared" si="30"/>
        <v>0</v>
      </c>
      <c r="CO30" s="392">
        <f t="shared" si="61"/>
        <v>0</v>
      </c>
      <c r="CP30" s="392">
        <f t="shared" si="31"/>
        <v>0</v>
      </c>
      <c r="CQ30" s="392">
        <f t="shared" si="31"/>
        <v>0</v>
      </c>
      <c r="CR30" s="394">
        <f t="shared" si="32"/>
        <v>0</v>
      </c>
      <c r="CS30" s="191">
        <f t="shared" si="62"/>
        <v>0</v>
      </c>
      <c r="CT30" s="190">
        <f t="shared" si="62"/>
        <v>0</v>
      </c>
      <c r="CU30" s="190">
        <f t="shared" si="62"/>
        <v>0</v>
      </c>
      <c r="CV30" s="394">
        <f t="shared" si="33"/>
        <v>0</v>
      </c>
      <c r="CW30" s="402">
        <f t="shared" si="34"/>
        <v>0</v>
      </c>
      <c r="CX30" s="403"/>
      <c r="CY30" s="403">
        <f t="shared" si="35"/>
        <v>0</v>
      </c>
      <c r="CZ30" s="404">
        <f t="shared" si="36"/>
        <v>0</v>
      </c>
      <c r="DA30" s="435">
        <f t="shared" si="63"/>
        <v>0</v>
      </c>
      <c r="DB30" s="432">
        <f t="shared" si="37"/>
        <v>0</v>
      </c>
      <c r="DC30" s="433">
        <f t="shared" si="38"/>
        <v>0</v>
      </c>
      <c r="DD30" s="239">
        <f t="shared" si="39"/>
        <v>1</v>
      </c>
      <c r="DE30" s="239">
        <f t="shared" ca="1" si="40"/>
        <v>0</v>
      </c>
      <c r="DF30" s="239">
        <f t="shared" ca="1" si="41"/>
        <v>1</v>
      </c>
      <c r="DG30" s="434" t="str">
        <f t="shared" si="42"/>
        <v/>
      </c>
      <c r="DH30" s="239">
        <f t="shared" ca="1" si="43"/>
        <v>0</v>
      </c>
      <c r="DI30" s="239">
        <f t="shared" ca="1" si="96"/>
        <v>0</v>
      </c>
      <c r="DJ30" s="118" t="str">
        <f t="shared" si="45"/>
        <v/>
      </c>
      <c r="DK30" s="451">
        <f t="shared" si="46"/>
        <v>0</v>
      </c>
      <c r="DL30" s="451">
        <f t="shared" si="47"/>
        <v>0</v>
      </c>
      <c r="DM30" s="452">
        <f t="shared" si="48"/>
        <v>0</v>
      </c>
      <c r="DN30" s="453">
        <f t="shared" si="49"/>
        <v>-1</v>
      </c>
      <c r="DO30" s="454">
        <f t="shared" si="64"/>
        <v>1</v>
      </c>
      <c r="DP30" s="455" t="str">
        <f t="shared" si="65"/>
        <v>NO</v>
      </c>
      <c r="DQ30" s="455" t="str">
        <f t="shared" si="66"/>
        <v>Not!</v>
      </c>
      <c r="DR30" s="455" t="str">
        <f t="shared" si="67"/>
        <v>Not!</v>
      </c>
      <c r="DS30" s="478" t="str">
        <f t="shared" si="50"/>
        <v/>
      </c>
      <c r="DT30" s="479">
        <f t="shared" si="68"/>
        <v>0</v>
      </c>
      <c r="DU30" s="239">
        <f t="shared" si="92"/>
        <v>0</v>
      </c>
      <c r="DV30" s="480">
        <v>15</v>
      </c>
      <c r="DW30" s="281" t="str">
        <f t="shared" si="69"/>
        <v/>
      </c>
      <c r="DX30" s="239" t="str">
        <f t="shared" si="70"/>
        <v>Not!</v>
      </c>
      <c r="DY30" s="499">
        <f t="shared" si="71"/>
        <v>0</v>
      </c>
      <c r="DZ30" s="239" t="str">
        <f t="shared" si="72"/>
        <v>NO</v>
      </c>
      <c r="EA30" s="499">
        <f t="shared" si="51"/>
        <v>0</v>
      </c>
      <c r="EB30" s="239" t="str">
        <f t="shared" si="52"/>
        <v>女子Jr</v>
      </c>
      <c r="EC30" s="499">
        <f t="shared" si="53"/>
        <v>0</v>
      </c>
      <c r="ED30" s="500">
        <f t="shared" si="73"/>
        <v>0</v>
      </c>
      <c r="EE30" s="499">
        <f t="shared" si="73"/>
        <v>0</v>
      </c>
      <c r="EF30" s="239" t="str">
        <f t="shared" si="74"/>
        <v>N</v>
      </c>
      <c r="EG30" s="434" t="str">
        <f t="shared" si="75"/>
        <v/>
      </c>
      <c r="EH30" s="239" t="str">
        <f t="shared" si="76"/>
        <v/>
      </c>
      <c r="EI30" s="239" t="str">
        <f t="shared" ca="1" si="77"/>
        <v/>
      </c>
      <c r="EJ30" s="239" t="str">
        <f t="shared" si="78"/>
        <v/>
      </c>
      <c r="EK30" s="239">
        <f t="shared" si="79"/>
        <v>0</v>
      </c>
      <c r="EL30" s="239">
        <f t="shared" si="80"/>
        <v>0</v>
      </c>
      <c r="EM30" s="499">
        <f t="shared" si="81"/>
        <v>0</v>
      </c>
      <c r="EN30" s="239" t="str">
        <f t="shared" si="93"/>
        <v>N</v>
      </c>
      <c r="EO30" s="434" t="str">
        <f t="shared" si="82"/>
        <v/>
      </c>
      <c r="EP30" s="239" t="str">
        <f t="shared" si="54"/>
        <v/>
      </c>
      <c r="EQ30" s="239" t="str">
        <f t="shared" ca="1" si="83"/>
        <v/>
      </c>
      <c r="ER30" s="239" t="str">
        <f t="shared" si="84"/>
        <v/>
      </c>
      <c r="ES30" s="239">
        <f t="shared" si="55"/>
        <v>0</v>
      </c>
      <c r="ET30" s="239">
        <f t="shared" si="94"/>
        <v>0</v>
      </c>
      <c r="EU30" s="499">
        <f t="shared" si="85"/>
        <v>0</v>
      </c>
      <c r="EV30" s="434" t="str">
        <f t="shared" si="86"/>
        <v/>
      </c>
      <c r="EW30" s="512">
        <f t="shared" si="87"/>
        <v>0</v>
      </c>
      <c r="EX30" s="512">
        <f t="shared" si="88"/>
        <v>0</v>
      </c>
      <c r="EY30" s="512">
        <f t="shared" si="89"/>
        <v>0</v>
      </c>
      <c r="EZ30" s="119"/>
      <c r="FA30" s="258"/>
      <c r="FB30" s="259" t="str">
        <f t="shared" ca="1" si="90"/>
        <v/>
      </c>
      <c r="FC30" s="258"/>
      <c r="FD30" s="259" t="str">
        <f t="shared" si="91"/>
        <v/>
      </c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</row>
    <row r="31" spans="1:171" s="99" customFormat="1" ht="21" customHeight="1" x14ac:dyDescent="0.2">
      <c r="A31" s="141">
        <v>16</v>
      </c>
      <c r="B31" s="138">
        <f>申込用紙!B31</f>
        <v>0</v>
      </c>
      <c r="C31" s="138">
        <f>申込用紙!C31</f>
        <v>0</v>
      </c>
      <c r="D31" s="138">
        <f>申込用紙!D31</f>
        <v>0</v>
      </c>
      <c r="E31" s="139">
        <f>申込用紙!E31</f>
        <v>0</v>
      </c>
      <c r="F31" s="138">
        <f>申込用紙!F31</f>
        <v>0</v>
      </c>
      <c r="G31" s="138">
        <f>申込用紙!G31</f>
        <v>0</v>
      </c>
      <c r="H31" s="138">
        <f>申込用紙!H31</f>
        <v>0</v>
      </c>
      <c r="I31" s="138">
        <f>申込用紙!I31</f>
        <v>0</v>
      </c>
      <c r="J31" s="138">
        <f>申込用紙!J31</f>
        <v>0</v>
      </c>
      <c r="K31" s="138">
        <f>申込用紙!K31</f>
        <v>0</v>
      </c>
      <c r="L31" s="138">
        <f>申込用紙!L31</f>
        <v>0</v>
      </c>
      <c r="M31" s="138">
        <f>申込用紙!M31</f>
        <v>0</v>
      </c>
      <c r="N31" s="138" t="str">
        <f>申込用紙!N31</f>
        <v/>
      </c>
      <c r="O31" s="160"/>
      <c r="P31" s="161"/>
      <c r="Q31" s="186" t="str">
        <f t="shared" si="4"/>
        <v>女</v>
      </c>
      <c r="R31" s="195" t="str">
        <f t="shared" si="5"/>
        <v>Not!</v>
      </c>
      <c r="S31" s="195" t="str">
        <f t="shared" si="6"/>
        <v>NO</v>
      </c>
      <c r="T31" s="194" t="str">
        <f t="shared" si="7"/>
        <v>女子Jr</v>
      </c>
      <c r="U31" s="196">
        <f t="shared" si="8"/>
        <v>0</v>
      </c>
      <c r="V31" s="190"/>
      <c r="W31" s="190"/>
      <c r="X31" s="190"/>
      <c r="Y31" s="190"/>
      <c r="Z31" s="190"/>
      <c r="AA31" s="190"/>
      <c r="AB31" s="239"/>
      <c r="AC31" s="239"/>
      <c r="AD31" s="239"/>
      <c r="AE31" s="239"/>
      <c r="AF31" s="242"/>
      <c r="AG31" s="261">
        <f t="shared" si="9"/>
        <v>0</v>
      </c>
      <c r="AH31"/>
      <c r="AI31"/>
      <c r="AJ31" s="258"/>
      <c r="AK31" s="259" t="str">
        <f t="shared" ca="1" si="10"/>
        <v/>
      </c>
      <c r="AL31" s="258"/>
      <c r="AM31" s="259" t="str">
        <f t="shared" si="11"/>
        <v/>
      </c>
      <c r="AN31" s="260"/>
      <c r="AO31" s="260"/>
      <c r="AP31" s="119"/>
      <c r="AQ31" s="280" t="str">
        <f t="shared" si="12"/>
        <v/>
      </c>
      <c r="AR31" s="280" t="str">
        <f t="shared" si="13"/>
        <v/>
      </c>
      <c r="AS31" s="280" t="str">
        <f t="shared" si="14"/>
        <v/>
      </c>
      <c r="AT31" s="280" t="str">
        <f t="shared" ca="1" si="15"/>
        <v/>
      </c>
      <c r="AU31" s="280">
        <f>申込用紙!$G$4</f>
        <v>0</v>
      </c>
      <c r="AV31" s="281" t="str">
        <f t="shared" si="16"/>
        <v/>
      </c>
      <c r="AW31" s="312">
        <f t="shared" si="56"/>
        <v>0</v>
      </c>
      <c r="AX31" s="312">
        <f t="shared" si="17"/>
        <v>0</v>
      </c>
      <c r="AY31" s="312">
        <f t="shared" si="17"/>
        <v>0</v>
      </c>
      <c r="AZ31" s="312">
        <f t="shared" si="17"/>
        <v>0</v>
      </c>
      <c r="BA31" s="312">
        <f t="shared" si="17"/>
        <v>0</v>
      </c>
      <c r="BB31" s="312">
        <f t="shared" si="17"/>
        <v>0</v>
      </c>
      <c r="BC31" s="313">
        <f t="shared" si="18"/>
        <v>0</v>
      </c>
      <c r="BD31" s="313">
        <f t="shared" si="19"/>
        <v>0</v>
      </c>
      <c r="BE31" s="340">
        <f t="shared" si="57"/>
        <v>0</v>
      </c>
      <c r="BF31" s="340">
        <f t="shared" si="20"/>
        <v>0</v>
      </c>
      <c r="BG31" s="340">
        <f t="shared" si="20"/>
        <v>0</v>
      </c>
      <c r="BH31" s="340">
        <f t="shared" si="20"/>
        <v>0</v>
      </c>
      <c r="BI31" s="340">
        <f t="shared" si="20"/>
        <v>0</v>
      </c>
      <c r="BJ31" s="341">
        <f t="shared" si="21"/>
        <v>0</v>
      </c>
      <c r="BK31" s="341">
        <f t="shared" si="22"/>
        <v>0</v>
      </c>
      <c r="BL31" s="341">
        <f t="shared" si="22"/>
        <v>0</v>
      </c>
      <c r="BM31" s="341">
        <f t="shared" si="22"/>
        <v>0</v>
      </c>
      <c r="BN31" s="341">
        <f t="shared" si="22"/>
        <v>0</v>
      </c>
      <c r="BO31" s="341">
        <f t="shared" si="23"/>
        <v>0</v>
      </c>
      <c r="BP31" s="341">
        <f t="shared" si="24"/>
        <v>0</v>
      </c>
      <c r="BQ31" s="341">
        <f t="shared" si="24"/>
        <v>0</v>
      </c>
      <c r="BR31" s="341">
        <f t="shared" si="24"/>
        <v>0</v>
      </c>
      <c r="BS31" s="341">
        <f t="shared" si="24"/>
        <v>0</v>
      </c>
      <c r="BT31" s="348">
        <f t="shared" si="58"/>
        <v>0</v>
      </c>
      <c r="BU31" s="348">
        <f t="shared" si="25"/>
        <v>0</v>
      </c>
      <c r="BV31" s="348">
        <f t="shared" si="25"/>
        <v>0</v>
      </c>
      <c r="BW31" s="348">
        <f t="shared" si="25"/>
        <v>0</v>
      </c>
      <c r="BX31" s="348">
        <f t="shared" si="25"/>
        <v>0</v>
      </c>
      <c r="BY31" s="348">
        <f t="shared" si="95"/>
        <v>0</v>
      </c>
      <c r="BZ31" s="348">
        <f t="shared" si="95"/>
        <v>0</v>
      </c>
      <c r="CA31" s="348">
        <f t="shared" si="95"/>
        <v>0</v>
      </c>
      <c r="CB31" s="350">
        <f t="shared" si="95"/>
        <v>0</v>
      </c>
      <c r="CC31" s="375">
        <f t="shared" si="95"/>
        <v>0</v>
      </c>
      <c r="CD31" s="191">
        <f t="shared" si="26"/>
        <v>0</v>
      </c>
      <c r="CE31" s="191">
        <f t="shared" si="26"/>
        <v>0</v>
      </c>
      <c r="CF31" s="191">
        <f t="shared" si="26"/>
        <v>0</v>
      </c>
      <c r="CG31" s="381">
        <f t="shared" si="27"/>
        <v>0</v>
      </c>
      <c r="CH31" s="191">
        <f t="shared" si="27"/>
        <v>0</v>
      </c>
      <c r="CI31" s="382">
        <f t="shared" si="27"/>
        <v>0</v>
      </c>
      <c r="CJ31" s="379">
        <f t="shared" si="28"/>
        <v>0</v>
      </c>
      <c r="CK31" s="391">
        <f t="shared" si="60"/>
        <v>0</v>
      </c>
      <c r="CL31" s="391">
        <f t="shared" si="29"/>
        <v>0</v>
      </c>
      <c r="CM31" s="391">
        <f t="shared" si="29"/>
        <v>0</v>
      </c>
      <c r="CN31" s="391">
        <f t="shared" si="30"/>
        <v>0</v>
      </c>
      <c r="CO31" s="392">
        <f t="shared" si="61"/>
        <v>0</v>
      </c>
      <c r="CP31" s="392">
        <f t="shared" si="31"/>
        <v>0</v>
      </c>
      <c r="CQ31" s="392">
        <f t="shared" si="31"/>
        <v>0</v>
      </c>
      <c r="CR31" s="394">
        <f t="shared" si="32"/>
        <v>0</v>
      </c>
      <c r="CS31" s="191">
        <f t="shared" si="62"/>
        <v>0</v>
      </c>
      <c r="CT31" s="190">
        <f t="shared" si="62"/>
        <v>0</v>
      </c>
      <c r="CU31" s="190">
        <f t="shared" si="62"/>
        <v>0</v>
      </c>
      <c r="CV31" s="394">
        <f t="shared" si="33"/>
        <v>0</v>
      </c>
      <c r="CW31" s="402">
        <f t="shared" si="34"/>
        <v>0</v>
      </c>
      <c r="CX31" s="403"/>
      <c r="CY31" s="403">
        <f t="shared" si="35"/>
        <v>0</v>
      </c>
      <c r="CZ31" s="404">
        <f t="shared" si="36"/>
        <v>0</v>
      </c>
      <c r="DA31" s="435">
        <f t="shared" si="63"/>
        <v>0</v>
      </c>
      <c r="DB31" s="432">
        <f t="shared" si="37"/>
        <v>0</v>
      </c>
      <c r="DC31" s="433">
        <f t="shared" si="38"/>
        <v>0</v>
      </c>
      <c r="DD31" s="239">
        <f t="shared" si="39"/>
        <v>1</v>
      </c>
      <c r="DE31" s="239">
        <f t="shared" ca="1" si="40"/>
        <v>0</v>
      </c>
      <c r="DF31" s="239">
        <f t="shared" ca="1" si="41"/>
        <v>1</v>
      </c>
      <c r="DG31" s="434" t="str">
        <f t="shared" si="42"/>
        <v/>
      </c>
      <c r="DH31" s="239">
        <f t="shared" ca="1" si="43"/>
        <v>0</v>
      </c>
      <c r="DI31" s="239">
        <f t="shared" ca="1" si="96"/>
        <v>0</v>
      </c>
      <c r="DJ31" s="118" t="str">
        <f t="shared" si="45"/>
        <v/>
      </c>
      <c r="DK31" s="451">
        <f t="shared" si="46"/>
        <v>0</v>
      </c>
      <c r="DL31" s="451">
        <f t="shared" si="47"/>
        <v>0</v>
      </c>
      <c r="DM31" s="452">
        <f t="shared" si="48"/>
        <v>0</v>
      </c>
      <c r="DN31" s="453">
        <f t="shared" si="49"/>
        <v>-1</v>
      </c>
      <c r="DO31" s="454">
        <f t="shared" si="64"/>
        <v>1</v>
      </c>
      <c r="DP31" s="455" t="str">
        <f t="shared" si="65"/>
        <v>NO</v>
      </c>
      <c r="DQ31" s="455" t="str">
        <f t="shared" si="66"/>
        <v>Not!</v>
      </c>
      <c r="DR31" s="455" t="str">
        <f t="shared" si="67"/>
        <v>Not!</v>
      </c>
      <c r="DS31" s="478" t="str">
        <f t="shared" si="50"/>
        <v/>
      </c>
      <c r="DT31" s="479">
        <f t="shared" si="68"/>
        <v>0</v>
      </c>
      <c r="DU31" s="239">
        <f t="shared" si="92"/>
        <v>0</v>
      </c>
      <c r="DV31" s="480">
        <v>16</v>
      </c>
      <c r="DW31" s="281" t="str">
        <f t="shared" si="69"/>
        <v/>
      </c>
      <c r="DX31" s="239" t="str">
        <f t="shared" si="70"/>
        <v>Not!</v>
      </c>
      <c r="DY31" s="499">
        <f t="shared" si="71"/>
        <v>0</v>
      </c>
      <c r="DZ31" s="239" t="str">
        <f t="shared" si="72"/>
        <v>NO</v>
      </c>
      <c r="EA31" s="499">
        <f t="shared" si="51"/>
        <v>0</v>
      </c>
      <c r="EB31" s="239" t="str">
        <f t="shared" si="52"/>
        <v>女子Jr</v>
      </c>
      <c r="EC31" s="499">
        <f t="shared" si="53"/>
        <v>0</v>
      </c>
      <c r="ED31" s="500">
        <f t="shared" si="73"/>
        <v>0</v>
      </c>
      <c r="EE31" s="499">
        <f t="shared" si="73"/>
        <v>0</v>
      </c>
      <c r="EF31" s="239" t="str">
        <f t="shared" si="74"/>
        <v>N</v>
      </c>
      <c r="EG31" s="434" t="str">
        <f t="shared" si="75"/>
        <v/>
      </c>
      <c r="EH31" s="239" t="str">
        <f t="shared" si="76"/>
        <v/>
      </c>
      <c r="EI31" s="239" t="str">
        <f t="shared" ca="1" si="77"/>
        <v/>
      </c>
      <c r="EJ31" s="239" t="str">
        <f t="shared" si="78"/>
        <v/>
      </c>
      <c r="EK31" s="239">
        <f t="shared" si="79"/>
        <v>0</v>
      </c>
      <c r="EL31" s="239">
        <f t="shared" si="80"/>
        <v>0</v>
      </c>
      <c r="EM31" s="499">
        <f t="shared" si="81"/>
        <v>0</v>
      </c>
      <c r="EN31" s="239" t="str">
        <f t="shared" si="93"/>
        <v>N</v>
      </c>
      <c r="EO31" s="434" t="str">
        <f t="shared" si="82"/>
        <v/>
      </c>
      <c r="EP31" s="239" t="str">
        <f t="shared" si="54"/>
        <v/>
      </c>
      <c r="EQ31" s="239" t="str">
        <f t="shared" ca="1" si="83"/>
        <v/>
      </c>
      <c r="ER31" s="239" t="str">
        <f t="shared" si="84"/>
        <v/>
      </c>
      <c r="ES31" s="239">
        <f t="shared" si="55"/>
        <v>0</v>
      </c>
      <c r="ET31" s="239">
        <f t="shared" si="94"/>
        <v>0</v>
      </c>
      <c r="EU31" s="499">
        <f t="shared" si="85"/>
        <v>0</v>
      </c>
      <c r="EV31" s="434" t="str">
        <f t="shared" si="86"/>
        <v/>
      </c>
      <c r="EW31" s="512">
        <f t="shared" si="87"/>
        <v>0</v>
      </c>
      <c r="EX31" s="512">
        <f t="shared" si="88"/>
        <v>0</v>
      </c>
      <c r="EY31" s="512">
        <f t="shared" si="89"/>
        <v>0</v>
      </c>
      <c r="EZ31" s="119"/>
      <c r="FA31" s="258"/>
      <c r="FB31" s="259" t="str">
        <f t="shared" ca="1" si="90"/>
        <v/>
      </c>
      <c r="FC31" s="258"/>
      <c r="FD31" s="259" t="str">
        <f t="shared" si="91"/>
        <v/>
      </c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</row>
    <row r="32" spans="1:171" s="99" customFormat="1" ht="21" customHeight="1" x14ac:dyDescent="0.2">
      <c r="A32" s="141">
        <v>17</v>
      </c>
      <c r="B32" s="138">
        <f>申込用紙!B32</f>
        <v>0</v>
      </c>
      <c r="C32" s="138">
        <f>申込用紙!C32</f>
        <v>0</v>
      </c>
      <c r="D32" s="138">
        <f>申込用紙!D32</f>
        <v>0</v>
      </c>
      <c r="E32" s="139">
        <f>申込用紙!E32</f>
        <v>0</v>
      </c>
      <c r="F32" s="138">
        <f>申込用紙!F32</f>
        <v>0</v>
      </c>
      <c r="G32" s="138">
        <f>申込用紙!G32</f>
        <v>0</v>
      </c>
      <c r="H32" s="138">
        <f>申込用紙!H32</f>
        <v>0</v>
      </c>
      <c r="I32" s="138">
        <f>申込用紙!I32</f>
        <v>0</v>
      </c>
      <c r="J32" s="138">
        <f>申込用紙!J32</f>
        <v>0</v>
      </c>
      <c r="K32" s="138">
        <f>申込用紙!K32</f>
        <v>0</v>
      </c>
      <c r="L32" s="138">
        <f>申込用紙!L32</f>
        <v>0</v>
      </c>
      <c r="M32" s="138">
        <f>申込用紙!M32</f>
        <v>0</v>
      </c>
      <c r="N32" s="138" t="str">
        <f>申込用紙!N32</f>
        <v/>
      </c>
      <c r="O32" s="160"/>
      <c r="P32" s="161"/>
      <c r="Q32" s="186" t="str">
        <f t="shared" si="4"/>
        <v>女</v>
      </c>
      <c r="R32" s="195" t="str">
        <f t="shared" si="5"/>
        <v>Not!</v>
      </c>
      <c r="S32" s="195" t="str">
        <f t="shared" si="6"/>
        <v>NO</v>
      </c>
      <c r="T32" s="194" t="str">
        <f t="shared" si="7"/>
        <v>女子Jr</v>
      </c>
      <c r="U32" s="196">
        <f t="shared" si="8"/>
        <v>0</v>
      </c>
      <c r="V32" s="190"/>
      <c r="W32" s="190"/>
      <c r="X32" s="190"/>
      <c r="Y32" s="190"/>
      <c r="Z32" s="190"/>
      <c r="AA32" s="190"/>
      <c r="AB32" s="239"/>
      <c r="AC32" s="239"/>
      <c r="AD32" s="239"/>
      <c r="AE32" s="239"/>
      <c r="AF32" s="242"/>
      <c r="AG32" s="261">
        <f t="shared" si="9"/>
        <v>0</v>
      </c>
      <c r="AH32"/>
      <c r="AI32"/>
      <c r="AJ32" s="258"/>
      <c r="AK32" s="259" t="str">
        <f t="shared" ca="1" si="10"/>
        <v/>
      </c>
      <c r="AL32" s="258"/>
      <c r="AM32" s="259" t="str">
        <f t="shared" si="11"/>
        <v/>
      </c>
      <c r="AN32" s="260"/>
      <c r="AO32" s="260"/>
      <c r="AP32" s="119"/>
      <c r="AQ32" s="280" t="str">
        <f t="shared" si="12"/>
        <v/>
      </c>
      <c r="AR32" s="280" t="str">
        <f t="shared" si="13"/>
        <v/>
      </c>
      <c r="AS32" s="280" t="str">
        <f t="shared" si="14"/>
        <v/>
      </c>
      <c r="AT32" s="280" t="str">
        <f t="shared" ca="1" si="15"/>
        <v/>
      </c>
      <c r="AU32" s="280">
        <f>申込用紙!$G$4</f>
        <v>0</v>
      </c>
      <c r="AV32" s="281" t="str">
        <f t="shared" si="16"/>
        <v/>
      </c>
      <c r="AW32" s="312">
        <f t="shared" si="56"/>
        <v>0</v>
      </c>
      <c r="AX32" s="312">
        <f t="shared" si="56"/>
        <v>0</v>
      </c>
      <c r="AY32" s="312">
        <f t="shared" si="56"/>
        <v>0</v>
      </c>
      <c r="AZ32" s="312">
        <f t="shared" si="56"/>
        <v>0</v>
      </c>
      <c r="BA32" s="312">
        <f t="shared" si="56"/>
        <v>0</v>
      </c>
      <c r="BB32" s="312">
        <f t="shared" si="56"/>
        <v>0</v>
      </c>
      <c r="BC32" s="313">
        <f t="shared" si="18"/>
        <v>0</v>
      </c>
      <c r="BD32" s="313">
        <f t="shared" si="19"/>
        <v>0</v>
      </c>
      <c r="BE32" s="340">
        <f t="shared" si="57"/>
        <v>0</v>
      </c>
      <c r="BF32" s="340">
        <f t="shared" si="57"/>
        <v>0</v>
      </c>
      <c r="BG32" s="340">
        <f t="shared" si="57"/>
        <v>0</v>
      </c>
      <c r="BH32" s="340">
        <f t="shared" si="57"/>
        <v>0</v>
      </c>
      <c r="BI32" s="340">
        <f t="shared" si="57"/>
        <v>0</v>
      </c>
      <c r="BJ32" s="341">
        <f t="shared" si="21"/>
        <v>0</v>
      </c>
      <c r="BK32" s="341">
        <f t="shared" si="21"/>
        <v>0</v>
      </c>
      <c r="BL32" s="341">
        <f t="shared" si="21"/>
        <v>0</v>
      </c>
      <c r="BM32" s="341">
        <f t="shared" si="21"/>
        <v>0</v>
      </c>
      <c r="BN32" s="341">
        <f t="shared" si="21"/>
        <v>0</v>
      </c>
      <c r="BO32" s="341">
        <f t="shared" si="23"/>
        <v>0</v>
      </c>
      <c r="BP32" s="341">
        <f t="shared" si="23"/>
        <v>0</v>
      </c>
      <c r="BQ32" s="341">
        <f t="shared" si="23"/>
        <v>0</v>
      </c>
      <c r="BR32" s="341">
        <f t="shared" si="23"/>
        <v>0</v>
      </c>
      <c r="BS32" s="341">
        <f t="shared" si="23"/>
        <v>0</v>
      </c>
      <c r="BT32" s="348">
        <f t="shared" si="58"/>
        <v>0</v>
      </c>
      <c r="BU32" s="348">
        <f t="shared" si="58"/>
        <v>0</v>
      </c>
      <c r="BV32" s="348">
        <f t="shared" si="58"/>
        <v>0</v>
      </c>
      <c r="BW32" s="348">
        <f t="shared" si="58"/>
        <v>0</v>
      </c>
      <c r="BX32" s="348">
        <f t="shared" si="58"/>
        <v>0</v>
      </c>
      <c r="BY32" s="348">
        <f t="shared" si="95"/>
        <v>0</v>
      </c>
      <c r="BZ32" s="348">
        <f t="shared" si="95"/>
        <v>0</v>
      </c>
      <c r="CA32" s="348">
        <f t="shared" si="95"/>
        <v>0</v>
      </c>
      <c r="CB32" s="350">
        <f t="shared" si="95"/>
        <v>0</v>
      </c>
      <c r="CC32" s="375">
        <f t="shared" si="95"/>
        <v>0</v>
      </c>
      <c r="CD32" s="191">
        <f t="shared" si="26"/>
        <v>0</v>
      </c>
      <c r="CE32" s="191">
        <f t="shared" si="26"/>
        <v>0</v>
      </c>
      <c r="CF32" s="191">
        <f t="shared" si="26"/>
        <v>0</v>
      </c>
      <c r="CG32" s="381">
        <f t="shared" si="27"/>
        <v>0</v>
      </c>
      <c r="CH32" s="191">
        <f t="shared" si="27"/>
        <v>0</v>
      </c>
      <c r="CI32" s="382">
        <f t="shared" si="27"/>
        <v>0</v>
      </c>
      <c r="CJ32" s="379">
        <f t="shared" si="28"/>
        <v>0</v>
      </c>
      <c r="CK32" s="391">
        <f t="shared" si="60"/>
        <v>0</v>
      </c>
      <c r="CL32" s="391">
        <f t="shared" si="60"/>
        <v>0</v>
      </c>
      <c r="CM32" s="391">
        <f t="shared" si="60"/>
        <v>0</v>
      </c>
      <c r="CN32" s="391">
        <f t="shared" si="30"/>
        <v>0</v>
      </c>
      <c r="CO32" s="392">
        <f t="shared" si="61"/>
        <v>0</v>
      </c>
      <c r="CP32" s="392">
        <f t="shared" si="61"/>
        <v>0</v>
      </c>
      <c r="CQ32" s="392">
        <f t="shared" si="61"/>
        <v>0</v>
      </c>
      <c r="CR32" s="394">
        <f t="shared" si="32"/>
        <v>0</v>
      </c>
      <c r="CS32" s="191">
        <f t="shared" si="62"/>
        <v>0</v>
      </c>
      <c r="CT32" s="190">
        <f t="shared" si="62"/>
        <v>0</v>
      </c>
      <c r="CU32" s="190">
        <f t="shared" si="62"/>
        <v>0</v>
      </c>
      <c r="CV32" s="394">
        <f t="shared" si="33"/>
        <v>0</v>
      </c>
      <c r="CW32" s="402">
        <f t="shared" si="34"/>
        <v>0</v>
      </c>
      <c r="CX32" s="403"/>
      <c r="CY32" s="403">
        <f t="shared" si="35"/>
        <v>0</v>
      </c>
      <c r="CZ32" s="404">
        <f t="shared" si="36"/>
        <v>0</v>
      </c>
      <c r="DA32" s="435">
        <f t="shared" si="63"/>
        <v>0</v>
      </c>
      <c r="DB32" s="432">
        <f t="shared" si="37"/>
        <v>0</v>
      </c>
      <c r="DC32" s="433">
        <f t="shared" si="38"/>
        <v>0</v>
      </c>
      <c r="DD32" s="239">
        <f t="shared" si="39"/>
        <v>1</v>
      </c>
      <c r="DE32" s="239">
        <f t="shared" ca="1" si="40"/>
        <v>0</v>
      </c>
      <c r="DF32" s="239">
        <f t="shared" ca="1" si="41"/>
        <v>1</v>
      </c>
      <c r="DG32" s="434" t="str">
        <f t="shared" si="42"/>
        <v/>
      </c>
      <c r="DH32" s="239">
        <f t="shared" ca="1" si="43"/>
        <v>0</v>
      </c>
      <c r="DI32" s="239">
        <f t="shared" ca="1" si="96"/>
        <v>0</v>
      </c>
      <c r="DJ32" s="118" t="str">
        <f t="shared" si="45"/>
        <v/>
      </c>
      <c r="DK32" s="451">
        <f t="shared" si="46"/>
        <v>0</v>
      </c>
      <c r="DL32" s="451">
        <f t="shared" si="47"/>
        <v>0</v>
      </c>
      <c r="DM32" s="452">
        <f t="shared" si="48"/>
        <v>0</v>
      </c>
      <c r="DN32" s="453">
        <f t="shared" si="49"/>
        <v>-1</v>
      </c>
      <c r="DO32" s="454">
        <f t="shared" si="64"/>
        <v>1</v>
      </c>
      <c r="DP32" s="455" t="str">
        <f t="shared" si="65"/>
        <v>NO</v>
      </c>
      <c r="DQ32" s="455" t="str">
        <f t="shared" si="66"/>
        <v>Not!</v>
      </c>
      <c r="DR32" s="455" t="str">
        <f t="shared" si="67"/>
        <v>Not!</v>
      </c>
      <c r="DS32" s="478" t="str">
        <f t="shared" si="50"/>
        <v/>
      </c>
      <c r="DT32" s="479">
        <f t="shared" si="68"/>
        <v>0</v>
      </c>
      <c r="DU32" s="239">
        <f t="shared" si="92"/>
        <v>0</v>
      </c>
      <c r="DV32" s="480">
        <v>17</v>
      </c>
      <c r="DW32" s="281" t="str">
        <f t="shared" si="69"/>
        <v/>
      </c>
      <c r="DX32" s="239" t="str">
        <f t="shared" si="70"/>
        <v>Not!</v>
      </c>
      <c r="DY32" s="499">
        <f t="shared" si="71"/>
        <v>0</v>
      </c>
      <c r="DZ32" s="239" t="str">
        <f t="shared" si="72"/>
        <v>NO</v>
      </c>
      <c r="EA32" s="499">
        <f t="shared" si="51"/>
        <v>0</v>
      </c>
      <c r="EB32" s="239" t="str">
        <f t="shared" si="52"/>
        <v>女子Jr</v>
      </c>
      <c r="EC32" s="499">
        <f t="shared" si="53"/>
        <v>0</v>
      </c>
      <c r="ED32" s="500">
        <f t="shared" si="73"/>
        <v>0</v>
      </c>
      <c r="EE32" s="499">
        <f t="shared" si="73"/>
        <v>0</v>
      </c>
      <c r="EF32" s="239" t="str">
        <f t="shared" si="74"/>
        <v>N</v>
      </c>
      <c r="EG32" s="434" t="str">
        <f t="shared" si="75"/>
        <v/>
      </c>
      <c r="EH32" s="239" t="str">
        <f t="shared" si="76"/>
        <v/>
      </c>
      <c r="EI32" s="239" t="str">
        <f t="shared" ca="1" si="77"/>
        <v/>
      </c>
      <c r="EJ32" s="239" t="str">
        <f t="shared" si="78"/>
        <v/>
      </c>
      <c r="EK32" s="239">
        <f t="shared" si="79"/>
        <v>0</v>
      </c>
      <c r="EL32" s="239">
        <f t="shared" si="80"/>
        <v>0</v>
      </c>
      <c r="EM32" s="499">
        <f t="shared" si="81"/>
        <v>0</v>
      </c>
      <c r="EN32" s="239" t="str">
        <f t="shared" si="93"/>
        <v>N</v>
      </c>
      <c r="EO32" s="434" t="str">
        <f t="shared" si="82"/>
        <v/>
      </c>
      <c r="EP32" s="239" t="str">
        <f t="shared" si="54"/>
        <v/>
      </c>
      <c r="EQ32" s="239" t="str">
        <f t="shared" ca="1" si="83"/>
        <v/>
      </c>
      <c r="ER32" s="239" t="str">
        <f t="shared" si="84"/>
        <v/>
      </c>
      <c r="ES32" s="239">
        <f t="shared" si="55"/>
        <v>0</v>
      </c>
      <c r="ET32" s="239">
        <f t="shared" si="94"/>
        <v>0</v>
      </c>
      <c r="EU32" s="499">
        <f t="shared" si="85"/>
        <v>0</v>
      </c>
      <c r="EV32" s="434" t="str">
        <f t="shared" si="86"/>
        <v/>
      </c>
      <c r="EW32" s="512">
        <f t="shared" si="87"/>
        <v>0</v>
      </c>
      <c r="EX32" s="512">
        <f t="shared" si="88"/>
        <v>0</v>
      </c>
      <c r="EY32" s="512">
        <f t="shared" si="89"/>
        <v>0</v>
      </c>
      <c r="EZ32" s="119"/>
      <c r="FA32" s="258"/>
      <c r="FB32" s="259" t="str">
        <f t="shared" ca="1" si="90"/>
        <v/>
      </c>
      <c r="FC32" s="258"/>
      <c r="FD32" s="259" t="str">
        <f t="shared" si="91"/>
        <v/>
      </c>
      <c r="FE32" s="119"/>
      <c r="FF32" s="119"/>
      <c r="FG32" s="119"/>
      <c r="FH32" s="119"/>
      <c r="FI32" s="119"/>
      <c r="FJ32" s="119"/>
      <c r="FK32" s="119"/>
      <c r="FL32" s="119"/>
      <c r="FM32" s="119"/>
      <c r="FN32" s="119"/>
      <c r="FO32" s="119"/>
    </row>
    <row r="33" spans="1:171" s="99" customFormat="1" ht="21" customHeight="1" x14ac:dyDescent="0.2">
      <c r="A33" s="141">
        <v>18</v>
      </c>
      <c r="B33" s="138">
        <f>申込用紙!B33</f>
        <v>0</v>
      </c>
      <c r="C33" s="138">
        <f>申込用紙!C33</f>
        <v>0</v>
      </c>
      <c r="D33" s="138">
        <f>申込用紙!D33</f>
        <v>0</v>
      </c>
      <c r="E33" s="139">
        <f>申込用紙!E33</f>
        <v>0</v>
      </c>
      <c r="F33" s="138">
        <f>申込用紙!F33</f>
        <v>0</v>
      </c>
      <c r="G33" s="138">
        <f>申込用紙!G33</f>
        <v>0</v>
      </c>
      <c r="H33" s="138">
        <f>申込用紙!H33</f>
        <v>0</v>
      </c>
      <c r="I33" s="138">
        <f>申込用紙!I33</f>
        <v>0</v>
      </c>
      <c r="J33" s="138">
        <f>申込用紙!J33</f>
        <v>0</v>
      </c>
      <c r="K33" s="138">
        <f>申込用紙!K33</f>
        <v>0</v>
      </c>
      <c r="L33" s="138">
        <f>申込用紙!L33</f>
        <v>0</v>
      </c>
      <c r="M33" s="138">
        <f>申込用紙!M33</f>
        <v>0</v>
      </c>
      <c r="N33" s="138" t="str">
        <f>申込用紙!N33</f>
        <v/>
      </c>
      <c r="O33" s="160"/>
      <c r="P33" s="161"/>
      <c r="Q33" s="186" t="str">
        <f t="shared" si="4"/>
        <v>女</v>
      </c>
      <c r="R33" s="195" t="str">
        <f t="shared" si="5"/>
        <v>Not!</v>
      </c>
      <c r="S33" s="195" t="str">
        <f t="shared" si="6"/>
        <v>NO</v>
      </c>
      <c r="T33" s="194" t="str">
        <f t="shared" si="7"/>
        <v>女子Jr</v>
      </c>
      <c r="U33" s="196">
        <f t="shared" si="8"/>
        <v>0</v>
      </c>
      <c r="V33" s="190"/>
      <c r="W33" s="190"/>
      <c r="X33" s="190"/>
      <c r="Y33" s="190"/>
      <c r="Z33" s="190"/>
      <c r="AA33" s="190"/>
      <c r="AB33" s="239"/>
      <c r="AC33" s="239"/>
      <c r="AD33" s="239"/>
      <c r="AE33" s="239"/>
      <c r="AF33" s="242"/>
      <c r="AG33" s="261">
        <f t="shared" si="9"/>
        <v>0</v>
      </c>
      <c r="AH33"/>
      <c r="AI33"/>
      <c r="AJ33" s="258"/>
      <c r="AK33" s="259" t="str">
        <f t="shared" ca="1" si="10"/>
        <v/>
      </c>
      <c r="AL33" s="258"/>
      <c r="AM33" s="259" t="str">
        <f t="shared" si="11"/>
        <v/>
      </c>
      <c r="AN33" s="260"/>
      <c r="AO33" s="260"/>
      <c r="AP33" s="119"/>
      <c r="AQ33" s="280" t="str">
        <f t="shared" si="12"/>
        <v/>
      </c>
      <c r="AR33" s="280" t="str">
        <f t="shared" si="13"/>
        <v/>
      </c>
      <c r="AS33" s="280" t="str">
        <f t="shared" si="14"/>
        <v/>
      </c>
      <c r="AT33" s="280" t="str">
        <f t="shared" ca="1" si="15"/>
        <v/>
      </c>
      <c r="AU33" s="280">
        <f>申込用紙!$G$4</f>
        <v>0</v>
      </c>
      <c r="AV33" s="281" t="str">
        <f t="shared" si="16"/>
        <v/>
      </c>
      <c r="AW33" s="312">
        <f t="shared" si="56"/>
        <v>0</v>
      </c>
      <c r="AX33" s="312">
        <f t="shared" si="56"/>
        <v>0</v>
      </c>
      <c r="AY33" s="312">
        <f t="shared" si="56"/>
        <v>0</v>
      </c>
      <c r="AZ33" s="312">
        <f t="shared" si="56"/>
        <v>0</v>
      </c>
      <c r="BA33" s="312">
        <f t="shared" si="56"/>
        <v>0</v>
      </c>
      <c r="BB33" s="312">
        <f t="shared" si="56"/>
        <v>0</v>
      </c>
      <c r="BC33" s="313">
        <f t="shared" si="18"/>
        <v>0</v>
      </c>
      <c r="BD33" s="313">
        <f t="shared" si="19"/>
        <v>0</v>
      </c>
      <c r="BE33" s="340">
        <f t="shared" si="57"/>
        <v>0</v>
      </c>
      <c r="BF33" s="340">
        <f t="shared" si="57"/>
        <v>0</v>
      </c>
      <c r="BG33" s="340">
        <f t="shared" si="57"/>
        <v>0</v>
      </c>
      <c r="BH33" s="340">
        <f t="shared" si="57"/>
        <v>0</v>
      </c>
      <c r="BI33" s="340">
        <f t="shared" si="57"/>
        <v>0</v>
      </c>
      <c r="BJ33" s="341">
        <f t="shared" si="21"/>
        <v>0</v>
      </c>
      <c r="BK33" s="341">
        <f t="shared" si="21"/>
        <v>0</v>
      </c>
      <c r="BL33" s="341">
        <f t="shared" si="21"/>
        <v>0</v>
      </c>
      <c r="BM33" s="341">
        <f t="shared" si="21"/>
        <v>0</v>
      </c>
      <c r="BN33" s="341">
        <f t="shared" si="21"/>
        <v>0</v>
      </c>
      <c r="BO33" s="341">
        <f t="shared" si="23"/>
        <v>0</v>
      </c>
      <c r="BP33" s="341">
        <f t="shared" si="23"/>
        <v>0</v>
      </c>
      <c r="BQ33" s="341">
        <f t="shared" si="23"/>
        <v>0</v>
      </c>
      <c r="BR33" s="341">
        <f t="shared" si="23"/>
        <v>0</v>
      </c>
      <c r="BS33" s="341">
        <f t="shared" si="23"/>
        <v>0</v>
      </c>
      <c r="BT33" s="348">
        <f t="shared" si="58"/>
        <v>0</v>
      </c>
      <c r="BU33" s="348">
        <f t="shared" si="58"/>
        <v>0</v>
      </c>
      <c r="BV33" s="348">
        <f t="shared" si="58"/>
        <v>0</v>
      </c>
      <c r="BW33" s="348">
        <f t="shared" si="58"/>
        <v>0</v>
      </c>
      <c r="BX33" s="348">
        <f t="shared" si="58"/>
        <v>0</v>
      </c>
      <c r="BY33" s="348">
        <f t="shared" si="95"/>
        <v>0</v>
      </c>
      <c r="BZ33" s="348">
        <f t="shared" si="95"/>
        <v>0</v>
      </c>
      <c r="CA33" s="348">
        <f t="shared" si="95"/>
        <v>0</v>
      </c>
      <c r="CB33" s="350">
        <f t="shared" si="95"/>
        <v>0</v>
      </c>
      <c r="CC33" s="375">
        <f t="shared" si="95"/>
        <v>0</v>
      </c>
      <c r="CD33" s="191">
        <f t="shared" si="26"/>
        <v>0</v>
      </c>
      <c r="CE33" s="191">
        <f t="shared" si="26"/>
        <v>0</v>
      </c>
      <c r="CF33" s="191">
        <f t="shared" si="26"/>
        <v>0</v>
      </c>
      <c r="CG33" s="381">
        <f t="shared" si="27"/>
        <v>0</v>
      </c>
      <c r="CH33" s="191">
        <f t="shared" si="27"/>
        <v>0</v>
      </c>
      <c r="CI33" s="382">
        <f t="shared" si="27"/>
        <v>0</v>
      </c>
      <c r="CJ33" s="379">
        <f t="shared" si="28"/>
        <v>0</v>
      </c>
      <c r="CK33" s="391">
        <f t="shared" si="60"/>
        <v>0</v>
      </c>
      <c r="CL33" s="391">
        <f t="shared" si="60"/>
        <v>0</v>
      </c>
      <c r="CM33" s="391">
        <f t="shared" si="60"/>
        <v>0</v>
      </c>
      <c r="CN33" s="391">
        <f t="shared" si="30"/>
        <v>0</v>
      </c>
      <c r="CO33" s="392">
        <f t="shared" si="61"/>
        <v>0</v>
      </c>
      <c r="CP33" s="392">
        <f t="shared" si="61"/>
        <v>0</v>
      </c>
      <c r="CQ33" s="392">
        <f t="shared" si="61"/>
        <v>0</v>
      </c>
      <c r="CR33" s="394">
        <f t="shared" si="32"/>
        <v>0</v>
      </c>
      <c r="CS33" s="191">
        <f t="shared" si="62"/>
        <v>0</v>
      </c>
      <c r="CT33" s="190">
        <f t="shared" si="62"/>
        <v>0</v>
      </c>
      <c r="CU33" s="190">
        <f t="shared" si="62"/>
        <v>0</v>
      </c>
      <c r="CV33" s="394">
        <f t="shared" si="33"/>
        <v>0</v>
      </c>
      <c r="CW33" s="402">
        <f t="shared" si="34"/>
        <v>0</v>
      </c>
      <c r="CX33" s="403"/>
      <c r="CY33" s="403">
        <f t="shared" si="35"/>
        <v>0</v>
      </c>
      <c r="CZ33" s="404">
        <f t="shared" si="36"/>
        <v>0</v>
      </c>
      <c r="DA33" s="435">
        <f t="shared" si="63"/>
        <v>0</v>
      </c>
      <c r="DB33" s="432">
        <f t="shared" si="37"/>
        <v>0</v>
      </c>
      <c r="DC33" s="433">
        <f t="shared" si="38"/>
        <v>0</v>
      </c>
      <c r="DD33" s="239">
        <f t="shared" si="39"/>
        <v>1</v>
      </c>
      <c r="DE33" s="239">
        <f t="shared" ca="1" si="40"/>
        <v>0</v>
      </c>
      <c r="DF33" s="239">
        <f t="shared" ca="1" si="41"/>
        <v>1</v>
      </c>
      <c r="DG33" s="434" t="str">
        <f t="shared" si="42"/>
        <v/>
      </c>
      <c r="DH33" s="239">
        <f t="shared" ca="1" si="43"/>
        <v>0</v>
      </c>
      <c r="DI33" s="239">
        <f t="shared" ca="1" si="96"/>
        <v>0</v>
      </c>
      <c r="DJ33" s="118" t="str">
        <f t="shared" si="45"/>
        <v/>
      </c>
      <c r="DK33" s="451">
        <f t="shared" si="46"/>
        <v>0</v>
      </c>
      <c r="DL33" s="451">
        <f t="shared" si="47"/>
        <v>0</v>
      </c>
      <c r="DM33" s="452">
        <f t="shared" si="48"/>
        <v>0</v>
      </c>
      <c r="DN33" s="453">
        <f t="shared" si="49"/>
        <v>-1</v>
      </c>
      <c r="DO33" s="454">
        <f t="shared" si="64"/>
        <v>1</v>
      </c>
      <c r="DP33" s="455" t="str">
        <f t="shared" si="65"/>
        <v>NO</v>
      </c>
      <c r="DQ33" s="455" t="str">
        <f t="shared" si="66"/>
        <v>Not!</v>
      </c>
      <c r="DR33" s="455" t="str">
        <f t="shared" si="67"/>
        <v>Not!</v>
      </c>
      <c r="DS33" s="478" t="str">
        <f t="shared" si="50"/>
        <v/>
      </c>
      <c r="DT33" s="479">
        <f t="shared" si="68"/>
        <v>0</v>
      </c>
      <c r="DU33" s="239">
        <f t="shared" si="92"/>
        <v>0</v>
      </c>
      <c r="DV33" s="480">
        <v>18</v>
      </c>
      <c r="DW33" s="281" t="str">
        <f t="shared" si="69"/>
        <v/>
      </c>
      <c r="DX33" s="239" t="str">
        <f t="shared" si="70"/>
        <v>Not!</v>
      </c>
      <c r="DY33" s="499">
        <f t="shared" si="71"/>
        <v>0</v>
      </c>
      <c r="DZ33" s="239" t="str">
        <f t="shared" si="72"/>
        <v>NO</v>
      </c>
      <c r="EA33" s="499">
        <f t="shared" si="51"/>
        <v>0</v>
      </c>
      <c r="EB33" s="239" t="str">
        <f t="shared" si="52"/>
        <v>女子Jr</v>
      </c>
      <c r="EC33" s="499">
        <f t="shared" si="53"/>
        <v>0</v>
      </c>
      <c r="ED33" s="500">
        <f t="shared" si="73"/>
        <v>0</v>
      </c>
      <c r="EE33" s="499">
        <f t="shared" si="73"/>
        <v>0</v>
      </c>
      <c r="EF33" s="239" t="str">
        <f t="shared" si="74"/>
        <v>N</v>
      </c>
      <c r="EG33" s="434" t="str">
        <f t="shared" si="75"/>
        <v/>
      </c>
      <c r="EH33" s="239" t="str">
        <f t="shared" si="76"/>
        <v/>
      </c>
      <c r="EI33" s="239" t="str">
        <f t="shared" ca="1" si="77"/>
        <v/>
      </c>
      <c r="EJ33" s="239" t="str">
        <f t="shared" si="78"/>
        <v/>
      </c>
      <c r="EK33" s="239">
        <f t="shared" si="79"/>
        <v>0</v>
      </c>
      <c r="EL33" s="239">
        <f t="shared" si="80"/>
        <v>0</v>
      </c>
      <c r="EM33" s="499">
        <f t="shared" si="81"/>
        <v>0</v>
      </c>
      <c r="EN33" s="239" t="str">
        <f t="shared" si="93"/>
        <v>N</v>
      </c>
      <c r="EO33" s="434" t="str">
        <f t="shared" si="82"/>
        <v/>
      </c>
      <c r="EP33" s="239" t="str">
        <f t="shared" si="54"/>
        <v/>
      </c>
      <c r="EQ33" s="239" t="str">
        <f t="shared" ca="1" si="83"/>
        <v/>
      </c>
      <c r="ER33" s="239" t="str">
        <f t="shared" si="84"/>
        <v/>
      </c>
      <c r="ES33" s="239">
        <f t="shared" si="55"/>
        <v>0</v>
      </c>
      <c r="ET33" s="239">
        <f t="shared" si="94"/>
        <v>0</v>
      </c>
      <c r="EU33" s="499">
        <f t="shared" si="85"/>
        <v>0</v>
      </c>
      <c r="EV33" s="434" t="str">
        <f t="shared" si="86"/>
        <v/>
      </c>
      <c r="EW33" s="512">
        <f t="shared" si="87"/>
        <v>0</v>
      </c>
      <c r="EX33" s="512">
        <f t="shared" si="88"/>
        <v>0</v>
      </c>
      <c r="EY33" s="512">
        <f t="shared" si="89"/>
        <v>0</v>
      </c>
      <c r="EZ33" s="119"/>
      <c r="FA33" s="258"/>
      <c r="FB33" s="259" t="str">
        <f t="shared" ca="1" si="90"/>
        <v/>
      </c>
      <c r="FC33" s="258"/>
      <c r="FD33" s="259" t="str">
        <f t="shared" si="91"/>
        <v/>
      </c>
      <c r="FE33" s="119"/>
      <c r="FF33" s="119"/>
      <c r="FG33" s="119"/>
      <c r="FH33" s="119"/>
      <c r="FI33" s="119"/>
      <c r="FJ33" s="119"/>
      <c r="FK33" s="119"/>
      <c r="FL33" s="119"/>
      <c r="FM33" s="119"/>
      <c r="FN33" s="119"/>
      <c r="FO33" s="119"/>
    </row>
    <row r="34" spans="1:171" s="99" customFormat="1" ht="21" customHeight="1" x14ac:dyDescent="0.2">
      <c r="A34" s="141">
        <v>19</v>
      </c>
      <c r="B34" s="138">
        <f>申込用紙!B34</f>
        <v>0</v>
      </c>
      <c r="C34" s="138">
        <f>申込用紙!C34</f>
        <v>0</v>
      </c>
      <c r="D34" s="138">
        <f>申込用紙!D34</f>
        <v>0</v>
      </c>
      <c r="E34" s="139">
        <f>申込用紙!E34</f>
        <v>0</v>
      </c>
      <c r="F34" s="138">
        <f>申込用紙!F34</f>
        <v>0</v>
      </c>
      <c r="G34" s="138">
        <f>申込用紙!G34</f>
        <v>0</v>
      </c>
      <c r="H34" s="138">
        <f>申込用紙!H34</f>
        <v>0</v>
      </c>
      <c r="I34" s="138">
        <f>申込用紙!I34</f>
        <v>0</v>
      </c>
      <c r="J34" s="138">
        <f>申込用紙!J34</f>
        <v>0</v>
      </c>
      <c r="K34" s="138">
        <f>申込用紙!K34</f>
        <v>0</v>
      </c>
      <c r="L34" s="138">
        <f>申込用紙!L34</f>
        <v>0</v>
      </c>
      <c r="M34" s="138">
        <f>申込用紙!M34</f>
        <v>0</v>
      </c>
      <c r="N34" s="138" t="str">
        <f>申込用紙!N34</f>
        <v/>
      </c>
      <c r="O34" s="160"/>
      <c r="P34" s="161"/>
      <c r="Q34" s="186" t="str">
        <f t="shared" si="4"/>
        <v>女</v>
      </c>
      <c r="R34" s="195" t="str">
        <f t="shared" si="5"/>
        <v>Not!</v>
      </c>
      <c r="S34" s="195" t="str">
        <f t="shared" si="6"/>
        <v>NO</v>
      </c>
      <c r="T34" s="194" t="str">
        <f t="shared" si="7"/>
        <v>女子Jr</v>
      </c>
      <c r="U34" s="196">
        <f t="shared" si="8"/>
        <v>0</v>
      </c>
      <c r="V34" s="190"/>
      <c r="W34" s="190"/>
      <c r="X34" s="190"/>
      <c r="Y34" s="190"/>
      <c r="Z34" s="190"/>
      <c r="AA34" s="190"/>
      <c r="AB34" s="239"/>
      <c r="AC34" s="239"/>
      <c r="AD34" s="239"/>
      <c r="AE34" s="239"/>
      <c r="AF34" s="242"/>
      <c r="AG34" s="261">
        <f t="shared" si="9"/>
        <v>0</v>
      </c>
      <c r="AH34"/>
      <c r="AI34"/>
      <c r="AJ34" s="258"/>
      <c r="AK34" s="259" t="str">
        <f t="shared" ca="1" si="10"/>
        <v/>
      </c>
      <c r="AL34" s="258"/>
      <c r="AM34" s="259" t="str">
        <f t="shared" si="11"/>
        <v/>
      </c>
      <c r="AN34" s="260"/>
      <c r="AO34" s="260"/>
      <c r="AP34" s="119"/>
      <c r="AQ34" s="280" t="str">
        <f t="shared" si="12"/>
        <v/>
      </c>
      <c r="AR34" s="280" t="str">
        <f t="shared" si="13"/>
        <v/>
      </c>
      <c r="AS34" s="280" t="str">
        <f t="shared" si="14"/>
        <v/>
      </c>
      <c r="AT34" s="280" t="str">
        <f t="shared" ca="1" si="15"/>
        <v/>
      </c>
      <c r="AU34" s="280">
        <f>申込用紙!$G$4</f>
        <v>0</v>
      </c>
      <c r="AV34" s="281" t="str">
        <f t="shared" si="16"/>
        <v/>
      </c>
      <c r="AW34" s="312">
        <f t="shared" si="56"/>
        <v>0</v>
      </c>
      <c r="AX34" s="312">
        <f t="shared" si="56"/>
        <v>0</v>
      </c>
      <c r="AY34" s="312">
        <f t="shared" si="56"/>
        <v>0</v>
      </c>
      <c r="AZ34" s="312">
        <f t="shared" si="56"/>
        <v>0</v>
      </c>
      <c r="BA34" s="312">
        <f t="shared" si="56"/>
        <v>0</v>
      </c>
      <c r="BB34" s="312">
        <f t="shared" si="56"/>
        <v>0</v>
      </c>
      <c r="BC34" s="313">
        <f t="shared" si="18"/>
        <v>0</v>
      </c>
      <c r="BD34" s="313">
        <f t="shared" si="19"/>
        <v>0</v>
      </c>
      <c r="BE34" s="340">
        <f t="shared" si="57"/>
        <v>0</v>
      </c>
      <c r="BF34" s="340">
        <f t="shared" si="57"/>
        <v>0</v>
      </c>
      <c r="BG34" s="340">
        <f t="shared" si="57"/>
        <v>0</v>
      </c>
      <c r="BH34" s="340">
        <f t="shared" si="57"/>
        <v>0</v>
      </c>
      <c r="BI34" s="340">
        <f t="shared" si="57"/>
        <v>0</v>
      </c>
      <c r="BJ34" s="341">
        <f t="shared" si="21"/>
        <v>0</v>
      </c>
      <c r="BK34" s="341">
        <f t="shared" si="21"/>
        <v>0</v>
      </c>
      <c r="BL34" s="341">
        <f t="shared" si="21"/>
        <v>0</v>
      </c>
      <c r="BM34" s="341">
        <f t="shared" si="21"/>
        <v>0</v>
      </c>
      <c r="BN34" s="341">
        <f t="shared" si="21"/>
        <v>0</v>
      </c>
      <c r="BO34" s="341">
        <f t="shared" si="23"/>
        <v>0</v>
      </c>
      <c r="BP34" s="341">
        <f t="shared" si="23"/>
        <v>0</v>
      </c>
      <c r="BQ34" s="341">
        <f t="shared" si="23"/>
        <v>0</v>
      </c>
      <c r="BR34" s="341">
        <f t="shared" si="23"/>
        <v>0</v>
      </c>
      <c r="BS34" s="341">
        <f t="shared" si="23"/>
        <v>0</v>
      </c>
      <c r="BT34" s="348">
        <f t="shared" si="58"/>
        <v>0</v>
      </c>
      <c r="BU34" s="348">
        <f t="shared" si="58"/>
        <v>0</v>
      </c>
      <c r="BV34" s="348">
        <f t="shared" si="58"/>
        <v>0</v>
      </c>
      <c r="BW34" s="348">
        <f t="shared" si="58"/>
        <v>0</v>
      </c>
      <c r="BX34" s="348">
        <f t="shared" si="58"/>
        <v>0</v>
      </c>
      <c r="BY34" s="348">
        <f t="shared" si="95"/>
        <v>0</v>
      </c>
      <c r="BZ34" s="348">
        <f t="shared" si="95"/>
        <v>0</v>
      </c>
      <c r="CA34" s="348">
        <f t="shared" si="95"/>
        <v>0</v>
      </c>
      <c r="CB34" s="350">
        <f t="shared" si="95"/>
        <v>0</v>
      </c>
      <c r="CC34" s="375">
        <f t="shared" si="95"/>
        <v>0</v>
      </c>
      <c r="CD34" s="191">
        <f t="shared" si="26"/>
        <v>0</v>
      </c>
      <c r="CE34" s="191">
        <f t="shared" si="26"/>
        <v>0</v>
      </c>
      <c r="CF34" s="191">
        <f t="shared" si="26"/>
        <v>0</v>
      </c>
      <c r="CG34" s="381">
        <f t="shared" si="27"/>
        <v>0</v>
      </c>
      <c r="CH34" s="191">
        <f t="shared" si="27"/>
        <v>0</v>
      </c>
      <c r="CI34" s="382">
        <f t="shared" si="27"/>
        <v>0</v>
      </c>
      <c r="CJ34" s="379">
        <f t="shared" si="28"/>
        <v>0</v>
      </c>
      <c r="CK34" s="391">
        <f t="shared" si="60"/>
        <v>0</v>
      </c>
      <c r="CL34" s="391">
        <f t="shared" si="60"/>
        <v>0</v>
      </c>
      <c r="CM34" s="391">
        <f t="shared" si="60"/>
        <v>0</v>
      </c>
      <c r="CN34" s="391">
        <f t="shared" si="30"/>
        <v>0</v>
      </c>
      <c r="CO34" s="392">
        <f t="shared" si="61"/>
        <v>0</v>
      </c>
      <c r="CP34" s="392">
        <f t="shared" si="61"/>
        <v>0</v>
      </c>
      <c r="CQ34" s="392">
        <f t="shared" si="61"/>
        <v>0</v>
      </c>
      <c r="CR34" s="394">
        <f t="shared" si="32"/>
        <v>0</v>
      </c>
      <c r="CS34" s="191">
        <f t="shared" si="62"/>
        <v>0</v>
      </c>
      <c r="CT34" s="190">
        <f t="shared" si="62"/>
        <v>0</v>
      </c>
      <c r="CU34" s="190">
        <f t="shared" si="62"/>
        <v>0</v>
      </c>
      <c r="CV34" s="394">
        <f t="shared" si="33"/>
        <v>0</v>
      </c>
      <c r="CW34" s="402">
        <f t="shared" si="34"/>
        <v>0</v>
      </c>
      <c r="CX34" s="403"/>
      <c r="CY34" s="403">
        <f t="shared" si="35"/>
        <v>0</v>
      </c>
      <c r="CZ34" s="404">
        <f t="shared" si="36"/>
        <v>0</v>
      </c>
      <c r="DA34" s="435">
        <f t="shared" si="63"/>
        <v>0</v>
      </c>
      <c r="DB34" s="432">
        <f t="shared" si="37"/>
        <v>0</v>
      </c>
      <c r="DC34" s="433">
        <f t="shared" si="38"/>
        <v>0</v>
      </c>
      <c r="DD34" s="239">
        <f t="shared" si="39"/>
        <v>1</v>
      </c>
      <c r="DE34" s="239">
        <f t="shared" ca="1" si="40"/>
        <v>0</v>
      </c>
      <c r="DF34" s="239">
        <f t="shared" ca="1" si="41"/>
        <v>1</v>
      </c>
      <c r="DG34" s="434" t="str">
        <f t="shared" si="42"/>
        <v/>
      </c>
      <c r="DH34" s="239">
        <f t="shared" ca="1" si="43"/>
        <v>0</v>
      </c>
      <c r="DI34" s="239">
        <f t="shared" ca="1" si="96"/>
        <v>0</v>
      </c>
      <c r="DJ34" s="118" t="str">
        <f t="shared" si="45"/>
        <v/>
      </c>
      <c r="DK34" s="451">
        <f t="shared" si="46"/>
        <v>0</v>
      </c>
      <c r="DL34" s="451">
        <f t="shared" si="47"/>
        <v>0</v>
      </c>
      <c r="DM34" s="452">
        <f t="shared" si="48"/>
        <v>0</v>
      </c>
      <c r="DN34" s="453">
        <f t="shared" si="49"/>
        <v>-1</v>
      </c>
      <c r="DO34" s="454">
        <f t="shared" si="64"/>
        <v>1</v>
      </c>
      <c r="DP34" s="455" t="str">
        <f t="shared" si="65"/>
        <v>NO</v>
      </c>
      <c r="DQ34" s="455" t="str">
        <f t="shared" si="66"/>
        <v>Not!</v>
      </c>
      <c r="DR34" s="455" t="str">
        <f t="shared" si="67"/>
        <v>Not!</v>
      </c>
      <c r="DS34" s="478" t="str">
        <f t="shared" si="50"/>
        <v/>
      </c>
      <c r="DT34" s="479">
        <f t="shared" si="68"/>
        <v>0</v>
      </c>
      <c r="DU34" s="239">
        <f t="shared" si="92"/>
        <v>0</v>
      </c>
      <c r="DV34" s="480">
        <v>19</v>
      </c>
      <c r="DW34" s="281" t="str">
        <f t="shared" si="69"/>
        <v/>
      </c>
      <c r="DX34" s="239" t="str">
        <f t="shared" si="70"/>
        <v>Not!</v>
      </c>
      <c r="DY34" s="499">
        <f t="shared" si="71"/>
        <v>0</v>
      </c>
      <c r="DZ34" s="239" t="str">
        <f t="shared" si="72"/>
        <v>NO</v>
      </c>
      <c r="EA34" s="499">
        <f t="shared" si="51"/>
        <v>0</v>
      </c>
      <c r="EB34" s="239" t="str">
        <f t="shared" si="52"/>
        <v>女子Jr</v>
      </c>
      <c r="EC34" s="499">
        <f t="shared" si="53"/>
        <v>0</v>
      </c>
      <c r="ED34" s="500">
        <f t="shared" si="73"/>
        <v>0</v>
      </c>
      <c r="EE34" s="499">
        <f t="shared" si="73"/>
        <v>0</v>
      </c>
      <c r="EF34" s="239" t="str">
        <f t="shared" si="74"/>
        <v>N</v>
      </c>
      <c r="EG34" s="434" t="str">
        <f t="shared" si="75"/>
        <v/>
      </c>
      <c r="EH34" s="239" t="str">
        <f t="shared" si="76"/>
        <v/>
      </c>
      <c r="EI34" s="239" t="str">
        <f t="shared" ca="1" si="77"/>
        <v/>
      </c>
      <c r="EJ34" s="239" t="str">
        <f t="shared" si="78"/>
        <v/>
      </c>
      <c r="EK34" s="239">
        <f t="shared" si="79"/>
        <v>0</v>
      </c>
      <c r="EL34" s="239">
        <f t="shared" si="80"/>
        <v>0</v>
      </c>
      <c r="EM34" s="499">
        <f t="shared" si="81"/>
        <v>0</v>
      </c>
      <c r="EN34" s="239" t="str">
        <f t="shared" si="93"/>
        <v>N</v>
      </c>
      <c r="EO34" s="434" t="str">
        <f t="shared" si="82"/>
        <v/>
      </c>
      <c r="EP34" s="239" t="str">
        <f t="shared" si="54"/>
        <v/>
      </c>
      <c r="EQ34" s="239" t="str">
        <f t="shared" ca="1" si="83"/>
        <v/>
      </c>
      <c r="ER34" s="239" t="str">
        <f t="shared" si="84"/>
        <v/>
      </c>
      <c r="ES34" s="239">
        <f t="shared" si="55"/>
        <v>0</v>
      </c>
      <c r="ET34" s="239">
        <f t="shared" si="94"/>
        <v>0</v>
      </c>
      <c r="EU34" s="499">
        <f t="shared" si="85"/>
        <v>0</v>
      </c>
      <c r="EV34" s="434" t="str">
        <f t="shared" si="86"/>
        <v/>
      </c>
      <c r="EW34" s="512">
        <f t="shared" si="87"/>
        <v>0</v>
      </c>
      <c r="EX34" s="512">
        <f t="shared" si="88"/>
        <v>0</v>
      </c>
      <c r="EY34" s="512">
        <f t="shared" si="89"/>
        <v>0</v>
      </c>
      <c r="EZ34" s="119"/>
      <c r="FA34" s="258"/>
      <c r="FB34" s="259" t="str">
        <f t="shared" ca="1" si="90"/>
        <v/>
      </c>
      <c r="FC34" s="258"/>
      <c r="FD34" s="259" t="str">
        <f t="shared" si="91"/>
        <v/>
      </c>
      <c r="FE34" s="119"/>
      <c r="FF34" s="119"/>
      <c r="FG34" s="119"/>
      <c r="FH34" s="119"/>
      <c r="FI34" s="119"/>
      <c r="FJ34" s="119"/>
      <c r="FK34" s="119"/>
      <c r="FL34" s="119"/>
      <c r="FM34" s="119"/>
      <c r="FN34" s="119"/>
      <c r="FO34" s="119"/>
    </row>
    <row r="35" spans="1:171" s="99" customFormat="1" ht="21" customHeight="1" x14ac:dyDescent="0.2">
      <c r="A35" s="142">
        <v>20</v>
      </c>
      <c r="B35" s="138">
        <f>申込用紙!B35</f>
        <v>0</v>
      </c>
      <c r="C35" s="138">
        <f>申込用紙!C35</f>
        <v>0</v>
      </c>
      <c r="D35" s="138">
        <f>申込用紙!D35</f>
        <v>0</v>
      </c>
      <c r="E35" s="139">
        <f>申込用紙!E35</f>
        <v>0</v>
      </c>
      <c r="F35" s="138">
        <f>申込用紙!F35</f>
        <v>0</v>
      </c>
      <c r="G35" s="138">
        <f>申込用紙!G35</f>
        <v>0</v>
      </c>
      <c r="H35" s="138">
        <f>申込用紙!H35</f>
        <v>0</v>
      </c>
      <c r="I35" s="138">
        <f>申込用紙!I35</f>
        <v>0</v>
      </c>
      <c r="J35" s="138">
        <f>申込用紙!J35</f>
        <v>0</v>
      </c>
      <c r="K35" s="138">
        <f>申込用紙!K35</f>
        <v>0</v>
      </c>
      <c r="L35" s="138">
        <f>申込用紙!L35</f>
        <v>0</v>
      </c>
      <c r="M35" s="138">
        <f>申込用紙!M35</f>
        <v>0</v>
      </c>
      <c r="N35" s="138" t="str">
        <f>申込用紙!N35</f>
        <v/>
      </c>
      <c r="O35" s="160"/>
      <c r="P35" s="161"/>
      <c r="Q35" s="186" t="str">
        <f t="shared" si="4"/>
        <v>女</v>
      </c>
      <c r="R35" s="195" t="str">
        <f t="shared" si="5"/>
        <v>Not!</v>
      </c>
      <c r="S35" s="195" t="str">
        <f t="shared" si="6"/>
        <v>NO</v>
      </c>
      <c r="T35" s="194" t="str">
        <f t="shared" si="7"/>
        <v>女子Jr</v>
      </c>
      <c r="U35" s="196">
        <f t="shared" si="8"/>
        <v>0</v>
      </c>
      <c r="V35" s="190"/>
      <c r="W35" s="190"/>
      <c r="X35" s="190"/>
      <c r="Y35" s="190"/>
      <c r="Z35" s="190"/>
      <c r="AA35" s="190"/>
      <c r="AB35" s="239"/>
      <c r="AC35" s="239"/>
      <c r="AD35" s="239"/>
      <c r="AE35" s="239"/>
      <c r="AF35" s="242"/>
      <c r="AG35" s="261">
        <f t="shared" si="9"/>
        <v>0</v>
      </c>
      <c r="AH35"/>
      <c r="AI35"/>
      <c r="AJ35" s="258"/>
      <c r="AK35" s="259" t="str">
        <f t="shared" ca="1" si="10"/>
        <v/>
      </c>
      <c r="AL35" s="258"/>
      <c r="AM35" s="259" t="str">
        <f t="shared" si="11"/>
        <v/>
      </c>
      <c r="AN35" s="260"/>
      <c r="AO35" s="260"/>
      <c r="AP35" s="119"/>
      <c r="AQ35" s="280" t="str">
        <f t="shared" si="12"/>
        <v/>
      </c>
      <c r="AR35" s="280" t="str">
        <f t="shared" si="13"/>
        <v/>
      </c>
      <c r="AS35" s="280" t="str">
        <f t="shared" si="14"/>
        <v/>
      </c>
      <c r="AT35" s="280" t="str">
        <f t="shared" ca="1" si="15"/>
        <v/>
      </c>
      <c r="AU35" s="280">
        <f>申込用紙!$G$4</f>
        <v>0</v>
      </c>
      <c r="AV35" s="281" t="str">
        <f t="shared" si="16"/>
        <v/>
      </c>
      <c r="AW35" s="312">
        <f t="shared" si="56"/>
        <v>0</v>
      </c>
      <c r="AX35" s="312">
        <f t="shared" si="56"/>
        <v>0</v>
      </c>
      <c r="AY35" s="312">
        <f t="shared" si="56"/>
        <v>0</v>
      </c>
      <c r="AZ35" s="312">
        <f t="shared" si="56"/>
        <v>0</v>
      </c>
      <c r="BA35" s="312">
        <f t="shared" si="56"/>
        <v>0</v>
      </c>
      <c r="BB35" s="312">
        <f t="shared" si="56"/>
        <v>0</v>
      </c>
      <c r="BC35" s="313">
        <f t="shared" si="18"/>
        <v>0</v>
      </c>
      <c r="BD35" s="313">
        <f t="shared" si="19"/>
        <v>0</v>
      </c>
      <c r="BE35" s="340">
        <f t="shared" si="57"/>
        <v>0</v>
      </c>
      <c r="BF35" s="340">
        <f t="shared" si="57"/>
        <v>0</v>
      </c>
      <c r="BG35" s="340">
        <f t="shared" si="57"/>
        <v>0</v>
      </c>
      <c r="BH35" s="340">
        <f t="shared" si="57"/>
        <v>0</v>
      </c>
      <c r="BI35" s="340">
        <f t="shared" si="57"/>
        <v>0</v>
      </c>
      <c r="BJ35" s="341">
        <f t="shared" si="21"/>
        <v>0</v>
      </c>
      <c r="BK35" s="341">
        <f t="shared" si="21"/>
        <v>0</v>
      </c>
      <c r="BL35" s="341">
        <f t="shared" si="21"/>
        <v>0</v>
      </c>
      <c r="BM35" s="341">
        <f t="shared" si="21"/>
        <v>0</v>
      </c>
      <c r="BN35" s="341">
        <f t="shared" si="21"/>
        <v>0</v>
      </c>
      <c r="BO35" s="341">
        <f t="shared" si="23"/>
        <v>0</v>
      </c>
      <c r="BP35" s="341">
        <f t="shared" si="23"/>
        <v>0</v>
      </c>
      <c r="BQ35" s="341">
        <f t="shared" si="23"/>
        <v>0</v>
      </c>
      <c r="BR35" s="341">
        <f t="shared" si="23"/>
        <v>0</v>
      </c>
      <c r="BS35" s="341">
        <f t="shared" si="23"/>
        <v>0</v>
      </c>
      <c r="BT35" s="348">
        <f t="shared" si="58"/>
        <v>0</v>
      </c>
      <c r="BU35" s="348">
        <f t="shared" si="58"/>
        <v>0</v>
      </c>
      <c r="BV35" s="348">
        <f t="shared" si="58"/>
        <v>0</v>
      </c>
      <c r="BW35" s="348">
        <f t="shared" si="58"/>
        <v>0</v>
      </c>
      <c r="BX35" s="348">
        <f t="shared" si="58"/>
        <v>0</v>
      </c>
      <c r="BY35" s="348">
        <f t="shared" si="95"/>
        <v>0</v>
      </c>
      <c r="BZ35" s="348">
        <f t="shared" si="95"/>
        <v>0</v>
      </c>
      <c r="CA35" s="348">
        <f t="shared" si="95"/>
        <v>0</v>
      </c>
      <c r="CB35" s="350">
        <f t="shared" si="95"/>
        <v>0</v>
      </c>
      <c r="CC35" s="375">
        <f t="shared" si="95"/>
        <v>0</v>
      </c>
      <c r="CD35" s="191">
        <f t="shared" si="26"/>
        <v>0</v>
      </c>
      <c r="CE35" s="191">
        <f t="shared" si="26"/>
        <v>0</v>
      </c>
      <c r="CF35" s="191">
        <f t="shared" si="26"/>
        <v>0</v>
      </c>
      <c r="CG35" s="381">
        <f t="shared" si="27"/>
        <v>0</v>
      </c>
      <c r="CH35" s="191">
        <f t="shared" si="27"/>
        <v>0</v>
      </c>
      <c r="CI35" s="382">
        <f t="shared" si="27"/>
        <v>0</v>
      </c>
      <c r="CJ35" s="379">
        <f t="shared" si="28"/>
        <v>0</v>
      </c>
      <c r="CK35" s="391">
        <f t="shared" si="60"/>
        <v>0</v>
      </c>
      <c r="CL35" s="391">
        <f t="shared" si="60"/>
        <v>0</v>
      </c>
      <c r="CM35" s="391">
        <f t="shared" si="60"/>
        <v>0</v>
      </c>
      <c r="CN35" s="391">
        <f t="shared" si="30"/>
        <v>0</v>
      </c>
      <c r="CO35" s="392">
        <f t="shared" si="61"/>
        <v>0</v>
      </c>
      <c r="CP35" s="392">
        <f t="shared" si="61"/>
        <v>0</v>
      </c>
      <c r="CQ35" s="392">
        <f t="shared" si="61"/>
        <v>0</v>
      </c>
      <c r="CR35" s="394">
        <f t="shared" si="32"/>
        <v>0</v>
      </c>
      <c r="CS35" s="191">
        <f t="shared" si="62"/>
        <v>0</v>
      </c>
      <c r="CT35" s="190">
        <f t="shared" si="62"/>
        <v>0</v>
      </c>
      <c r="CU35" s="190">
        <f t="shared" si="62"/>
        <v>0</v>
      </c>
      <c r="CV35" s="394">
        <f t="shared" si="33"/>
        <v>0</v>
      </c>
      <c r="CW35" s="402">
        <f t="shared" si="34"/>
        <v>0</v>
      </c>
      <c r="CX35" s="403"/>
      <c r="CY35" s="403">
        <f t="shared" si="35"/>
        <v>0</v>
      </c>
      <c r="CZ35" s="404">
        <f t="shared" si="36"/>
        <v>0</v>
      </c>
      <c r="DA35" s="435">
        <f t="shared" si="63"/>
        <v>0</v>
      </c>
      <c r="DB35" s="432">
        <f t="shared" si="37"/>
        <v>0</v>
      </c>
      <c r="DC35" s="433">
        <f t="shared" si="38"/>
        <v>0</v>
      </c>
      <c r="DD35" s="239">
        <f t="shared" si="39"/>
        <v>1</v>
      </c>
      <c r="DE35" s="239">
        <f t="shared" ca="1" si="40"/>
        <v>0</v>
      </c>
      <c r="DF35" s="239">
        <f t="shared" ca="1" si="41"/>
        <v>1</v>
      </c>
      <c r="DG35" s="434" t="str">
        <f t="shared" si="42"/>
        <v/>
      </c>
      <c r="DH35" s="239">
        <f t="shared" ca="1" si="43"/>
        <v>0</v>
      </c>
      <c r="DI35" s="239">
        <f t="shared" ca="1" si="96"/>
        <v>0</v>
      </c>
      <c r="DJ35" s="118" t="str">
        <f t="shared" si="45"/>
        <v/>
      </c>
      <c r="DK35" s="451">
        <f t="shared" si="46"/>
        <v>0</v>
      </c>
      <c r="DL35" s="451">
        <f t="shared" si="47"/>
        <v>0</v>
      </c>
      <c r="DM35" s="452">
        <f t="shared" si="48"/>
        <v>0</v>
      </c>
      <c r="DN35" s="453">
        <f t="shared" si="49"/>
        <v>-1</v>
      </c>
      <c r="DO35" s="454">
        <f t="shared" si="64"/>
        <v>1</v>
      </c>
      <c r="DP35" s="455" t="str">
        <f t="shared" si="65"/>
        <v>NO</v>
      </c>
      <c r="DQ35" s="455" t="str">
        <f t="shared" si="66"/>
        <v>Not!</v>
      </c>
      <c r="DR35" s="455" t="str">
        <f t="shared" si="67"/>
        <v>Not!</v>
      </c>
      <c r="DS35" s="478" t="str">
        <f t="shared" si="50"/>
        <v/>
      </c>
      <c r="DT35" s="479">
        <f t="shared" si="68"/>
        <v>0</v>
      </c>
      <c r="DU35" s="239">
        <f t="shared" si="92"/>
        <v>0</v>
      </c>
      <c r="DV35" s="482">
        <v>20</v>
      </c>
      <c r="DW35" s="281" t="str">
        <f t="shared" si="69"/>
        <v/>
      </c>
      <c r="DX35" s="239" t="str">
        <f t="shared" si="70"/>
        <v>Not!</v>
      </c>
      <c r="DY35" s="499">
        <f t="shared" si="71"/>
        <v>0</v>
      </c>
      <c r="DZ35" s="239" t="str">
        <f t="shared" si="72"/>
        <v>NO</v>
      </c>
      <c r="EA35" s="499">
        <f t="shared" si="51"/>
        <v>0</v>
      </c>
      <c r="EB35" s="239" t="str">
        <f t="shared" si="52"/>
        <v>女子Jr</v>
      </c>
      <c r="EC35" s="499">
        <f t="shared" si="53"/>
        <v>0</v>
      </c>
      <c r="ED35" s="500">
        <f t="shared" si="73"/>
        <v>0</v>
      </c>
      <c r="EE35" s="499">
        <f t="shared" si="73"/>
        <v>0</v>
      </c>
      <c r="EF35" s="239" t="str">
        <f t="shared" si="74"/>
        <v>N</v>
      </c>
      <c r="EG35" s="434" t="str">
        <f t="shared" si="75"/>
        <v/>
      </c>
      <c r="EH35" s="239" t="str">
        <f t="shared" si="76"/>
        <v/>
      </c>
      <c r="EI35" s="239" t="str">
        <f t="shared" ca="1" si="77"/>
        <v/>
      </c>
      <c r="EJ35" s="239" t="str">
        <f t="shared" si="78"/>
        <v/>
      </c>
      <c r="EK35" s="239">
        <f t="shared" si="79"/>
        <v>0</v>
      </c>
      <c r="EL35" s="239">
        <f t="shared" si="80"/>
        <v>0</v>
      </c>
      <c r="EM35" s="499">
        <f t="shared" si="81"/>
        <v>0</v>
      </c>
      <c r="EN35" s="239" t="str">
        <f t="shared" si="93"/>
        <v>N</v>
      </c>
      <c r="EO35" s="434" t="str">
        <f t="shared" si="82"/>
        <v/>
      </c>
      <c r="EP35" s="239" t="str">
        <f t="shared" si="54"/>
        <v/>
      </c>
      <c r="EQ35" s="239" t="str">
        <f t="shared" ca="1" si="83"/>
        <v/>
      </c>
      <c r="ER35" s="239" t="str">
        <f t="shared" si="84"/>
        <v/>
      </c>
      <c r="ES35" s="239">
        <f t="shared" si="55"/>
        <v>0</v>
      </c>
      <c r="ET35" s="239">
        <f t="shared" si="94"/>
        <v>0</v>
      </c>
      <c r="EU35" s="499">
        <f t="shared" si="85"/>
        <v>0</v>
      </c>
      <c r="EV35" s="434" t="str">
        <f t="shared" si="86"/>
        <v/>
      </c>
      <c r="EW35" s="512">
        <f t="shared" si="87"/>
        <v>0</v>
      </c>
      <c r="EX35" s="512">
        <f t="shared" si="88"/>
        <v>0</v>
      </c>
      <c r="EY35" s="512">
        <f t="shared" si="89"/>
        <v>0</v>
      </c>
      <c r="EZ35" s="119"/>
      <c r="FA35" s="258"/>
      <c r="FB35" s="259" t="str">
        <f t="shared" ca="1" si="90"/>
        <v/>
      </c>
      <c r="FC35" s="258"/>
      <c r="FD35" s="259" t="str">
        <f t="shared" si="91"/>
        <v/>
      </c>
      <c r="FE35" s="119"/>
      <c r="FF35" s="119"/>
      <c r="FG35" s="119"/>
      <c r="FH35" s="119"/>
      <c r="FI35" s="119"/>
      <c r="FJ35" s="119"/>
      <c r="FK35" s="119"/>
      <c r="FL35" s="119"/>
      <c r="FM35" s="119"/>
      <c r="FN35" s="119"/>
      <c r="FO35" s="119"/>
    </row>
    <row r="36" spans="1:171" s="99" customFormat="1" ht="21" customHeight="1" x14ac:dyDescent="0.2">
      <c r="A36" s="143">
        <v>21</v>
      </c>
      <c r="B36" s="138">
        <f>申込用紙!B36</f>
        <v>0</v>
      </c>
      <c r="C36" s="138">
        <f>申込用紙!C36</f>
        <v>0</v>
      </c>
      <c r="D36" s="138">
        <f>申込用紙!D36</f>
        <v>0</v>
      </c>
      <c r="E36" s="139">
        <f>申込用紙!E36</f>
        <v>0</v>
      </c>
      <c r="F36" s="138">
        <f>申込用紙!F36</f>
        <v>0</v>
      </c>
      <c r="G36" s="138">
        <f>申込用紙!G36</f>
        <v>0</v>
      </c>
      <c r="H36" s="138">
        <f>申込用紙!H36</f>
        <v>0</v>
      </c>
      <c r="I36" s="138">
        <f>申込用紙!I36</f>
        <v>0</v>
      </c>
      <c r="J36" s="138">
        <f>申込用紙!J36</f>
        <v>0</v>
      </c>
      <c r="K36" s="138">
        <f>申込用紙!K36</f>
        <v>0</v>
      </c>
      <c r="L36" s="138">
        <f>申込用紙!L36</f>
        <v>0</v>
      </c>
      <c r="M36" s="138">
        <f>申込用紙!M36</f>
        <v>0</v>
      </c>
      <c r="N36" s="138" t="str">
        <f>申込用紙!N36</f>
        <v/>
      </c>
      <c r="O36" s="160"/>
      <c r="P36" s="161"/>
      <c r="Q36" s="186" t="str">
        <f t="shared" si="4"/>
        <v>女</v>
      </c>
      <c r="R36" s="195" t="str">
        <f t="shared" si="5"/>
        <v>Not!</v>
      </c>
      <c r="S36" s="195" t="str">
        <f t="shared" si="6"/>
        <v>NO</v>
      </c>
      <c r="T36" s="194" t="str">
        <f t="shared" si="7"/>
        <v>女子Jr</v>
      </c>
      <c r="U36" s="196">
        <f t="shared" si="8"/>
        <v>0</v>
      </c>
      <c r="V36" s="190"/>
      <c r="W36" s="190"/>
      <c r="X36" s="190"/>
      <c r="Y36" s="190"/>
      <c r="Z36" s="190"/>
      <c r="AA36" s="190"/>
      <c r="AB36" s="239"/>
      <c r="AC36" s="239"/>
      <c r="AD36" s="239"/>
      <c r="AE36" s="239"/>
      <c r="AF36" s="242"/>
      <c r="AG36" s="261">
        <f t="shared" si="9"/>
        <v>0</v>
      </c>
      <c r="AH36"/>
      <c r="AI36"/>
      <c r="AJ36" s="258"/>
      <c r="AK36" s="259" t="str">
        <f t="shared" ca="1" si="10"/>
        <v/>
      </c>
      <c r="AL36" s="258"/>
      <c r="AM36" s="259" t="str">
        <f t="shared" si="11"/>
        <v/>
      </c>
      <c r="AN36" s="260"/>
      <c r="AO36" s="260"/>
      <c r="AP36" s="119"/>
      <c r="AQ36" s="280" t="str">
        <f t="shared" si="12"/>
        <v/>
      </c>
      <c r="AR36" s="280" t="str">
        <f t="shared" si="13"/>
        <v/>
      </c>
      <c r="AS36" s="280" t="str">
        <f t="shared" si="14"/>
        <v/>
      </c>
      <c r="AT36" s="280" t="str">
        <f t="shared" ca="1" si="15"/>
        <v/>
      </c>
      <c r="AU36" s="280">
        <f>申込用紙!$G$4</f>
        <v>0</v>
      </c>
      <c r="AV36" s="281" t="str">
        <f t="shared" si="16"/>
        <v/>
      </c>
      <c r="AW36" s="312">
        <f t="shared" si="56"/>
        <v>0</v>
      </c>
      <c r="AX36" s="312">
        <f t="shared" si="56"/>
        <v>0</v>
      </c>
      <c r="AY36" s="312">
        <f t="shared" si="56"/>
        <v>0</v>
      </c>
      <c r="AZ36" s="312">
        <f t="shared" si="56"/>
        <v>0</v>
      </c>
      <c r="BA36" s="312">
        <f t="shared" si="56"/>
        <v>0</v>
      </c>
      <c r="BB36" s="312">
        <f t="shared" si="56"/>
        <v>0</v>
      </c>
      <c r="BC36" s="313">
        <f t="shared" si="18"/>
        <v>0</v>
      </c>
      <c r="BD36" s="313">
        <f t="shared" si="19"/>
        <v>0</v>
      </c>
      <c r="BE36" s="340">
        <f t="shared" si="57"/>
        <v>0</v>
      </c>
      <c r="BF36" s="340">
        <f t="shared" si="57"/>
        <v>0</v>
      </c>
      <c r="BG36" s="340">
        <f t="shared" si="57"/>
        <v>0</v>
      </c>
      <c r="BH36" s="340">
        <f t="shared" si="57"/>
        <v>0</v>
      </c>
      <c r="BI36" s="340">
        <f t="shared" si="57"/>
        <v>0</v>
      </c>
      <c r="BJ36" s="341">
        <f t="shared" si="21"/>
        <v>0</v>
      </c>
      <c r="BK36" s="341">
        <f t="shared" si="21"/>
        <v>0</v>
      </c>
      <c r="BL36" s="341">
        <f t="shared" si="21"/>
        <v>0</v>
      </c>
      <c r="BM36" s="341">
        <f t="shared" si="21"/>
        <v>0</v>
      </c>
      <c r="BN36" s="341">
        <f t="shared" si="21"/>
        <v>0</v>
      </c>
      <c r="BO36" s="341">
        <f t="shared" si="23"/>
        <v>0</v>
      </c>
      <c r="BP36" s="341">
        <f t="shared" si="23"/>
        <v>0</v>
      </c>
      <c r="BQ36" s="341">
        <f t="shared" si="23"/>
        <v>0</v>
      </c>
      <c r="BR36" s="341">
        <f t="shared" si="23"/>
        <v>0</v>
      </c>
      <c r="BS36" s="341">
        <f t="shared" si="23"/>
        <v>0</v>
      </c>
      <c r="BT36" s="348">
        <f t="shared" si="58"/>
        <v>0</v>
      </c>
      <c r="BU36" s="348">
        <f t="shared" si="58"/>
        <v>0</v>
      </c>
      <c r="BV36" s="348">
        <f t="shared" si="58"/>
        <v>0</v>
      </c>
      <c r="BW36" s="348">
        <f t="shared" si="58"/>
        <v>0</v>
      </c>
      <c r="BX36" s="348">
        <f t="shared" si="58"/>
        <v>0</v>
      </c>
      <c r="BY36" s="348">
        <f t="shared" si="95"/>
        <v>0</v>
      </c>
      <c r="BZ36" s="348">
        <f t="shared" si="95"/>
        <v>0</v>
      </c>
      <c r="CA36" s="348">
        <f t="shared" si="95"/>
        <v>0</v>
      </c>
      <c r="CB36" s="350">
        <f t="shared" si="95"/>
        <v>0</v>
      </c>
      <c r="CC36" s="375">
        <f t="shared" si="95"/>
        <v>0</v>
      </c>
      <c r="CD36" s="191">
        <f t="shared" ref="CD36:CF55" si="97">IF(AND($DV36=CD$12,$AC36&gt;0,$E36=2),1,0)</f>
        <v>0</v>
      </c>
      <c r="CE36" s="191">
        <f t="shared" si="97"/>
        <v>0</v>
      </c>
      <c r="CF36" s="191">
        <f t="shared" si="97"/>
        <v>0</v>
      </c>
      <c r="CG36" s="381">
        <f t="shared" ref="CG36:CI55" si="98">IF(AND($EW36=CG$12,$AD36&gt;0),1,0)</f>
        <v>0</v>
      </c>
      <c r="CH36" s="191">
        <f t="shared" si="98"/>
        <v>0</v>
      </c>
      <c r="CI36" s="382">
        <f t="shared" si="98"/>
        <v>0</v>
      </c>
      <c r="CJ36" s="379">
        <f t="shared" si="28"/>
        <v>0</v>
      </c>
      <c r="CK36" s="391">
        <f t="shared" si="60"/>
        <v>0</v>
      </c>
      <c r="CL36" s="391">
        <f t="shared" si="60"/>
        <v>0</v>
      </c>
      <c r="CM36" s="391">
        <f t="shared" si="60"/>
        <v>0</v>
      </c>
      <c r="CN36" s="391">
        <f t="shared" ref="CN36:CN55" si="99">IF(AND($EA36=CN$12,$W36&gt;0,$E36=2),1,0)</f>
        <v>0</v>
      </c>
      <c r="CO36" s="392">
        <f t="shared" si="61"/>
        <v>0</v>
      </c>
      <c r="CP36" s="392">
        <f t="shared" si="61"/>
        <v>0</v>
      </c>
      <c r="CQ36" s="392">
        <f t="shared" si="61"/>
        <v>0</v>
      </c>
      <c r="CR36" s="394">
        <f t="shared" ref="CR36:CR55" si="100">IF(AND($EA36=CR$12,$X36&gt;0,$E36=2),1,0)</f>
        <v>0</v>
      </c>
      <c r="CS36" s="191">
        <f t="shared" si="62"/>
        <v>0</v>
      </c>
      <c r="CT36" s="190">
        <f t="shared" si="62"/>
        <v>0</v>
      </c>
      <c r="CU36" s="190">
        <f t="shared" si="62"/>
        <v>0</v>
      </c>
      <c r="CV36" s="394">
        <f t="shared" ref="CV36:CV55" si="101">IF(AND($EA36=CV$12,$AA36&gt;0,$E36=2),1,0)</f>
        <v>0</v>
      </c>
      <c r="CW36" s="402">
        <f t="shared" si="34"/>
        <v>0</v>
      </c>
      <c r="CX36" s="403"/>
      <c r="CY36" s="403">
        <f t="shared" si="35"/>
        <v>0</v>
      </c>
      <c r="CZ36" s="404">
        <f t="shared" si="36"/>
        <v>0</v>
      </c>
      <c r="DA36" s="435">
        <f t="shared" si="63"/>
        <v>0</v>
      </c>
      <c r="DB36" s="432">
        <f t="shared" si="37"/>
        <v>0</v>
      </c>
      <c r="DC36" s="433">
        <f t="shared" si="38"/>
        <v>0</v>
      </c>
      <c r="DD36" s="239">
        <f t="shared" si="39"/>
        <v>1</v>
      </c>
      <c r="DE36" s="239">
        <f t="shared" ca="1" si="40"/>
        <v>0</v>
      </c>
      <c r="DF36" s="239">
        <f t="shared" ca="1" si="41"/>
        <v>1</v>
      </c>
      <c r="DG36" s="434" t="str">
        <f t="shared" si="42"/>
        <v/>
      </c>
      <c r="DH36" s="239">
        <f t="shared" ca="1" si="43"/>
        <v>0</v>
      </c>
      <c r="DI36" s="239">
        <f t="shared" ca="1" si="96"/>
        <v>0</v>
      </c>
      <c r="DJ36" s="118" t="str">
        <f t="shared" si="45"/>
        <v/>
      </c>
      <c r="DK36" s="451">
        <f t="shared" si="46"/>
        <v>0</v>
      </c>
      <c r="DL36" s="451">
        <f t="shared" si="47"/>
        <v>0</v>
      </c>
      <c r="DM36" s="452">
        <f t="shared" si="48"/>
        <v>0</v>
      </c>
      <c r="DN36" s="453">
        <f t="shared" si="49"/>
        <v>-1</v>
      </c>
      <c r="DO36" s="454">
        <f t="shared" si="64"/>
        <v>1</v>
      </c>
      <c r="DP36" s="455" t="str">
        <f t="shared" si="65"/>
        <v>NO</v>
      </c>
      <c r="DQ36" s="455" t="str">
        <f t="shared" si="66"/>
        <v>Not!</v>
      </c>
      <c r="DR36" s="455" t="str">
        <f t="shared" si="67"/>
        <v>Not!</v>
      </c>
      <c r="DS36" s="478" t="str">
        <f t="shared" si="50"/>
        <v/>
      </c>
      <c r="DT36" s="479">
        <f t="shared" si="68"/>
        <v>0</v>
      </c>
      <c r="DU36" s="239">
        <f t="shared" si="92"/>
        <v>0</v>
      </c>
      <c r="DV36" s="483">
        <v>21</v>
      </c>
      <c r="DW36" s="281" t="str">
        <f t="shared" si="69"/>
        <v/>
      </c>
      <c r="DX36" s="239" t="str">
        <f t="shared" si="70"/>
        <v>Not!</v>
      </c>
      <c r="DY36" s="499">
        <f t="shared" si="71"/>
        <v>0</v>
      </c>
      <c r="DZ36" s="239" t="str">
        <f t="shared" si="72"/>
        <v>NO</v>
      </c>
      <c r="EA36" s="499">
        <f t="shared" si="51"/>
        <v>0</v>
      </c>
      <c r="EB36" s="239" t="str">
        <f t="shared" si="52"/>
        <v>女子Jr</v>
      </c>
      <c r="EC36" s="499">
        <f t="shared" si="53"/>
        <v>0</v>
      </c>
      <c r="ED36" s="500">
        <f t="shared" si="73"/>
        <v>0</v>
      </c>
      <c r="EE36" s="499">
        <f t="shared" si="73"/>
        <v>0</v>
      </c>
      <c r="EF36" s="239" t="str">
        <f t="shared" si="74"/>
        <v>N</v>
      </c>
      <c r="EG36" s="434" t="str">
        <f t="shared" si="75"/>
        <v/>
      </c>
      <c r="EH36" s="239" t="str">
        <f t="shared" si="76"/>
        <v/>
      </c>
      <c r="EI36" s="239" t="str">
        <f t="shared" ca="1" si="77"/>
        <v/>
      </c>
      <c r="EJ36" s="239" t="str">
        <f t="shared" si="78"/>
        <v/>
      </c>
      <c r="EK36" s="239">
        <f t="shared" si="79"/>
        <v>0</v>
      </c>
      <c r="EL36" s="239">
        <f t="shared" si="80"/>
        <v>0</v>
      </c>
      <c r="EM36" s="499">
        <f t="shared" si="81"/>
        <v>0</v>
      </c>
      <c r="EN36" s="239" t="str">
        <f t="shared" si="93"/>
        <v>N</v>
      </c>
      <c r="EO36" s="434" t="str">
        <f t="shared" si="82"/>
        <v/>
      </c>
      <c r="EP36" s="239" t="str">
        <f t="shared" si="54"/>
        <v/>
      </c>
      <c r="EQ36" s="239" t="str">
        <f t="shared" ca="1" si="83"/>
        <v/>
      </c>
      <c r="ER36" s="239" t="str">
        <f t="shared" si="84"/>
        <v/>
      </c>
      <c r="ES36" s="239">
        <f t="shared" si="55"/>
        <v>0</v>
      </c>
      <c r="ET36" s="239">
        <f t="shared" si="94"/>
        <v>0</v>
      </c>
      <c r="EU36" s="499">
        <f t="shared" si="85"/>
        <v>0</v>
      </c>
      <c r="EV36" s="434" t="str">
        <f t="shared" si="86"/>
        <v/>
      </c>
      <c r="EW36" s="512">
        <f t="shared" si="87"/>
        <v>0</v>
      </c>
      <c r="EX36" s="512">
        <f t="shared" si="88"/>
        <v>0</v>
      </c>
      <c r="EY36" s="512">
        <f t="shared" si="89"/>
        <v>0</v>
      </c>
      <c r="EZ36" s="119"/>
      <c r="FA36" s="258"/>
      <c r="FB36" s="259" t="str">
        <f t="shared" ca="1" si="90"/>
        <v/>
      </c>
      <c r="FC36" s="258"/>
      <c r="FD36" s="259" t="str">
        <f t="shared" si="91"/>
        <v/>
      </c>
      <c r="FE36" s="119"/>
      <c r="FF36" s="119"/>
      <c r="FG36" s="119"/>
      <c r="FH36" s="119"/>
      <c r="FI36" s="119"/>
      <c r="FJ36" s="119"/>
      <c r="FK36" s="119"/>
      <c r="FL36" s="119"/>
      <c r="FM36" s="119"/>
      <c r="FN36" s="119"/>
      <c r="FO36" s="119"/>
    </row>
    <row r="37" spans="1:171" s="99" customFormat="1" ht="21" customHeight="1" x14ac:dyDescent="0.2">
      <c r="A37" s="141">
        <v>22</v>
      </c>
      <c r="B37" s="138">
        <f>申込用紙!B37</f>
        <v>0</v>
      </c>
      <c r="C37" s="138">
        <f>申込用紙!C37</f>
        <v>0</v>
      </c>
      <c r="D37" s="138">
        <f>申込用紙!D37</f>
        <v>0</v>
      </c>
      <c r="E37" s="139">
        <f>申込用紙!E37</f>
        <v>0</v>
      </c>
      <c r="F37" s="138">
        <f>申込用紙!F37</f>
        <v>0</v>
      </c>
      <c r="G37" s="138">
        <f>申込用紙!G37</f>
        <v>0</v>
      </c>
      <c r="H37" s="138">
        <f>申込用紙!H37</f>
        <v>0</v>
      </c>
      <c r="I37" s="138">
        <f>申込用紙!I37</f>
        <v>0</v>
      </c>
      <c r="J37" s="138">
        <f>申込用紙!J37</f>
        <v>0</v>
      </c>
      <c r="K37" s="138">
        <f>申込用紙!K37</f>
        <v>0</v>
      </c>
      <c r="L37" s="138">
        <f>申込用紙!L37</f>
        <v>0</v>
      </c>
      <c r="M37" s="138">
        <f>申込用紙!M37</f>
        <v>0</v>
      </c>
      <c r="N37" s="138" t="str">
        <f>申込用紙!N37</f>
        <v/>
      </c>
      <c r="O37" s="160"/>
      <c r="P37" s="161"/>
      <c r="Q37" s="186" t="str">
        <f t="shared" si="4"/>
        <v>女</v>
      </c>
      <c r="R37" s="195" t="str">
        <f t="shared" si="5"/>
        <v>Not!</v>
      </c>
      <c r="S37" s="195" t="str">
        <f t="shared" si="6"/>
        <v>NO</v>
      </c>
      <c r="T37" s="194" t="str">
        <f t="shared" si="7"/>
        <v>女子Jr</v>
      </c>
      <c r="U37" s="196">
        <f t="shared" si="8"/>
        <v>0</v>
      </c>
      <c r="V37" s="190"/>
      <c r="W37" s="190"/>
      <c r="X37" s="190"/>
      <c r="Y37" s="190"/>
      <c r="Z37" s="190"/>
      <c r="AA37" s="190"/>
      <c r="AB37" s="239"/>
      <c r="AC37" s="239"/>
      <c r="AD37" s="239"/>
      <c r="AE37" s="239"/>
      <c r="AF37" s="242"/>
      <c r="AG37" s="261">
        <f t="shared" si="9"/>
        <v>0</v>
      </c>
      <c r="AH37"/>
      <c r="AI37"/>
      <c r="AJ37" s="258"/>
      <c r="AK37" s="259" t="str">
        <f t="shared" ca="1" si="10"/>
        <v/>
      </c>
      <c r="AL37" s="258"/>
      <c r="AM37" s="259" t="str">
        <f t="shared" si="11"/>
        <v/>
      </c>
      <c r="AN37" s="260"/>
      <c r="AO37" s="260"/>
      <c r="AP37" s="119"/>
      <c r="AQ37" s="280" t="str">
        <f t="shared" si="12"/>
        <v/>
      </c>
      <c r="AR37" s="280" t="str">
        <f t="shared" si="13"/>
        <v/>
      </c>
      <c r="AS37" s="280" t="str">
        <f t="shared" si="14"/>
        <v/>
      </c>
      <c r="AT37" s="280" t="str">
        <f t="shared" ca="1" si="15"/>
        <v/>
      </c>
      <c r="AU37" s="280">
        <f>申込用紙!$G$4</f>
        <v>0</v>
      </c>
      <c r="AV37" s="281" t="str">
        <f t="shared" si="16"/>
        <v/>
      </c>
      <c r="AW37" s="312">
        <f t="shared" si="56"/>
        <v>0</v>
      </c>
      <c r="AX37" s="312">
        <f t="shared" si="56"/>
        <v>0</v>
      </c>
      <c r="AY37" s="312">
        <f t="shared" si="56"/>
        <v>0</v>
      </c>
      <c r="AZ37" s="312">
        <f t="shared" si="56"/>
        <v>0</v>
      </c>
      <c r="BA37" s="312">
        <f t="shared" si="56"/>
        <v>0</v>
      </c>
      <c r="BB37" s="312">
        <f t="shared" si="56"/>
        <v>0</v>
      </c>
      <c r="BC37" s="313">
        <f t="shared" si="18"/>
        <v>0</v>
      </c>
      <c r="BD37" s="313">
        <f t="shared" si="19"/>
        <v>0</v>
      </c>
      <c r="BE37" s="340">
        <f t="shared" si="57"/>
        <v>0</v>
      </c>
      <c r="BF37" s="340">
        <f t="shared" si="57"/>
        <v>0</v>
      </c>
      <c r="BG37" s="340">
        <f t="shared" si="57"/>
        <v>0</v>
      </c>
      <c r="BH37" s="340">
        <f t="shared" si="57"/>
        <v>0</v>
      </c>
      <c r="BI37" s="340">
        <f t="shared" si="57"/>
        <v>0</v>
      </c>
      <c r="BJ37" s="341">
        <f t="shared" si="21"/>
        <v>0</v>
      </c>
      <c r="BK37" s="341">
        <f t="shared" si="21"/>
        <v>0</v>
      </c>
      <c r="BL37" s="341">
        <f t="shared" si="21"/>
        <v>0</v>
      </c>
      <c r="BM37" s="341">
        <f t="shared" si="21"/>
        <v>0</v>
      </c>
      <c r="BN37" s="341">
        <f t="shared" si="21"/>
        <v>0</v>
      </c>
      <c r="BO37" s="341">
        <f t="shared" si="23"/>
        <v>0</v>
      </c>
      <c r="BP37" s="341">
        <f t="shared" si="23"/>
        <v>0</v>
      </c>
      <c r="BQ37" s="341">
        <f t="shared" si="23"/>
        <v>0</v>
      </c>
      <c r="BR37" s="341">
        <f t="shared" si="23"/>
        <v>0</v>
      </c>
      <c r="BS37" s="341">
        <f t="shared" si="23"/>
        <v>0</v>
      </c>
      <c r="BT37" s="348">
        <f t="shared" si="58"/>
        <v>0</v>
      </c>
      <c r="BU37" s="348">
        <f t="shared" si="58"/>
        <v>0</v>
      </c>
      <c r="BV37" s="348">
        <f t="shared" si="58"/>
        <v>0</v>
      </c>
      <c r="BW37" s="348">
        <f t="shared" si="58"/>
        <v>0</v>
      </c>
      <c r="BX37" s="348">
        <f t="shared" si="58"/>
        <v>0</v>
      </c>
      <c r="BY37" s="348">
        <f t="shared" si="95"/>
        <v>0</v>
      </c>
      <c r="BZ37" s="348">
        <f t="shared" si="95"/>
        <v>0</v>
      </c>
      <c r="CA37" s="348">
        <f t="shared" si="95"/>
        <v>0</v>
      </c>
      <c r="CB37" s="350">
        <f t="shared" si="95"/>
        <v>0</v>
      </c>
      <c r="CC37" s="375">
        <f t="shared" si="95"/>
        <v>0</v>
      </c>
      <c r="CD37" s="191">
        <f t="shared" si="97"/>
        <v>0</v>
      </c>
      <c r="CE37" s="191">
        <f t="shared" si="97"/>
        <v>0</v>
      </c>
      <c r="CF37" s="191">
        <f t="shared" si="97"/>
        <v>0</v>
      </c>
      <c r="CG37" s="381">
        <f t="shared" si="98"/>
        <v>0</v>
      </c>
      <c r="CH37" s="191">
        <f t="shared" si="98"/>
        <v>0</v>
      </c>
      <c r="CI37" s="382">
        <f t="shared" si="98"/>
        <v>0</v>
      </c>
      <c r="CJ37" s="379">
        <f t="shared" si="28"/>
        <v>0</v>
      </c>
      <c r="CK37" s="391">
        <f t="shared" si="60"/>
        <v>0</v>
      </c>
      <c r="CL37" s="391">
        <f t="shared" si="60"/>
        <v>0</v>
      </c>
      <c r="CM37" s="391">
        <f t="shared" si="60"/>
        <v>0</v>
      </c>
      <c r="CN37" s="391">
        <f t="shared" si="99"/>
        <v>0</v>
      </c>
      <c r="CO37" s="392">
        <f t="shared" si="61"/>
        <v>0</v>
      </c>
      <c r="CP37" s="392">
        <f t="shared" si="61"/>
        <v>0</v>
      </c>
      <c r="CQ37" s="392">
        <f t="shared" si="61"/>
        <v>0</v>
      </c>
      <c r="CR37" s="394">
        <f t="shared" si="100"/>
        <v>0</v>
      </c>
      <c r="CS37" s="191">
        <f t="shared" si="62"/>
        <v>0</v>
      </c>
      <c r="CT37" s="190">
        <f t="shared" si="62"/>
        <v>0</v>
      </c>
      <c r="CU37" s="190">
        <f t="shared" si="62"/>
        <v>0</v>
      </c>
      <c r="CV37" s="394">
        <f t="shared" si="101"/>
        <v>0</v>
      </c>
      <c r="CW37" s="402">
        <f t="shared" si="34"/>
        <v>0</v>
      </c>
      <c r="CX37" s="403"/>
      <c r="CY37" s="403">
        <f t="shared" si="35"/>
        <v>0</v>
      </c>
      <c r="CZ37" s="404">
        <f t="shared" si="36"/>
        <v>0</v>
      </c>
      <c r="DA37" s="435">
        <f t="shared" si="63"/>
        <v>0</v>
      </c>
      <c r="DB37" s="432">
        <f t="shared" si="37"/>
        <v>0</v>
      </c>
      <c r="DC37" s="433">
        <f t="shared" si="38"/>
        <v>0</v>
      </c>
      <c r="DD37" s="239">
        <f t="shared" si="39"/>
        <v>1</v>
      </c>
      <c r="DE37" s="239">
        <f t="shared" ca="1" si="40"/>
        <v>0</v>
      </c>
      <c r="DF37" s="239">
        <f t="shared" ca="1" si="41"/>
        <v>1</v>
      </c>
      <c r="DG37" s="434" t="str">
        <f t="shared" si="42"/>
        <v/>
      </c>
      <c r="DH37" s="239">
        <f t="shared" ca="1" si="43"/>
        <v>0</v>
      </c>
      <c r="DI37" s="239">
        <f t="shared" ca="1" si="96"/>
        <v>0</v>
      </c>
      <c r="DJ37" s="118" t="str">
        <f t="shared" si="45"/>
        <v/>
      </c>
      <c r="DK37" s="451">
        <f t="shared" si="46"/>
        <v>0</v>
      </c>
      <c r="DL37" s="451">
        <f t="shared" si="47"/>
        <v>0</v>
      </c>
      <c r="DM37" s="452">
        <f t="shared" si="48"/>
        <v>0</v>
      </c>
      <c r="DN37" s="453">
        <f t="shared" si="49"/>
        <v>-1</v>
      </c>
      <c r="DO37" s="454">
        <f t="shared" si="64"/>
        <v>1</v>
      </c>
      <c r="DP37" s="455" t="str">
        <f t="shared" si="65"/>
        <v>NO</v>
      </c>
      <c r="DQ37" s="455" t="str">
        <f t="shared" si="66"/>
        <v>Not!</v>
      </c>
      <c r="DR37" s="455" t="str">
        <f t="shared" si="67"/>
        <v>Not!</v>
      </c>
      <c r="DS37" s="478" t="str">
        <f t="shared" si="50"/>
        <v/>
      </c>
      <c r="DT37" s="479">
        <f t="shared" si="68"/>
        <v>0</v>
      </c>
      <c r="DU37" s="239">
        <f t="shared" si="92"/>
        <v>0</v>
      </c>
      <c r="DV37" s="480">
        <v>22</v>
      </c>
      <c r="DW37" s="281" t="str">
        <f t="shared" si="69"/>
        <v/>
      </c>
      <c r="DX37" s="239" t="str">
        <f t="shared" si="70"/>
        <v>Not!</v>
      </c>
      <c r="DY37" s="499">
        <f t="shared" si="71"/>
        <v>0</v>
      </c>
      <c r="DZ37" s="239" t="str">
        <f t="shared" si="72"/>
        <v>NO</v>
      </c>
      <c r="EA37" s="499">
        <f t="shared" si="51"/>
        <v>0</v>
      </c>
      <c r="EB37" s="239" t="str">
        <f t="shared" si="52"/>
        <v>女子Jr</v>
      </c>
      <c r="EC37" s="499">
        <f t="shared" si="53"/>
        <v>0</v>
      </c>
      <c r="ED37" s="500">
        <f t="shared" si="73"/>
        <v>0</v>
      </c>
      <c r="EE37" s="499">
        <f t="shared" si="73"/>
        <v>0</v>
      </c>
      <c r="EF37" s="239" t="str">
        <f t="shared" si="74"/>
        <v>N</v>
      </c>
      <c r="EG37" s="434" t="str">
        <f t="shared" si="75"/>
        <v/>
      </c>
      <c r="EH37" s="239" t="str">
        <f t="shared" si="76"/>
        <v/>
      </c>
      <c r="EI37" s="239" t="str">
        <f t="shared" ca="1" si="77"/>
        <v/>
      </c>
      <c r="EJ37" s="239" t="str">
        <f t="shared" si="78"/>
        <v/>
      </c>
      <c r="EK37" s="239">
        <f t="shared" si="79"/>
        <v>0</v>
      </c>
      <c r="EL37" s="239">
        <f t="shared" si="80"/>
        <v>0</v>
      </c>
      <c r="EM37" s="499">
        <f t="shared" si="81"/>
        <v>0</v>
      </c>
      <c r="EN37" s="239" t="str">
        <f t="shared" si="93"/>
        <v>N</v>
      </c>
      <c r="EO37" s="434" t="str">
        <f t="shared" si="82"/>
        <v/>
      </c>
      <c r="EP37" s="239" t="str">
        <f t="shared" si="54"/>
        <v/>
      </c>
      <c r="EQ37" s="239" t="str">
        <f t="shared" ca="1" si="83"/>
        <v/>
      </c>
      <c r="ER37" s="239" t="str">
        <f t="shared" si="84"/>
        <v/>
      </c>
      <c r="ES37" s="239">
        <f t="shared" si="55"/>
        <v>0</v>
      </c>
      <c r="ET37" s="239">
        <f t="shared" si="94"/>
        <v>0</v>
      </c>
      <c r="EU37" s="499">
        <f t="shared" si="85"/>
        <v>0</v>
      </c>
      <c r="EV37" s="434" t="str">
        <f t="shared" si="86"/>
        <v/>
      </c>
      <c r="EW37" s="512">
        <f t="shared" si="87"/>
        <v>0</v>
      </c>
      <c r="EX37" s="512">
        <f t="shared" si="88"/>
        <v>0</v>
      </c>
      <c r="EY37" s="512">
        <f t="shared" si="89"/>
        <v>0</v>
      </c>
      <c r="EZ37" s="119"/>
      <c r="FA37" s="258"/>
      <c r="FB37" s="259" t="str">
        <f t="shared" ca="1" si="90"/>
        <v/>
      </c>
      <c r="FC37" s="258"/>
      <c r="FD37" s="259" t="str">
        <f t="shared" si="91"/>
        <v/>
      </c>
      <c r="FE37" s="119"/>
      <c r="FF37" s="119"/>
      <c r="FG37" s="119"/>
      <c r="FH37" s="119"/>
      <c r="FI37" s="119"/>
      <c r="FJ37" s="119"/>
      <c r="FK37" s="119"/>
      <c r="FL37" s="119"/>
      <c r="FM37" s="119"/>
      <c r="FN37" s="119"/>
      <c r="FO37" s="119"/>
    </row>
    <row r="38" spans="1:171" s="99" customFormat="1" ht="21" customHeight="1" x14ac:dyDescent="0.2">
      <c r="A38" s="141">
        <v>23</v>
      </c>
      <c r="B38" s="138">
        <f>申込用紙!B38</f>
        <v>0</v>
      </c>
      <c r="C38" s="138">
        <f>申込用紙!C38</f>
        <v>0</v>
      </c>
      <c r="D38" s="138">
        <f>申込用紙!D38</f>
        <v>0</v>
      </c>
      <c r="E38" s="139">
        <f>申込用紙!E38</f>
        <v>0</v>
      </c>
      <c r="F38" s="138">
        <f>申込用紙!F38</f>
        <v>0</v>
      </c>
      <c r="G38" s="138">
        <f>申込用紙!G38</f>
        <v>0</v>
      </c>
      <c r="H38" s="138">
        <f>申込用紙!H38</f>
        <v>0</v>
      </c>
      <c r="I38" s="138">
        <f>申込用紙!I38</f>
        <v>0</v>
      </c>
      <c r="J38" s="138">
        <f>申込用紙!J38</f>
        <v>0</v>
      </c>
      <c r="K38" s="138">
        <f>申込用紙!K38</f>
        <v>0</v>
      </c>
      <c r="L38" s="138">
        <f>申込用紙!L38</f>
        <v>0</v>
      </c>
      <c r="M38" s="138">
        <f>申込用紙!M38</f>
        <v>0</v>
      </c>
      <c r="N38" s="138" t="str">
        <f>申込用紙!N38</f>
        <v/>
      </c>
      <c r="O38" s="160"/>
      <c r="P38" s="161"/>
      <c r="Q38" s="186" t="str">
        <f t="shared" si="4"/>
        <v>女</v>
      </c>
      <c r="R38" s="195" t="str">
        <f t="shared" si="5"/>
        <v>Not!</v>
      </c>
      <c r="S38" s="195" t="str">
        <f t="shared" si="6"/>
        <v>NO</v>
      </c>
      <c r="T38" s="194" t="str">
        <f t="shared" si="7"/>
        <v>女子Jr</v>
      </c>
      <c r="U38" s="196">
        <f t="shared" si="8"/>
        <v>0</v>
      </c>
      <c r="V38" s="190"/>
      <c r="W38" s="190"/>
      <c r="X38" s="190"/>
      <c r="Y38" s="190"/>
      <c r="Z38" s="190"/>
      <c r="AA38" s="190"/>
      <c r="AB38" s="239"/>
      <c r="AC38" s="239"/>
      <c r="AD38" s="239"/>
      <c r="AE38" s="239"/>
      <c r="AF38" s="242"/>
      <c r="AG38" s="261">
        <f t="shared" si="9"/>
        <v>0</v>
      </c>
      <c r="AH38"/>
      <c r="AI38"/>
      <c r="AJ38" s="258"/>
      <c r="AK38" s="259" t="str">
        <f t="shared" ca="1" si="10"/>
        <v/>
      </c>
      <c r="AL38" s="258"/>
      <c r="AM38" s="259" t="str">
        <f t="shared" si="11"/>
        <v/>
      </c>
      <c r="AN38" s="260"/>
      <c r="AO38" s="260"/>
      <c r="AP38" s="119"/>
      <c r="AQ38" s="280" t="str">
        <f t="shared" si="12"/>
        <v/>
      </c>
      <c r="AR38" s="280" t="str">
        <f t="shared" si="13"/>
        <v/>
      </c>
      <c r="AS38" s="280" t="str">
        <f t="shared" si="14"/>
        <v/>
      </c>
      <c r="AT38" s="280" t="str">
        <f t="shared" ca="1" si="15"/>
        <v/>
      </c>
      <c r="AU38" s="280">
        <f>申込用紙!$G$4</f>
        <v>0</v>
      </c>
      <c r="AV38" s="281" t="str">
        <f t="shared" si="16"/>
        <v/>
      </c>
      <c r="AW38" s="312">
        <f t="shared" si="56"/>
        <v>0</v>
      </c>
      <c r="AX38" s="312">
        <f t="shared" si="56"/>
        <v>0</v>
      </c>
      <c r="AY38" s="312">
        <f t="shared" si="56"/>
        <v>0</v>
      </c>
      <c r="AZ38" s="312">
        <f t="shared" si="56"/>
        <v>0</v>
      </c>
      <c r="BA38" s="312">
        <f t="shared" si="56"/>
        <v>0</v>
      </c>
      <c r="BB38" s="312">
        <f t="shared" si="56"/>
        <v>0</v>
      </c>
      <c r="BC38" s="313">
        <f t="shared" si="18"/>
        <v>0</v>
      </c>
      <c r="BD38" s="313">
        <f t="shared" si="19"/>
        <v>0</v>
      </c>
      <c r="BE38" s="340">
        <f t="shared" si="57"/>
        <v>0</v>
      </c>
      <c r="BF38" s="340">
        <f t="shared" si="57"/>
        <v>0</v>
      </c>
      <c r="BG38" s="340">
        <f t="shared" si="57"/>
        <v>0</v>
      </c>
      <c r="BH38" s="340">
        <f t="shared" si="57"/>
        <v>0</v>
      </c>
      <c r="BI38" s="340">
        <f t="shared" si="57"/>
        <v>0</v>
      </c>
      <c r="BJ38" s="341">
        <f t="shared" si="21"/>
        <v>0</v>
      </c>
      <c r="BK38" s="341">
        <f t="shared" si="21"/>
        <v>0</v>
      </c>
      <c r="BL38" s="341">
        <f t="shared" si="21"/>
        <v>0</v>
      </c>
      <c r="BM38" s="341">
        <f t="shared" si="21"/>
        <v>0</v>
      </c>
      <c r="BN38" s="341">
        <f t="shared" si="21"/>
        <v>0</v>
      </c>
      <c r="BO38" s="341">
        <f t="shared" si="23"/>
        <v>0</v>
      </c>
      <c r="BP38" s="341">
        <f t="shared" si="23"/>
        <v>0</v>
      </c>
      <c r="BQ38" s="341">
        <f t="shared" si="23"/>
        <v>0</v>
      </c>
      <c r="BR38" s="341">
        <f t="shared" si="23"/>
        <v>0</v>
      </c>
      <c r="BS38" s="341">
        <f t="shared" si="23"/>
        <v>0</v>
      </c>
      <c r="BT38" s="348">
        <f t="shared" si="58"/>
        <v>0</v>
      </c>
      <c r="BU38" s="348">
        <f t="shared" si="58"/>
        <v>0</v>
      </c>
      <c r="BV38" s="348">
        <f t="shared" si="58"/>
        <v>0</v>
      </c>
      <c r="BW38" s="348">
        <f t="shared" si="58"/>
        <v>0</v>
      </c>
      <c r="BX38" s="348">
        <f t="shared" si="58"/>
        <v>0</v>
      </c>
      <c r="BY38" s="348">
        <f t="shared" si="95"/>
        <v>0</v>
      </c>
      <c r="BZ38" s="348">
        <f t="shared" si="95"/>
        <v>0</v>
      </c>
      <c r="CA38" s="348">
        <f t="shared" si="95"/>
        <v>0</v>
      </c>
      <c r="CB38" s="350">
        <f t="shared" si="95"/>
        <v>0</v>
      </c>
      <c r="CC38" s="375">
        <f t="shared" si="95"/>
        <v>0</v>
      </c>
      <c r="CD38" s="191">
        <f t="shared" si="97"/>
        <v>0</v>
      </c>
      <c r="CE38" s="191">
        <f t="shared" si="97"/>
        <v>0</v>
      </c>
      <c r="CF38" s="191">
        <f t="shared" si="97"/>
        <v>0</v>
      </c>
      <c r="CG38" s="381">
        <f t="shared" si="98"/>
        <v>0</v>
      </c>
      <c r="CH38" s="191">
        <f t="shared" si="98"/>
        <v>0</v>
      </c>
      <c r="CI38" s="382">
        <f t="shared" si="98"/>
        <v>0</v>
      </c>
      <c r="CJ38" s="379">
        <f t="shared" si="28"/>
        <v>0</v>
      </c>
      <c r="CK38" s="391">
        <f t="shared" si="60"/>
        <v>0</v>
      </c>
      <c r="CL38" s="391">
        <f t="shared" si="60"/>
        <v>0</v>
      </c>
      <c r="CM38" s="391">
        <f t="shared" si="60"/>
        <v>0</v>
      </c>
      <c r="CN38" s="391">
        <f t="shared" si="99"/>
        <v>0</v>
      </c>
      <c r="CO38" s="392">
        <f t="shared" si="61"/>
        <v>0</v>
      </c>
      <c r="CP38" s="392">
        <f t="shared" si="61"/>
        <v>0</v>
      </c>
      <c r="CQ38" s="392">
        <f t="shared" si="61"/>
        <v>0</v>
      </c>
      <c r="CR38" s="394">
        <f t="shared" si="100"/>
        <v>0</v>
      </c>
      <c r="CS38" s="191">
        <f t="shared" si="62"/>
        <v>0</v>
      </c>
      <c r="CT38" s="190">
        <f t="shared" si="62"/>
        <v>0</v>
      </c>
      <c r="CU38" s="190">
        <f t="shared" si="62"/>
        <v>0</v>
      </c>
      <c r="CV38" s="394">
        <f t="shared" si="101"/>
        <v>0</v>
      </c>
      <c r="CW38" s="402">
        <f t="shared" si="34"/>
        <v>0</v>
      </c>
      <c r="CX38" s="403"/>
      <c r="CY38" s="403">
        <f t="shared" si="35"/>
        <v>0</v>
      </c>
      <c r="CZ38" s="404">
        <f t="shared" si="36"/>
        <v>0</v>
      </c>
      <c r="DA38" s="435">
        <f t="shared" si="63"/>
        <v>0</v>
      </c>
      <c r="DB38" s="432">
        <f t="shared" si="37"/>
        <v>0</v>
      </c>
      <c r="DC38" s="433">
        <f t="shared" si="38"/>
        <v>0</v>
      </c>
      <c r="DD38" s="239">
        <f t="shared" si="39"/>
        <v>1</v>
      </c>
      <c r="DE38" s="239">
        <f t="shared" ca="1" si="40"/>
        <v>0</v>
      </c>
      <c r="DF38" s="239">
        <f t="shared" ca="1" si="41"/>
        <v>1</v>
      </c>
      <c r="DG38" s="434" t="str">
        <f t="shared" si="42"/>
        <v/>
      </c>
      <c r="DH38" s="239">
        <f t="shared" ca="1" si="43"/>
        <v>0</v>
      </c>
      <c r="DI38" s="239">
        <f t="shared" ca="1" si="96"/>
        <v>0</v>
      </c>
      <c r="DJ38" s="118" t="str">
        <f t="shared" si="45"/>
        <v/>
      </c>
      <c r="DK38" s="451">
        <f t="shared" si="46"/>
        <v>0</v>
      </c>
      <c r="DL38" s="451">
        <f t="shared" si="47"/>
        <v>0</v>
      </c>
      <c r="DM38" s="452">
        <f t="shared" si="48"/>
        <v>0</v>
      </c>
      <c r="DN38" s="453">
        <f t="shared" si="49"/>
        <v>-1</v>
      </c>
      <c r="DO38" s="454">
        <f t="shared" si="64"/>
        <v>1</v>
      </c>
      <c r="DP38" s="455" t="str">
        <f t="shared" si="65"/>
        <v>NO</v>
      </c>
      <c r="DQ38" s="455" t="str">
        <f t="shared" si="66"/>
        <v>Not!</v>
      </c>
      <c r="DR38" s="455" t="str">
        <f t="shared" si="67"/>
        <v>Not!</v>
      </c>
      <c r="DS38" s="478" t="str">
        <f t="shared" si="50"/>
        <v/>
      </c>
      <c r="DT38" s="479">
        <f t="shared" si="68"/>
        <v>0</v>
      </c>
      <c r="DU38" s="239">
        <f t="shared" si="92"/>
        <v>0</v>
      </c>
      <c r="DV38" s="480">
        <v>23</v>
      </c>
      <c r="DW38" s="281" t="str">
        <f t="shared" si="69"/>
        <v/>
      </c>
      <c r="DX38" s="239" t="str">
        <f t="shared" si="70"/>
        <v>Not!</v>
      </c>
      <c r="DY38" s="499">
        <f t="shared" si="71"/>
        <v>0</v>
      </c>
      <c r="DZ38" s="239" t="str">
        <f t="shared" si="72"/>
        <v>NO</v>
      </c>
      <c r="EA38" s="499">
        <f t="shared" si="51"/>
        <v>0</v>
      </c>
      <c r="EB38" s="239" t="str">
        <f t="shared" si="52"/>
        <v>女子Jr</v>
      </c>
      <c r="EC38" s="499">
        <f t="shared" si="53"/>
        <v>0</v>
      </c>
      <c r="ED38" s="500">
        <f t="shared" si="73"/>
        <v>0</v>
      </c>
      <c r="EE38" s="499">
        <f t="shared" si="73"/>
        <v>0</v>
      </c>
      <c r="EF38" s="239" t="str">
        <f t="shared" si="74"/>
        <v>N</v>
      </c>
      <c r="EG38" s="434" t="str">
        <f t="shared" si="75"/>
        <v/>
      </c>
      <c r="EH38" s="239" t="str">
        <f t="shared" si="76"/>
        <v/>
      </c>
      <c r="EI38" s="239" t="str">
        <f t="shared" ca="1" si="77"/>
        <v/>
      </c>
      <c r="EJ38" s="239" t="str">
        <f t="shared" si="78"/>
        <v/>
      </c>
      <c r="EK38" s="239">
        <f t="shared" si="79"/>
        <v>0</v>
      </c>
      <c r="EL38" s="239">
        <f t="shared" si="80"/>
        <v>0</v>
      </c>
      <c r="EM38" s="499">
        <f t="shared" si="81"/>
        <v>0</v>
      </c>
      <c r="EN38" s="239" t="str">
        <f t="shared" si="93"/>
        <v>N</v>
      </c>
      <c r="EO38" s="434" t="str">
        <f t="shared" si="82"/>
        <v/>
      </c>
      <c r="EP38" s="239" t="str">
        <f t="shared" si="54"/>
        <v/>
      </c>
      <c r="EQ38" s="239" t="str">
        <f t="shared" ca="1" si="83"/>
        <v/>
      </c>
      <c r="ER38" s="239" t="str">
        <f t="shared" si="84"/>
        <v/>
      </c>
      <c r="ES38" s="239">
        <f t="shared" si="55"/>
        <v>0</v>
      </c>
      <c r="ET38" s="239">
        <f t="shared" si="94"/>
        <v>0</v>
      </c>
      <c r="EU38" s="499">
        <f t="shared" si="85"/>
        <v>0</v>
      </c>
      <c r="EV38" s="434" t="str">
        <f t="shared" si="86"/>
        <v/>
      </c>
      <c r="EW38" s="512">
        <f t="shared" si="87"/>
        <v>0</v>
      </c>
      <c r="EX38" s="512">
        <f t="shared" si="88"/>
        <v>0</v>
      </c>
      <c r="EY38" s="512">
        <f t="shared" si="89"/>
        <v>0</v>
      </c>
      <c r="EZ38" s="119"/>
      <c r="FA38" s="258"/>
      <c r="FB38" s="259" t="str">
        <f t="shared" ca="1" si="90"/>
        <v/>
      </c>
      <c r="FC38" s="258"/>
      <c r="FD38" s="259" t="str">
        <f t="shared" si="91"/>
        <v/>
      </c>
      <c r="FE38" s="119"/>
      <c r="FF38" s="119"/>
      <c r="FG38" s="119"/>
      <c r="FH38" s="119"/>
      <c r="FI38" s="119"/>
      <c r="FJ38" s="119"/>
      <c r="FK38" s="119"/>
      <c r="FL38" s="119"/>
      <c r="FM38" s="119"/>
      <c r="FN38" s="119"/>
      <c r="FO38" s="119"/>
    </row>
    <row r="39" spans="1:171" s="99" customFormat="1" ht="21" customHeight="1" x14ac:dyDescent="0.2">
      <c r="A39" s="141">
        <v>24</v>
      </c>
      <c r="B39" s="138">
        <f>申込用紙!B39</f>
        <v>0</v>
      </c>
      <c r="C39" s="138">
        <f>申込用紙!C39</f>
        <v>0</v>
      </c>
      <c r="D39" s="138">
        <f>申込用紙!D39</f>
        <v>0</v>
      </c>
      <c r="E39" s="139">
        <f>申込用紙!E39</f>
        <v>0</v>
      </c>
      <c r="F39" s="138">
        <f>申込用紙!F39</f>
        <v>0</v>
      </c>
      <c r="G39" s="138">
        <f>申込用紙!G39</f>
        <v>0</v>
      </c>
      <c r="H39" s="138">
        <f>申込用紙!H39</f>
        <v>0</v>
      </c>
      <c r="I39" s="138">
        <f>申込用紙!I39</f>
        <v>0</v>
      </c>
      <c r="J39" s="138">
        <f>申込用紙!J39</f>
        <v>0</v>
      </c>
      <c r="K39" s="138">
        <f>申込用紙!K39</f>
        <v>0</v>
      </c>
      <c r="L39" s="138">
        <f>申込用紙!L39</f>
        <v>0</v>
      </c>
      <c r="M39" s="138">
        <f>申込用紙!M39</f>
        <v>0</v>
      </c>
      <c r="N39" s="138" t="str">
        <f>申込用紙!N39</f>
        <v/>
      </c>
      <c r="O39" s="160"/>
      <c r="P39" s="161"/>
      <c r="Q39" s="186" t="str">
        <f t="shared" si="4"/>
        <v>女</v>
      </c>
      <c r="R39" s="195" t="str">
        <f t="shared" si="5"/>
        <v>Not!</v>
      </c>
      <c r="S39" s="195" t="str">
        <f t="shared" si="6"/>
        <v>NO</v>
      </c>
      <c r="T39" s="194" t="str">
        <f t="shared" si="7"/>
        <v>女子Jr</v>
      </c>
      <c r="U39" s="196">
        <f t="shared" si="8"/>
        <v>0</v>
      </c>
      <c r="V39" s="190"/>
      <c r="W39" s="190"/>
      <c r="X39" s="190"/>
      <c r="Y39" s="190"/>
      <c r="Z39" s="190"/>
      <c r="AA39" s="190"/>
      <c r="AB39" s="239"/>
      <c r="AC39" s="239"/>
      <c r="AD39" s="239"/>
      <c r="AE39" s="239"/>
      <c r="AF39" s="242"/>
      <c r="AG39" s="261">
        <f t="shared" si="9"/>
        <v>0</v>
      </c>
      <c r="AH39"/>
      <c r="AI39"/>
      <c r="AJ39" s="258"/>
      <c r="AK39" s="259" t="str">
        <f t="shared" ca="1" si="10"/>
        <v/>
      </c>
      <c r="AL39" s="258"/>
      <c r="AM39" s="259" t="str">
        <f t="shared" si="11"/>
        <v/>
      </c>
      <c r="AN39" s="260"/>
      <c r="AO39" s="260"/>
      <c r="AP39" s="119"/>
      <c r="AQ39" s="280" t="str">
        <f t="shared" si="12"/>
        <v/>
      </c>
      <c r="AR39" s="280" t="str">
        <f t="shared" si="13"/>
        <v/>
      </c>
      <c r="AS39" s="280" t="str">
        <f t="shared" si="14"/>
        <v/>
      </c>
      <c r="AT39" s="280" t="str">
        <f t="shared" ca="1" si="15"/>
        <v/>
      </c>
      <c r="AU39" s="280">
        <f>申込用紙!$G$4</f>
        <v>0</v>
      </c>
      <c r="AV39" s="281" t="str">
        <f t="shared" si="16"/>
        <v/>
      </c>
      <c r="AW39" s="312">
        <f t="shared" si="56"/>
        <v>0</v>
      </c>
      <c r="AX39" s="312">
        <f t="shared" si="56"/>
        <v>0</v>
      </c>
      <c r="AY39" s="312">
        <f t="shared" si="56"/>
        <v>0</v>
      </c>
      <c r="AZ39" s="312">
        <f t="shared" si="56"/>
        <v>0</v>
      </c>
      <c r="BA39" s="312">
        <f t="shared" si="56"/>
        <v>0</v>
      </c>
      <c r="BB39" s="312">
        <f t="shared" si="56"/>
        <v>0</v>
      </c>
      <c r="BC39" s="313">
        <f t="shared" si="18"/>
        <v>0</v>
      </c>
      <c r="BD39" s="313">
        <f t="shared" si="19"/>
        <v>0</v>
      </c>
      <c r="BE39" s="340">
        <f t="shared" si="57"/>
        <v>0</v>
      </c>
      <c r="BF39" s="340">
        <f t="shared" si="57"/>
        <v>0</v>
      </c>
      <c r="BG39" s="340">
        <f t="shared" si="57"/>
        <v>0</v>
      </c>
      <c r="BH39" s="340">
        <f t="shared" si="57"/>
        <v>0</v>
      </c>
      <c r="BI39" s="340">
        <f t="shared" si="57"/>
        <v>0</v>
      </c>
      <c r="BJ39" s="341">
        <f t="shared" si="21"/>
        <v>0</v>
      </c>
      <c r="BK39" s="341">
        <f t="shared" si="21"/>
        <v>0</v>
      </c>
      <c r="BL39" s="341">
        <f t="shared" si="21"/>
        <v>0</v>
      </c>
      <c r="BM39" s="341">
        <f t="shared" si="21"/>
        <v>0</v>
      </c>
      <c r="BN39" s="341">
        <f t="shared" si="21"/>
        <v>0</v>
      </c>
      <c r="BO39" s="341">
        <f t="shared" si="23"/>
        <v>0</v>
      </c>
      <c r="BP39" s="341">
        <f t="shared" si="23"/>
        <v>0</v>
      </c>
      <c r="BQ39" s="341">
        <f t="shared" si="23"/>
        <v>0</v>
      </c>
      <c r="BR39" s="341">
        <f t="shared" si="23"/>
        <v>0</v>
      </c>
      <c r="BS39" s="341">
        <f t="shared" si="23"/>
        <v>0</v>
      </c>
      <c r="BT39" s="348">
        <f t="shared" si="58"/>
        <v>0</v>
      </c>
      <c r="BU39" s="348">
        <f t="shared" si="58"/>
        <v>0</v>
      </c>
      <c r="BV39" s="348">
        <f t="shared" si="58"/>
        <v>0</v>
      </c>
      <c r="BW39" s="348">
        <f t="shared" si="58"/>
        <v>0</v>
      </c>
      <c r="BX39" s="348">
        <f t="shared" si="58"/>
        <v>0</v>
      </c>
      <c r="BY39" s="348">
        <f t="shared" si="95"/>
        <v>0</v>
      </c>
      <c r="BZ39" s="348">
        <f t="shared" si="95"/>
        <v>0</v>
      </c>
      <c r="CA39" s="348">
        <f t="shared" si="95"/>
        <v>0</v>
      </c>
      <c r="CB39" s="350">
        <f t="shared" si="95"/>
        <v>0</v>
      </c>
      <c r="CC39" s="375">
        <f t="shared" si="95"/>
        <v>0</v>
      </c>
      <c r="CD39" s="191">
        <f t="shared" si="97"/>
        <v>0</v>
      </c>
      <c r="CE39" s="191">
        <f t="shared" si="97"/>
        <v>0</v>
      </c>
      <c r="CF39" s="191">
        <f t="shared" si="97"/>
        <v>0</v>
      </c>
      <c r="CG39" s="381">
        <f t="shared" si="98"/>
        <v>0</v>
      </c>
      <c r="CH39" s="191">
        <f t="shared" si="98"/>
        <v>0</v>
      </c>
      <c r="CI39" s="382">
        <f t="shared" si="98"/>
        <v>0</v>
      </c>
      <c r="CJ39" s="379">
        <f t="shared" si="28"/>
        <v>0</v>
      </c>
      <c r="CK39" s="391">
        <f t="shared" si="60"/>
        <v>0</v>
      </c>
      <c r="CL39" s="391">
        <f t="shared" si="60"/>
        <v>0</v>
      </c>
      <c r="CM39" s="391">
        <f t="shared" si="60"/>
        <v>0</v>
      </c>
      <c r="CN39" s="391">
        <f t="shared" si="99"/>
        <v>0</v>
      </c>
      <c r="CO39" s="392">
        <f t="shared" si="61"/>
        <v>0</v>
      </c>
      <c r="CP39" s="392">
        <f t="shared" si="61"/>
        <v>0</v>
      </c>
      <c r="CQ39" s="392">
        <f t="shared" si="61"/>
        <v>0</v>
      </c>
      <c r="CR39" s="394">
        <f t="shared" si="100"/>
        <v>0</v>
      </c>
      <c r="CS39" s="191">
        <f t="shared" si="62"/>
        <v>0</v>
      </c>
      <c r="CT39" s="190">
        <f t="shared" si="62"/>
        <v>0</v>
      </c>
      <c r="CU39" s="190">
        <f t="shared" si="62"/>
        <v>0</v>
      </c>
      <c r="CV39" s="394">
        <f t="shared" si="101"/>
        <v>0</v>
      </c>
      <c r="CW39" s="402">
        <f t="shared" si="34"/>
        <v>0</v>
      </c>
      <c r="CX39" s="403"/>
      <c r="CY39" s="403">
        <f t="shared" si="35"/>
        <v>0</v>
      </c>
      <c r="CZ39" s="404">
        <f t="shared" si="36"/>
        <v>0</v>
      </c>
      <c r="DA39" s="435">
        <f t="shared" si="63"/>
        <v>0</v>
      </c>
      <c r="DB39" s="432">
        <f t="shared" si="37"/>
        <v>0</v>
      </c>
      <c r="DC39" s="433">
        <f t="shared" si="38"/>
        <v>0</v>
      </c>
      <c r="DD39" s="239">
        <f t="shared" si="39"/>
        <v>1</v>
      </c>
      <c r="DE39" s="239">
        <f t="shared" ca="1" si="40"/>
        <v>0</v>
      </c>
      <c r="DF39" s="239">
        <f t="shared" ca="1" si="41"/>
        <v>1</v>
      </c>
      <c r="DG39" s="434" t="str">
        <f t="shared" si="42"/>
        <v/>
      </c>
      <c r="DH39" s="239">
        <f t="shared" ca="1" si="43"/>
        <v>0</v>
      </c>
      <c r="DI39" s="239">
        <f t="shared" ca="1" si="96"/>
        <v>0</v>
      </c>
      <c r="DJ39" s="118" t="str">
        <f t="shared" si="45"/>
        <v/>
      </c>
      <c r="DK39" s="451">
        <f t="shared" si="46"/>
        <v>0</v>
      </c>
      <c r="DL39" s="451">
        <f t="shared" si="47"/>
        <v>0</v>
      </c>
      <c r="DM39" s="452">
        <f t="shared" si="48"/>
        <v>0</v>
      </c>
      <c r="DN39" s="453">
        <f t="shared" si="49"/>
        <v>-1</v>
      </c>
      <c r="DO39" s="454">
        <f t="shared" si="64"/>
        <v>1</v>
      </c>
      <c r="DP39" s="455" t="str">
        <f t="shared" si="65"/>
        <v>NO</v>
      </c>
      <c r="DQ39" s="455" t="str">
        <f t="shared" si="66"/>
        <v>Not!</v>
      </c>
      <c r="DR39" s="455" t="str">
        <f t="shared" si="67"/>
        <v>Not!</v>
      </c>
      <c r="DS39" s="478" t="str">
        <f t="shared" si="50"/>
        <v/>
      </c>
      <c r="DT39" s="479">
        <f t="shared" si="68"/>
        <v>0</v>
      </c>
      <c r="DU39" s="239">
        <f t="shared" si="92"/>
        <v>0</v>
      </c>
      <c r="DV39" s="480">
        <v>24</v>
      </c>
      <c r="DW39" s="281" t="str">
        <f t="shared" si="69"/>
        <v/>
      </c>
      <c r="DX39" s="239" t="str">
        <f t="shared" si="70"/>
        <v>Not!</v>
      </c>
      <c r="DY39" s="499">
        <f t="shared" si="71"/>
        <v>0</v>
      </c>
      <c r="DZ39" s="239" t="str">
        <f t="shared" si="72"/>
        <v>NO</v>
      </c>
      <c r="EA39" s="499">
        <f t="shared" si="51"/>
        <v>0</v>
      </c>
      <c r="EB39" s="239" t="str">
        <f t="shared" si="52"/>
        <v>女子Jr</v>
      </c>
      <c r="EC39" s="499">
        <f t="shared" si="53"/>
        <v>0</v>
      </c>
      <c r="ED39" s="500">
        <f t="shared" si="73"/>
        <v>0</v>
      </c>
      <c r="EE39" s="499">
        <f t="shared" si="73"/>
        <v>0</v>
      </c>
      <c r="EF39" s="239" t="str">
        <f t="shared" si="74"/>
        <v>N</v>
      </c>
      <c r="EG39" s="434" t="str">
        <f t="shared" si="75"/>
        <v/>
      </c>
      <c r="EH39" s="239" t="str">
        <f t="shared" si="76"/>
        <v/>
      </c>
      <c r="EI39" s="239" t="str">
        <f t="shared" ca="1" si="77"/>
        <v/>
      </c>
      <c r="EJ39" s="239" t="str">
        <f t="shared" si="78"/>
        <v/>
      </c>
      <c r="EK39" s="239">
        <f t="shared" si="79"/>
        <v>0</v>
      </c>
      <c r="EL39" s="239">
        <f t="shared" si="80"/>
        <v>0</v>
      </c>
      <c r="EM39" s="499">
        <f t="shared" si="81"/>
        <v>0</v>
      </c>
      <c r="EN39" s="239" t="str">
        <f t="shared" si="93"/>
        <v>N</v>
      </c>
      <c r="EO39" s="434" t="str">
        <f t="shared" si="82"/>
        <v/>
      </c>
      <c r="EP39" s="239" t="str">
        <f t="shared" si="54"/>
        <v/>
      </c>
      <c r="EQ39" s="239" t="str">
        <f t="shared" ca="1" si="83"/>
        <v/>
      </c>
      <c r="ER39" s="239" t="str">
        <f t="shared" si="84"/>
        <v/>
      </c>
      <c r="ES39" s="239">
        <f t="shared" si="55"/>
        <v>0</v>
      </c>
      <c r="ET39" s="239">
        <f t="shared" si="94"/>
        <v>0</v>
      </c>
      <c r="EU39" s="499">
        <f t="shared" si="85"/>
        <v>0</v>
      </c>
      <c r="EV39" s="434" t="str">
        <f t="shared" si="86"/>
        <v/>
      </c>
      <c r="EW39" s="512">
        <f t="shared" si="87"/>
        <v>0</v>
      </c>
      <c r="EX39" s="512">
        <f t="shared" si="88"/>
        <v>0</v>
      </c>
      <c r="EY39" s="512">
        <f t="shared" si="89"/>
        <v>0</v>
      </c>
      <c r="EZ39" s="119"/>
      <c r="FA39" s="258"/>
      <c r="FB39" s="259" t="str">
        <f t="shared" ca="1" si="90"/>
        <v/>
      </c>
      <c r="FC39" s="258"/>
      <c r="FD39" s="259" t="str">
        <f t="shared" si="91"/>
        <v/>
      </c>
      <c r="FE39" s="119"/>
      <c r="FF39" s="119"/>
      <c r="FG39" s="119"/>
      <c r="FH39" s="119"/>
      <c r="FI39" s="119"/>
      <c r="FJ39" s="119"/>
      <c r="FK39" s="119"/>
      <c r="FL39" s="119"/>
      <c r="FM39" s="119"/>
      <c r="FN39" s="119"/>
      <c r="FO39" s="119"/>
    </row>
    <row r="40" spans="1:171" s="99" customFormat="1" ht="21" customHeight="1" x14ac:dyDescent="0.2">
      <c r="A40" s="141">
        <v>25</v>
      </c>
      <c r="B40" s="138">
        <f>申込用紙!B40</f>
        <v>0</v>
      </c>
      <c r="C40" s="138">
        <f>申込用紙!C40</f>
        <v>0</v>
      </c>
      <c r="D40" s="138">
        <f>申込用紙!D40</f>
        <v>0</v>
      </c>
      <c r="E40" s="139">
        <f>申込用紙!E40</f>
        <v>0</v>
      </c>
      <c r="F40" s="138">
        <f>申込用紙!F40</f>
        <v>0</v>
      </c>
      <c r="G40" s="138">
        <f>申込用紙!G40</f>
        <v>0</v>
      </c>
      <c r="H40" s="138">
        <f>申込用紙!H40</f>
        <v>0</v>
      </c>
      <c r="I40" s="138">
        <f>申込用紙!I40</f>
        <v>0</v>
      </c>
      <c r="J40" s="138">
        <f>申込用紙!J40</f>
        <v>0</v>
      </c>
      <c r="K40" s="138">
        <f>申込用紙!K40</f>
        <v>0</v>
      </c>
      <c r="L40" s="138">
        <f>申込用紙!L40</f>
        <v>0</v>
      </c>
      <c r="M40" s="138">
        <f>申込用紙!M40</f>
        <v>0</v>
      </c>
      <c r="N40" s="138" t="str">
        <f>申込用紙!N40</f>
        <v/>
      </c>
      <c r="O40" s="160"/>
      <c r="P40" s="161"/>
      <c r="Q40" s="186" t="str">
        <f t="shared" si="4"/>
        <v>女</v>
      </c>
      <c r="R40" s="195" t="str">
        <f t="shared" si="5"/>
        <v>Not!</v>
      </c>
      <c r="S40" s="195" t="str">
        <f t="shared" si="6"/>
        <v>NO</v>
      </c>
      <c r="T40" s="194" t="str">
        <f t="shared" si="7"/>
        <v>女子Jr</v>
      </c>
      <c r="U40" s="196">
        <f t="shared" si="8"/>
        <v>0</v>
      </c>
      <c r="V40" s="190"/>
      <c r="W40" s="190"/>
      <c r="X40" s="190"/>
      <c r="Y40" s="190"/>
      <c r="Z40" s="190"/>
      <c r="AA40" s="190"/>
      <c r="AB40" s="239"/>
      <c r="AC40" s="239"/>
      <c r="AD40" s="239"/>
      <c r="AE40" s="239"/>
      <c r="AF40" s="242"/>
      <c r="AG40" s="261">
        <f t="shared" si="9"/>
        <v>0</v>
      </c>
      <c r="AH40"/>
      <c r="AI40"/>
      <c r="AJ40" s="258"/>
      <c r="AK40" s="259" t="str">
        <f t="shared" ca="1" si="10"/>
        <v/>
      </c>
      <c r="AL40" s="258"/>
      <c r="AM40" s="259" t="str">
        <f t="shared" si="11"/>
        <v/>
      </c>
      <c r="AN40" s="260"/>
      <c r="AO40" s="260"/>
      <c r="AP40" s="119"/>
      <c r="AQ40" s="280" t="str">
        <f t="shared" si="12"/>
        <v/>
      </c>
      <c r="AR40" s="280" t="str">
        <f t="shared" si="13"/>
        <v/>
      </c>
      <c r="AS40" s="280" t="str">
        <f t="shared" si="14"/>
        <v/>
      </c>
      <c r="AT40" s="280" t="str">
        <f t="shared" ca="1" si="15"/>
        <v/>
      </c>
      <c r="AU40" s="280">
        <f>申込用紙!$G$4</f>
        <v>0</v>
      </c>
      <c r="AV40" s="281" t="str">
        <f t="shared" si="16"/>
        <v/>
      </c>
      <c r="AW40" s="312">
        <f t="shared" si="56"/>
        <v>0</v>
      </c>
      <c r="AX40" s="312">
        <f t="shared" si="56"/>
        <v>0</v>
      </c>
      <c r="AY40" s="312">
        <f t="shared" si="56"/>
        <v>0</v>
      </c>
      <c r="AZ40" s="312">
        <f t="shared" si="56"/>
        <v>0</v>
      </c>
      <c r="BA40" s="312">
        <f t="shared" si="56"/>
        <v>0</v>
      </c>
      <c r="BB40" s="312">
        <f t="shared" si="56"/>
        <v>0</v>
      </c>
      <c r="BC40" s="313">
        <f t="shared" si="18"/>
        <v>0</v>
      </c>
      <c r="BD40" s="313">
        <f t="shared" si="19"/>
        <v>0</v>
      </c>
      <c r="BE40" s="340">
        <f t="shared" si="57"/>
        <v>0</v>
      </c>
      <c r="BF40" s="340">
        <f t="shared" si="57"/>
        <v>0</v>
      </c>
      <c r="BG40" s="340">
        <f t="shared" si="57"/>
        <v>0</v>
      </c>
      <c r="BH40" s="340">
        <f t="shared" si="57"/>
        <v>0</v>
      </c>
      <c r="BI40" s="340">
        <f t="shared" si="57"/>
        <v>0</v>
      </c>
      <c r="BJ40" s="341">
        <f t="shared" si="21"/>
        <v>0</v>
      </c>
      <c r="BK40" s="341">
        <f t="shared" si="21"/>
        <v>0</v>
      </c>
      <c r="BL40" s="341">
        <f t="shared" si="21"/>
        <v>0</v>
      </c>
      <c r="BM40" s="341">
        <f t="shared" si="21"/>
        <v>0</v>
      </c>
      <c r="BN40" s="341">
        <f t="shared" si="21"/>
        <v>0</v>
      </c>
      <c r="BO40" s="341">
        <f t="shared" si="23"/>
        <v>0</v>
      </c>
      <c r="BP40" s="341">
        <f t="shared" si="23"/>
        <v>0</v>
      </c>
      <c r="BQ40" s="341">
        <f t="shared" si="23"/>
        <v>0</v>
      </c>
      <c r="BR40" s="341">
        <f t="shared" si="23"/>
        <v>0</v>
      </c>
      <c r="BS40" s="341">
        <f t="shared" si="23"/>
        <v>0</v>
      </c>
      <c r="BT40" s="348">
        <f t="shared" si="58"/>
        <v>0</v>
      </c>
      <c r="BU40" s="348">
        <f t="shared" si="58"/>
        <v>0</v>
      </c>
      <c r="BV40" s="348">
        <f t="shared" si="58"/>
        <v>0</v>
      </c>
      <c r="BW40" s="348">
        <f t="shared" si="58"/>
        <v>0</v>
      </c>
      <c r="BX40" s="348">
        <f t="shared" si="58"/>
        <v>0</v>
      </c>
      <c r="BY40" s="348">
        <f t="shared" si="95"/>
        <v>0</v>
      </c>
      <c r="BZ40" s="348">
        <f t="shared" si="95"/>
        <v>0</v>
      </c>
      <c r="CA40" s="348">
        <f t="shared" si="95"/>
        <v>0</v>
      </c>
      <c r="CB40" s="350">
        <f t="shared" si="95"/>
        <v>0</v>
      </c>
      <c r="CC40" s="375">
        <f t="shared" si="95"/>
        <v>0</v>
      </c>
      <c r="CD40" s="191">
        <f t="shared" si="97"/>
        <v>0</v>
      </c>
      <c r="CE40" s="191">
        <f t="shared" si="97"/>
        <v>0</v>
      </c>
      <c r="CF40" s="191">
        <f t="shared" si="97"/>
        <v>0</v>
      </c>
      <c r="CG40" s="381">
        <f t="shared" si="98"/>
        <v>0</v>
      </c>
      <c r="CH40" s="191">
        <f t="shared" si="98"/>
        <v>0</v>
      </c>
      <c r="CI40" s="382">
        <f t="shared" si="98"/>
        <v>0</v>
      </c>
      <c r="CJ40" s="379">
        <f t="shared" si="28"/>
        <v>0</v>
      </c>
      <c r="CK40" s="391">
        <f t="shared" si="60"/>
        <v>0</v>
      </c>
      <c r="CL40" s="391">
        <f t="shared" si="60"/>
        <v>0</v>
      </c>
      <c r="CM40" s="391">
        <f t="shared" si="60"/>
        <v>0</v>
      </c>
      <c r="CN40" s="391">
        <f t="shared" si="99"/>
        <v>0</v>
      </c>
      <c r="CO40" s="392">
        <f t="shared" si="61"/>
        <v>0</v>
      </c>
      <c r="CP40" s="392">
        <f t="shared" si="61"/>
        <v>0</v>
      </c>
      <c r="CQ40" s="392">
        <f t="shared" si="61"/>
        <v>0</v>
      </c>
      <c r="CR40" s="394">
        <f t="shared" si="100"/>
        <v>0</v>
      </c>
      <c r="CS40" s="191">
        <f t="shared" si="62"/>
        <v>0</v>
      </c>
      <c r="CT40" s="190">
        <f t="shared" si="62"/>
        <v>0</v>
      </c>
      <c r="CU40" s="190">
        <f t="shared" si="62"/>
        <v>0</v>
      </c>
      <c r="CV40" s="394">
        <f t="shared" si="101"/>
        <v>0</v>
      </c>
      <c r="CW40" s="402">
        <f t="shared" si="34"/>
        <v>0</v>
      </c>
      <c r="CX40" s="403"/>
      <c r="CY40" s="403">
        <f t="shared" si="35"/>
        <v>0</v>
      </c>
      <c r="CZ40" s="404">
        <f t="shared" si="36"/>
        <v>0</v>
      </c>
      <c r="DA40" s="435">
        <f t="shared" si="63"/>
        <v>0</v>
      </c>
      <c r="DB40" s="432">
        <f t="shared" si="37"/>
        <v>0</v>
      </c>
      <c r="DC40" s="433">
        <f t="shared" si="38"/>
        <v>0</v>
      </c>
      <c r="DD40" s="239">
        <f t="shared" si="39"/>
        <v>1</v>
      </c>
      <c r="DE40" s="239">
        <f t="shared" ca="1" si="40"/>
        <v>0</v>
      </c>
      <c r="DF40" s="239">
        <f t="shared" ca="1" si="41"/>
        <v>1</v>
      </c>
      <c r="DG40" s="434" t="str">
        <f t="shared" si="42"/>
        <v/>
      </c>
      <c r="DH40" s="239">
        <f t="shared" ca="1" si="43"/>
        <v>0</v>
      </c>
      <c r="DI40" s="239">
        <f t="shared" ca="1" si="96"/>
        <v>0</v>
      </c>
      <c r="DJ40" s="118" t="str">
        <f t="shared" si="45"/>
        <v/>
      </c>
      <c r="DK40" s="451">
        <f t="shared" si="46"/>
        <v>0</v>
      </c>
      <c r="DL40" s="451">
        <f t="shared" si="47"/>
        <v>0</v>
      </c>
      <c r="DM40" s="452">
        <f t="shared" si="48"/>
        <v>0</v>
      </c>
      <c r="DN40" s="453">
        <f t="shared" si="49"/>
        <v>-1</v>
      </c>
      <c r="DO40" s="454">
        <f t="shared" si="64"/>
        <v>1</v>
      </c>
      <c r="DP40" s="455" t="str">
        <f t="shared" si="65"/>
        <v>NO</v>
      </c>
      <c r="DQ40" s="455" t="str">
        <f t="shared" si="66"/>
        <v>Not!</v>
      </c>
      <c r="DR40" s="455" t="str">
        <f t="shared" si="67"/>
        <v>Not!</v>
      </c>
      <c r="DS40" s="478" t="str">
        <f t="shared" si="50"/>
        <v/>
      </c>
      <c r="DT40" s="479">
        <f t="shared" si="68"/>
        <v>0</v>
      </c>
      <c r="DU40" s="239">
        <f t="shared" si="92"/>
        <v>0</v>
      </c>
      <c r="DV40" s="480">
        <v>25</v>
      </c>
      <c r="DW40" s="281" t="str">
        <f t="shared" si="69"/>
        <v/>
      </c>
      <c r="DX40" s="239" t="str">
        <f t="shared" si="70"/>
        <v>Not!</v>
      </c>
      <c r="DY40" s="499">
        <f t="shared" si="71"/>
        <v>0</v>
      </c>
      <c r="DZ40" s="239" t="str">
        <f t="shared" si="72"/>
        <v>NO</v>
      </c>
      <c r="EA40" s="499">
        <f t="shared" si="51"/>
        <v>0</v>
      </c>
      <c r="EB40" s="239" t="str">
        <f t="shared" si="52"/>
        <v>女子Jr</v>
      </c>
      <c r="EC40" s="499">
        <f t="shared" si="53"/>
        <v>0</v>
      </c>
      <c r="ED40" s="500">
        <f t="shared" si="73"/>
        <v>0</v>
      </c>
      <c r="EE40" s="499">
        <f t="shared" si="73"/>
        <v>0</v>
      </c>
      <c r="EF40" s="239" t="str">
        <f t="shared" si="74"/>
        <v>N</v>
      </c>
      <c r="EG40" s="434" t="str">
        <f t="shared" si="75"/>
        <v/>
      </c>
      <c r="EH40" s="239" t="str">
        <f t="shared" si="76"/>
        <v/>
      </c>
      <c r="EI40" s="239" t="str">
        <f t="shared" ca="1" si="77"/>
        <v/>
      </c>
      <c r="EJ40" s="239" t="str">
        <f t="shared" si="78"/>
        <v/>
      </c>
      <c r="EK40" s="239">
        <f t="shared" si="79"/>
        <v>0</v>
      </c>
      <c r="EL40" s="239">
        <f t="shared" si="80"/>
        <v>0</v>
      </c>
      <c r="EM40" s="499">
        <f t="shared" si="81"/>
        <v>0</v>
      </c>
      <c r="EN40" s="239" t="str">
        <f t="shared" si="93"/>
        <v>N</v>
      </c>
      <c r="EO40" s="434" t="str">
        <f t="shared" si="82"/>
        <v/>
      </c>
      <c r="EP40" s="239" t="str">
        <f t="shared" si="54"/>
        <v/>
      </c>
      <c r="EQ40" s="239" t="str">
        <f t="shared" ca="1" si="83"/>
        <v/>
      </c>
      <c r="ER40" s="239" t="str">
        <f t="shared" si="84"/>
        <v/>
      </c>
      <c r="ES40" s="239">
        <f t="shared" si="55"/>
        <v>0</v>
      </c>
      <c r="ET40" s="239">
        <f t="shared" si="94"/>
        <v>0</v>
      </c>
      <c r="EU40" s="499">
        <f t="shared" si="85"/>
        <v>0</v>
      </c>
      <c r="EV40" s="434" t="str">
        <f t="shared" si="86"/>
        <v/>
      </c>
      <c r="EW40" s="512">
        <f t="shared" si="87"/>
        <v>0</v>
      </c>
      <c r="EX40" s="512">
        <f t="shared" si="88"/>
        <v>0</v>
      </c>
      <c r="EY40" s="512">
        <f t="shared" si="89"/>
        <v>0</v>
      </c>
      <c r="EZ40" s="119"/>
      <c r="FA40" s="258"/>
      <c r="FB40" s="259" t="str">
        <f t="shared" ca="1" si="90"/>
        <v/>
      </c>
      <c r="FC40" s="258"/>
      <c r="FD40" s="259" t="str">
        <f t="shared" si="91"/>
        <v/>
      </c>
      <c r="FE40" s="119"/>
      <c r="FF40" s="119"/>
      <c r="FG40" s="119"/>
      <c r="FH40" s="119"/>
      <c r="FI40" s="119"/>
      <c r="FJ40" s="119"/>
      <c r="FK40" s="119"/>
      <c r="FL40" s="119"/>
      <c r="FM40" s="119"/>
      <c r="FN40" s="119"/>
      <c r="FO40" s="119"/>
    </row>
    <row r="41" spans="1:171" s="99" customFormat="1" ht="21" customHeight="1" x14ac:dyDescent="0.2">
      <c r="A41" s="141">
        <v>26</v>
      </c>
      <c r="B41" s="138">
        <f>申込用紙!B41</f>
        <v>0</v>
      </c>
      <c r="C41" s="138">
        <f>申込用紙!C41</f>
        <v>0</v>
      </c>
      <c r="D41" s="138">
        <f>申込用紙!D41</f>
        <v>0</v>
      </c>
      <c r="E41" s="139">
        <f>申込用紙!E41</f>
        <v>0</v>
      </c>
      <c r="F41" s="138">
        <f>申込用紙!F41</f>
        <v>0</v>
      </c>
      <c r="G41" s="138">
        <f>申込用紙!G41</f>
        <v>0</v>
      </c>
      <c r="H41" s="138">
        <f>申込用紙!H41</f>
        <v>0</v>
      </c>
      <c r="I41" s="138">
        <f>申込用紙!I41</f>
        <v>0</v>
      </c>
      <c r="J41" s="138">
        <f>申込用紙!J41</f>
        <v>0</v>
      </c>
      <c r="K41" s="138">
        <f>申込用紙!K41</f>
        <v>0</v>
      </c>
      <c r="L41" s="138">
        <f>申込用紙!L41</f>
        <v>0</v>
      </c>
      <c r="M41" s="138">
        <f>申込用紙!M41</f>
        <v>0</v>
      </c>
      <c r="N41" s="138" t="str">
        <f>申込用紙!N41</f>
        <v/>
      </c>
      <c r="O41" s="160"/>
      <c r="P41" s="161"/>
      <c r="Q41" s="186" t="str">
        <f t="shared" si="4"/>
        <v>女</v>
      </c>
      <c r="R41" s="195" t="str">
        <f t="shared" si="5"/>
        <v>Not!</v>
      </c>
      <c r="S41" s="195" t="str">
        <f t="shared" si="6"/>
        <v>NO</v>
      </c>
      <c r="T41" s="194" t="str">
        <f t="shared" si="7"/>
        <v>女子Jr</v>
      </c>
      <c r="U41" s="196">
        <f t="shared" si="8"/>
        <v>0</v>
      </c>
      <c r="V41" s="190"/>
      <c r="W41" s="190"/>
      <c r="X41" s="190"/>
      <c r="Y41" s="190"/>
      <c r="Z41" s="190"/>
      <c r="AA41" s="190"/>
      <c r="AB41" s="239"/>
      <c r="AC41" s="239"/>
      <c r="AD41" s="239"/>
      <c r="AE41" s="239"/>
      <c r="AF41" s="242"/>
      <c r="AG41" s="261">
        <f t="shared" si="9"/>
        <v>0</v>
      </c>
      <c r="AH41"/>
      <c r="AI41"/>
      <c r="AJ41" s="258"/>
      <c r="AK41" s="259" t="str">
        <f t="shared" ca="1" si="10"/>
        <v/>
      </c>
      <c r="AL41" s="258"/>
      <c r="AM41" s="259" t="str">
        <f t="shared" si="11"/>
        <v/>
      </c>
      <c r="AN41" s="260"/>
      <c r="AO41" s="260"/>
      <c r="AP41" s="119"/>
      <c r="AQ41" s="280" t="str">
        <f t="shared" si="12"/>
        <v/>
      </c>
      <c r="AR41" s="280" t="str">
        <f t="shared" si="13"/>
        <v/>
      </c>
      <c r="AS41" s="280" t="str">
        <f t="shared" si="14"/>
        <v/>
      </c>
      <c r="AT41" s="280" t="str">
        <f t="shared" ca="1" si="15"/>
        <v/>
      </c>
      <c r="AU41" s="280">
        <f>申込用紙!$G$4</f>
        <v>0</v>
      </c>
      <c r="AV41" s="281" t="str">
        <f t="shared" si="16"/>
        <v/>
      </c>
      <c r="AW41" s="312">
        <f t="shared" si="56"/>
        <v>0</v>
      </c>
      <c r="AX41" s="312">
        <f t="shared" si="56"/>
        <v>0</v>
      </c>
      <c r="AY41" s="312">
        <f t="shared" si="56"/>
        <v>0</v>
      </c>
      <c r="AZ41" s="312">
        <f t="shared" si="56"/>
        <v>0</v>
      </c>
      <c r="BA41" s="312">
        <f t="shared" si="56"/>
        <v>0</v>
      </c>
      <c r="BB41" s="312">
        <f t="shared" si="56"/>
        <v>0</v>
      </c>
      <c r="BC41" s="313">
        <f t="shared" si="18"/>
        <v>0</v>
      </c>
      <c r="BD41" s="313">
        <f t="shared" si="19"/>
        <v>0</v>
      </c>
      <c r="BE41" s="340">
        <f t="shared" si="57"/>
        <v>0</v>
      </c>
      <c r="BF41" s="340">
        <f t="shared" si="57"/>
        <v>0</v>
      </c>
      <c r="BG41" s="340">
        <f t="shared" si="57"/>
        <v>0</v>
      </c>
      <c r="BH41" s="340">
        <f t="shared" si="57"/>
        <v>0</v>
      </c>
      <c r="BI41" s="340">
        <f t="shared" si="57"/>
        <v>0</v>
      </c>
      <c r="BJ41" s="341">
        <f t="shared" si="21"/>
        <v>0</v>
      </c>
      <c r="BK41" s="341">
        <f t="shared" si="21"/>
        <v>0</v>
      </c>
      <c r="BL41" s="341">
        <f t="shared" si="21"/>
        <v>0</v>
      </c>
      <c r="BM41" s="341">
        <f t="shared" si="21"/>
        <v>0</v>
      </c>
      <c r="BN41" s="341">
        <f t="shared" si="21"/>
        <v>0</v>
      </c>
      <c r="BO41" s="341">
        <f t="shared" si="23"/>
        <v>0</v>
      </c>
      <c r="BP41" s="341">
        <f t="shared" si="23"/>
        <v>0</v>
      </c>
      <c r="BQ41" s="341">
        <f t="shared" si="23"/>
        <v>0</v>
      </c>
      <c r="BR41" s="341">
        <f t="shared" si="23"/>
        <v>0</v>
      </c>
      <c r="BS41" s="341">
        <f t="shared" si="23"/>
        <v>0</v>
      </c>
      <c r="BT41" s="348">
        <f t="shared" si="58"/>
        <v>0</v>
      </c>
      <c r="BU41" s="348">
        <f t="shared" si="58"/>
        <v>0</v>
      </c>
      <c r="BV41" s="348">
        <f t="shared" si="58"/>
        <v>0</v>
      </c>
      <c r="BW41" s="348">
        <f t="shared" si="58"/>
        <v>0</v>
      </c>
      <c r="BX41" s="348">
        <f t="shared" si="58"/>
        <v>0</v>
      </c>
      <c r="BY41" s="348">
        <f t="shared" si="95"/>
        <v>0</v>
      </c>
      <c r="BZ41" s="348">
        <f t="shared" si="95"/>
        <v>0</v>
      </c>
      <c r="CA41" s="348">
        <f t="shared" si="95"/>
        <v>0</v>
      </c>
      <c r="CB41" s="350">
        <f t="shared" si="95"/>
        <v>0</v>
      </c>
      <c r="CC41" s="375">
        <f t="shared" si="95"/>
        <v>0</v>
      </c>
      <c r="CD41" s="191">
        <f t="shared" si="97"/>
        <v>0</v>
      </c>
      <c r="CE41" s="191">
        <f t="shared" si="97"/>
        <v>0</v>
      </c>
      <c r="CF41" s="191">
        <f t="shared" si="97"/>
        <v>0</v>
      </c>
      <c r="CG41" s="381">
        <f t="shared" si="98"/>
        <v>0</v>
      </c>
      <c r="CH41" s="191">
        <f t="shared" si="98"/>
        <v>0</v>
      </c>
      <c r="CI41" s="382">
        <f t="shared" si="98"/>
        <v>0</v>
      </c>
      <c r="CJ41" s="379">
        <f t="shared" si="28"/>
        <v>0</v>
      </c>
      <c r="CK41" s="391">
        <f t="shared" si="60"/>
        <v>0</v>
      </c>
      <c r="CL41" s="391">
        <f t="shared" si="60"/>
        <v>0</v>
      </c>
      <c r="CM41" s="391">
        <f t="shared" si="60"/>
        <v>0</v>
      </c>
      <c r="CN41" s="391">
        <f t="shared" si="99"/>
        <v>0</v>
      </c>
      <c r="CO41" s="392">
        <f t="shared" si="61"/>
        <v>0</v>
      </c>
      <c r="CP41" s="392">
        <f t="shared" si="61"/>
        <v>0</v>
      </c>
      <c r="CQ41" s="392">
        <f t="shared" si="61"/>
        <v>0</v>
      </c>
      <c r="CR41" s="394">
        <f t="shared" si="100"/>
        <v>0</v>
      </c>
      <c r="CS41" s="191">
        <f t="shared" si="62"/>
        <v>0</v>
      </c>
      <c r="CT41" s="190">
        <f t="shared" si="62"/>
        <v>0</v>
      </c>
      <c r="CU41" s="190">
        <f t="shared" si="62"/>
        <v>0</v>
      </c>
      <c r="CV41" s="394">
        <f t="shared" si="101"/>
        <v>0</v>
      </c>
      <c r="CW41" s="402">
        <f t="shared" si="34"/>
        <v>0</v>
      </c>
      <c r="CX41" s="403"/>
      <c r="CY41" s="403">
        <f t="shared" si="35"/>
        <v>0</v>
      </c>
      <c r="CZ41" s="404">
        <f t="shared" si="36"/>
        <v>0</v>
      </c>
      <c r="DA41" s="435">
        <f t="shared" si="63"/>
        <v>0</v>
      </c>
      <c r="DB41" s="432">
        <f t="shared" si="37"/>
        <v>0</v>
      </c>
      <c r="DC41" s="433">
        <f t="shared" si="38"/>
        <v>0</v>
      </c>
      <c r="DD41" s="239">
        <f t="shared" si="39"/>
        <v>1</v>
      </c>
      <c r="DE41" s="239">
        <f t="shared" ca="1" si="40"/>
        <v>0</v>
      </c>
      <c r="DF41" s="239">
        <f t="shared" ca="1" si="41"/>
        <v>1</v>
      </c>
      <c r="DG41" s="434" t="str">
        <f t="shared" si="42"/>
        <v/>
      </c>
      <c r="DH41" s="239">
        <f t="shared" ca="1" si="43"/>
        <v>0</v>
      </c>
      <c r="DI41" s="239">
        <f t="shared" ca="1" si="96"/>
        <v>0</v>
      </c>
      <c r="DJ41" s="118" t="str">
        <f t="shared" si="45"/>
        <v/>
      </c>
      <c r="DK41" s="451">
        <f t="shared" si="46"/>
        <v>0</v>
      </c>
      <c r="DL41" s="451">
        <f t="shared" si="47"/>
        <v>0</v>
      </c>
      <c r="DM41" s="452">
        <f t="shared" si="48"/>
        <v>0</v>
      </c>
      <c r="DN41" s="453">
        <f t="shared" si="49"/>
        <v>-1</v>
      </c>
      <c r="DO41" s="454">
        <f t="shared" si="64"/>
        <v>1</v>
      </c>
      <c r="DP41" s="455" t="str">
        <f t="shared" si="65"/>
        <v>NO</v>
      </c>
      <c r="DQ41" s="455" t="str">
        <f t="shared" si="66"/>
        <v>Not!</v>
      </c>
      <c r="DR41" s="455" t="str">
        <f t="shared" si="67"/>
        <v>Not!</v>
      </c>
      <c r="DS41" s="478" t="str">
        <f t="shared" si="50"/>
        <v/>
      </c>
      <c r="DT41" s="479">
        <f t="shared" si="68"/>
        <v>0</v>
      </c>
      <c r="DU41" s="239">
        <f t="shared" si="92"/>
        <v>0</v>
      </c>
      <c r="DV41" s="480">
        <v>26</v>
      </c>
      <c r="DW41" s="281" t="str">
        <f t="shared" si="69"/>
        <v/>
      </c>
      <c r="DX41" s="239" t="str">
        <f t="shared" si="70"/>
        <v>Not!</v>
      </c>
      <c r="DY41" s="499">
        <f t="shared" si="71"/>
        <v>0</v>
      </c>
      <c r="DZ41" s="239" t="str">
        <f t="shared" si="72"/>
        <v>NO</v>
      </c>
      <c r="EA41" s="499">
        <f t="shared" si="51"/>
        <v>0</v>
      </c>
      <c r="EB41" s="239" t="str">
        <f t="shared" si="52"/>
        <v>女子Jr</v>
      </c>
      <c r="EC41" s="499">
        <f t="shared" si="53"/>
        <v>0</v>
      </c>
      <c r="ED41" s="500">
        <f t="shared" si="73"/>
        <v>0</v>
      </c>
      <c r="EE41" s="499">
        <f t="shared" si="73"/>
        <v>0</v>
      </c>
      <c r="EF41" s="239" t="str">
        <f t="shared" si="74"/>
        <v>N</v>
      </c>
      <c r="EG41" s="434" t="str">
        <f t="shared" si="75"/>
        <v/>
      </c>
      <c r="EH41" s="239" t="str">
        <f t="shared" si="76"/>
        <v/>
      </c>
      <c r="EI41" s="239" t="str">
        <f t="shared" ca="1" si="77"/>
        <v/>
      </c>
      <c r="EJ41" s="239" t="str">
        <f t="shared" si="78"/>
        <v/>
      </c>
      <c r="EK41" s="239">
        <f t="shared" si="79"/>
        <v>0</v>
      </c>
      <c r="EL41" s="239">
        <f t="shared" si="80"/>
        <v>0</v>
      </c>
      <c r="EM41" s="499">
        <f t="shared" si="81"/>
        <v>0</v>
      </c>
      <c r="EN41" s="239" t="str">
        <f t="shared" si="93"/>
        <v>N</v>
      </c>
      <c r="EO41" s="434" t="str">
        <f t="shared" si="82"/>
        <v/>
      </c>
      <c r="EP41" s="239" t="str">
        <f t="shared" si="54"/>
        <v/>
      </c>
      <c r="EQ41" s="239" t="str">
        <f t="shared" ca="1" si="83"/>
        <v/>
      </c>
      <c r="ER41" s="239" t="str">
        <f t="shared" si="84"/>
        <v/>
      </c>
      <c r="ES41" s="239">
        <f t="shared" si="55"/>
        <v>0</v>
      </c>
      <c r="ET41" s="239">
        <f t="shared" si="94"/>
        <v>0</v>
      </c>
      <c r="EU41" s="499">
        <f t="shared" si="85"/>
        <v>0</v>
      </c>
      <c r="EV41" s="434" t="str">
        <f t="shared" si="86"/>
        <v/>
      </c>
      <c r="EW41" s="512">
        <f t="shared" si="87"/>
        <v>0</v>
      </c>
      <c r="EX41" s="512">
        <f t="shared" si="88"/>
        <v>0</v>
      </c>
      <c r="EY41" s="512">
        <f t="shared" si="89"/>
        <v>0</v>
      </c>
      <c r="EZ41" s="119"/>
      <c r="FA41" s="258"/>
      <c r="FB41" s="259" t="str">
        <f t="shared" ca="1" si="90"/>
        <v/>
      </c>
      <c r="FC41" s="258"/>
      <c r="FD41" s="259" t="str">
        <f t="shared" si="91"/>
        <v/>
      </c>
      <c r="FE41" s="119"/>
      <c r="FF41" s="119"/>
      <c r="FG41" s="119"/>
      <c r="FH41" s="119"/>
      <c r="FI41" s="119"/>
      <c r="FJ41" s="119"/>
      <c r="FK41" s="119"/>
      <c r="FL41" s="119"/>
      <c r="FM41" s="119"/>
      <c r="FN41" s="119"/>
      <c r="FO41" s="119"/>
    </row>
    <row r="42" spans="1:171" s="99" customFormat="1" ht="21" customHeight="1" x14ac:dyDescent="0.2">
      <c r="A42" s="141">
        <v>27</v>
      </c>
      <c r="B42" s="138">
        <f>申込用紙!B42</f>
        <v>0</v>
      </c>
      <c r="C42" s="138">
        <f>申込用紙!C42</f>
        <v>0</v>
      </c>
      <c r="D42" s="138">
        <f>申込用紙!D42</f>
        <v>0</v>
      </c>
      <c r="E42" s="139">
        <f>申込用紙!E42</f>
        <v>0</v>
      </c>
      <c r="F42" s="138">
        <f>申込用紙!F42</f>
        <v>0</v>
      </c>
      <c r="G42" s="138">
        <f>申込用紙!G42</f>
        <v>0</v>
      </c>
      <c r="H42" s="138">
        <f>申込用紙!H42</f>
        <v>0</v>
      </c>
      <c r="I42" s="138">
        <f>申込用紙!I42</f>
        <v>0</v>
      </c>
      <c r="J42" s="138">
        <f>申込用紙!J42</f>
        <v>0</v>
      </c>
      <c r="K42" s="138">
        <f>申込用紙!K42</f>
        <v>0</v>
      </c>
      <c r="L42" s="138">
        <f>申込用紙!L42</f>
        <v>0</v>
      </c>
      <c r="M42" s="138">
        <f>申込用紙!M42</f>
        <v>0</v>
      </c>
      <c r="N42" s="138" t="str">
        <f>申込用紙!N42</f>
        <v/>
      </c>
      <c r="O42" s="160"/>
      <c r="P42" s="161"/>
      <c r="Q42" s="186" t="str">
        <f t="shared" si="4"/>
        <v>女</v>
      </c>
      <c r="R42" s="195" t="str">
        <f t="shared" si="5"/>
        <v>Not!</v>
      </c>
      <c r="S42" s="195" t="str">
        <f t="shared" si="6"/>
        <v>NO</v>
      </c>
      <c r="T42" s="194" t="str">
        <f t="shared" si="7"/>
        <v>女子Jr</v>
      </c>
      <c r="U42" s="196">
        <f t="shared" si="8"/>
        <v>0</v>
      </c>
      <c r="V42" s="190"/>
      <c r="W42" s="190"/>
      <c r="X42" s="190"/>
      <c r="Y42" s="190"/>
      <c r="Z42" s="190"/>
      <c r="AA42" s="190"/>
      <c r="AB42" s="239"/>
      <c r="AC42" s="239"/>
      <c r="AD42" s="239"/>
      <c r="AE42" s="239"/>
      <c r="AF42" s="242"/>
      <c r="AG42" s="261">
        <f t="shared" si="9"/>
        <v>0</v>
      </c>
      <c r="AH42"/>
      <c r="AI42"/>
      <c r="AJ42" s="258"/>
      <c r="AK42" s="259" t="str">
        <f t="shared" ca="1" si="10"/>
        <v/>
      </c>
      <c r="AL42" s="258"/>
      <c r="AM42" s="259" t="str">
        <f t="shared" si="11"/>
        <v/>
      </c>
      <c r="AN42" s="260"/>
      <c r="AO42" s="260"/>
      <c r="AP42" s="119"/>
      <c r="AQ42" s="280" t="str">
        <f t="shared" si="12"/>
        <v/>
      </c>
      <c r="AR42" s="280" t="str">
        <f t="shared" si="13"/>
        <v/>
      </c>
      <c r="AS42" s="280" t="str">
        <f t="shared" si="14"/>
        <v/>
      </c>
      <c r="AT42" s="280" t="str">
        <f t="shared" ca="1" si="15"/>
        <v/>
      </c>
      <c r="AU42" s="280">
        <f>申込用紙!$G$4</f>
        <v>0</v>
      </c>
      <c r="AV42" s="281" t="str">
        <f t="shared" si="16"/>
        <v/>
      </c>
      <c r="AW42" s="312">
        <f t="shared" si="56"/>
        <v>0</v>
      </c>
      <c r="AX42" s="312">
        <f t="shared" si="56"/>
        <v>0</v>
      </c>
      <c r="AY42" s="312">
        <f t="shared" si="56"/>
        <v>0</v>
      </c>
      <c r="AZ42" s="312">
        <f t="shared" si="56"/>
        <v>0</v>
      </c>
      <c r="BA42" s="312">
        <f t="shared" si="56"/>
        <v>0</v>
      </c>
      <c r="BB42" s="312">
        <f t="shared" si="56"/>
        <v>0</v>
      </c>
      <c r="BC42" s="313">
        <f t="shared" si="18"/>
        <v>0</v>
      </c>
      <c r="BD42" s="313">
        <f t="shared" si="19"/>
        <v>0</v>
      </c>
      <c r="BE42" s="340">
        <f t="shared" si="57"/>
        <v>0</v>
      </c>
      <c r="BF42" s="340">
        <f t="shared" si="57"/>
        <v>0</v>
      </c>
      <c r="BG42" s="340">
        <f t="shared" si="57"/>
        <v>0</v>
      </c>
      <c r="BH42" s="340">
        <f t="shared" si="57"/>
        <v>0</v>
      </c>
      <c r="BI42" s="340">
        <f t="shared" si="57"/>
        <v>0</v>
      </c>
      <c r="BJ42" s="341">
        <f t="shared" si="21"/>
        <v>0</v>
      </c>
      <c r="BK42" s="341">
        <f t="shared" si="21"/>
        <v>0</v>
      </c>
      <c r="BL42" s="341">
        <f t="shared" si="21"/>
        <v>0</v>
      </c>
      <c r="BM42" s="341">
        <f t="shared" si="21"/>
        <v>0</v>
      </c>
      <c r="BN42" s="341">
        <f t="shared" si="21"/>
        <v>0</v>
      </c>
      <c r="BO42" s="341">
        <f t="shared" si="23"/>
        <v>0</v>
      </c>
      <c r="BP42" s="341">
        <f t="shared" si="23"/>
        <v>0</v>
      </c>
      <c r="BQ42" s="341">
        <f t="shared" si="23"/>
        <v>0</v>
      </c>
      <c r="BR42" s="341">
        <f t="shared" si="23"/>
        <v>0</v>
      </c>
      <c r="BS42" s="341">
        <f t="shared" si="23"/>
        <v>0</v>
      </c>
      <c r="BT42" s="348">
        <f t="shared" si="58"/>
        <v>0</v>
      </c>
      <c r="BU42" s="348">
        <f t="shared" si="58"/>
        <v>0</v>
      </c>
      <c r="BV42" s="348">
        <f t="shared" si="58"/>
        <v>0</v>
      </c>
      <c r="BW42" s="348">
        <f t="shared" si="58"/>
        <v>0</v>
      </c>
      <c r="BX42" s="348">
        <f t="shared" si="58"/>
        <v>0</v>
      </c>
      <c r="BY42" s="348">
        <f t="shared" si="95"/>
        <v>0</v>
      </c>
      <c r="BZ42" s="348">
        <f t="shared" si="95"/>
        <v>0</v>
      </c>
      <c r="CA42" s="348">
        <f t="shared" si="95"/>
        <v>0</v>
      </c>
      <c r="CB42" s="350">
        <f t="shared" si="95"/>
        <v>0</v>
      </c>
      <c r="CC42" s="375">
        <f t="shared" si="95"/>
        <v>0</v>
      </c>
      <c r="CD42" s="191">
        <f t="shared" si="97"/>
        <v>0</v>
      </c>
      <c r="CE42" s="191">
        <f t="shared" si="97"/>
        <v>0</v>
      </c>
      <c r="CF42" s="191">
        <f t="shared" si="97"/>
        <v>0</v>
      </c>
      <c r="CG42" s="381">
        <f t="shared" si="98"/>
        <v>0</v>
      </c>
      <c r="CH42" s="191">
        <f t="shared" si="98"/>
        <v>0</v>
      </c>
      <c r="CI42" s="382">
        <f t="shared" si="98"/>
        <v>0</v>
      </c>
      <c r="CJ42" s="379">
        <f t="shared" si="28"/>
        <v>0</v>
      </c>
      <c r="CK42" s="391">
        <f t="shared" si="60"/>
        <v>0</v>
      </c>
      <c r="CL42" s="391">
        <f t="shared" si="60"/>
        <v>0</v>
      </c>
      <c r="CM42" s="391">
        <f t="shared" si="60"/>
        <v>0</v>
      </c>
      <c r="CN42" s="391">
        <f t="shared" si="99"/>
        <v>0</v>
      </c>
      <c r="CO42" s="392">
        <f t="shared" si="61"/>
        <v>0</v>
      </c>
      <c r="CP42" s="392">
        <f t="shared" si="61"/>
        <v>0</v>
      </c>
      <c r="CQ42" s="392">
        <f t="shared" si="61"/>
        <v>0</v>
      </c>
      <c r="CR42" s="394">
        <f t="shared" si="100"/>
        <v>0</v>
      </c>
      <c r="CS42" s="191">
        <f t="shared" si="62"/>
        <v>0</v>
      </c>
      <c r="CT42" s="190">
        <f t="shared" si="62"/>
        <v>0</v>
      </c>
      <c r="CU42" s="190">
        <f t="shared" si="62"/>
        <v>0</v>
      </c>
      <c r="CV42" s="394">
        <f t="shared" si="101"/>
        <v>0</v>
      </c>
      <c r="CW42" s="402">
        <f t="shared" si="34"/>
        <v>0</v>
      </c>
      <c r="CX42" s="403"/>
      <c r="CY42" s="403">
        <f t="shared" si="35"/>
        <v>0</v>
      </c>
      <c r="CZ42" s="404">
        <f t="shared" si="36"/>
        <v>0</v>
      </c>
      <c r="DA42" s="435">
        <f t="shared" si="63"/>
        <v>0</v>
      </c>
      <c r="DB42" s="432">
        <f t="shared" si="37"/>
        <v>0</v>
      </c>
      <c r="DC42" s="433">
        <f t="shared" si="38"/>
        <v>0</v>
      </c>
      <c r="DD42" s="239">
        <f t="shared" si="39"/>
        <v>1</v>
      </c>
      <c r="DE42" s="239">
        <f t="shared" ca="1" si="40"/>
        <v>0</v>
      </c>
      <c r="DF42" s="239">
        <f t="shared" ca="1" si="41"/>
        <v>1</v>
      </c>
      <c r="DG42" s="434" t="str">
        <f t="shared" si="42"/>
        <v/>
      </c>
      <c r="DH42" s="239">
        <f t="shared" ca="1" si="43"/>
        <v>0</v>
      </c>
      <c r="DI42" s="239">
        <f t="shared" ca="1" si="96"/>
        <v>0</v>
      </c>
      <c r="DJ42" s="118" t="str">
        <f t="shared" si="45"/>
        <v/>
      </c>
      <c r="DK42" s="451">
        <f t="shared" si="46"/>
        <v>0</v>
      </c>
      <c r="DL42" s="451">
        <f t="shared" si="47"/>
        <v>0</v>
      </c>
      <c r="DM42" s="452">
        <f t="shared" si="48"/>
        <v>0</v>
      </c>
      <c r="DN42" s="453">
        <f t="shared" si="49"/>
        <v>-1</v>
      </c>
      <c r="DO42" s="454">
        <f t="shared" si="64"/>
        <v>1</v>
      </c>
      <c r="DP42" s="455" t="str">
        <f t="shared" si="65"/>
        <v>NO</v>
      </c>
      <c r="DQ42" s="455" t="str">
        <f t="shared" si="66"/>
        <v>Not!</v>
      </c>
      <c r="DR42" s="455" t="str">
        <f t="shared" si="67"/>
        <v>Not!</v>
      </c>
      <c r="DS42" s="478" t="str">
        <f t="shared" si="50"/>
        <v/>
      </c>
      <c r="DT42" s="479">
        <f t="shared" si="68"/>
        <v>0</v>
      </c>
      <c r="DU42" s="239">
        <f t="shared" si="92"/>
        <v>0</v>
      </c>
      <c r="DV42" s="480">
        <v>27</v>
      </c>
      <c r="DW42" s="281" t="str">
        <f t="shared" si="69"/>
        <v/>
      </c>
      <c r="DX42" s="239" t="str">
        <f t="shared" si="70"/>
        <v>Not!</v>
      </c>
      <c r="DY42" s="499">
        <f t="shared" si="71"/>
        <v>0</v>
      </c>
      <c r="DZ42" s="239" t="str">
        <f t="shared" si="72"/>
        <v>NO</v>
      </c>
      <c r="EA42" s="499">
        <f t="shared" si="51"/>
        <v>0</v>
      </c>
      <c r="EB42" s="239" t="str">
        <f t="shared" si="52"/>
        <v>女子Jr</v>
      </c>
      <c r="EC42" s="499">
        <f t="shared" si="53"/>
        <v>0</v>
      </c>
      <c r="ED42" s="500">
        <f t="shared" si="73"/>
        <v>0</v>
      </c>
      <c r="EE42" s="499">
        <f t="shared" si="73"/>
        <v>0</v>
      </c>
      <c r="EF42" s="239" t="str">
        <f t="shared" si="74"/>
        <v>N</v>
      </c>
      <c r="EG42" s="434" t="str">
        <f t="shared" si="75"/>
        <v/>
      </c>
      <c r="EH42" s="239" t="str">
        <f t="shared" si="76"/>
        <v/>
      </c>
      <c r="EI42" s="239" t="str">
        <f t="shared" ca="1" si="77"/>
        <v/>
      </c>
      <c r="EJ42" s="239" t="str">
        <f t="shared" si="78"/>
        <v/>
      </c>
      <c r="EK42" s="239">
        <f t="shared" si="79"/>
        <v>0</v>
      </c>
      <c r="EL42" s="239">
        <f t="shared" si="80"/>
        <v>0</v>
      </c>
      <c r="EM42" s="499">
        <f t="shared" si="81"/>
        <v>0</v>
      </c>
      <c r="EN42" s="239" t="str">
        <f t="shared" si="93"/>
        <v>N</v>
      </c>
      <c r="EO42" s="434" t="str">
        <f t="shared" si="82"/>
        <v/>
      </c>
      <c r="EP42" s="239" t="str">
        <f t="shared" si="54"/>
        <v/>
      </c>
      <c r="EQ42" s="239" t="str">
        <f t="shared" ca="1" si="83"/>
        <v/>
      </c>
      <c r="ER42" s="239" t="str">
        <f t="shared" si="84"/>
        <v/>
      </c>
      <c r="ES42" s="239">
        <f t="shared" si="55"/>
        <v>0</v>
      </c>
      <c r="ET42" s="239">
        <f t="shared" si="94"/>
        <v>0</v>
      </c>
      <c r="EU42" s="499">
        <f t="shared" si="85"/>
        <v>0</v>
      </c>
      <c r="EV42" s="434" t="str">
        <f t="shared" si="86"/>
        <v/>
      </c>
      <c r="EW42" s="512">
        <f t="shared" si="87"/>
        <v>0</v>
      </c>
      <c r="EX42" s="512">
        <f t="shared" si="88"/>
        <v>0</v>
      </c>
      <c r="EY42" s="512">
        <f t="shared" si="89"/>
        <v>0</v>
      </c>
      <c r="EZ42" s="119"/>
      <c r="FA42" s="258"/>
      <c r="FB42" s="259" t="str">
        <f t="shared" ca="1" si="90"/>
        <v/>
      </c>
      <c r="FC42" s="258"/>
      <c r="FD42" s="259" t="str">
        <f t="shared" si="91"/>
        <v/>
      </c>
      <c r="FE42" s="119"/>
      <c r="FF42" s="119"/>
      <c r="FG42" s="119"/>
      <c r="FH42" s="119"/>
      <c r="FI42" s="119"/>
      <c r="FJ42" s="119"/>
      <c r="FK42" s="119"/>
      <c r="FL42" s="119"/>
      <c r="FM42" s="119"/>
      <c r="FN42" s="119"/>
      <c r="FO42" s="119"/>
    </row>
    <row r="43" spans="1:171" s="99" customFormat="1" ht="21" customHeight="1" x14ac:dyDescent="0.2">
      <c r="A43" s="141">
        <v>28</v>
      </c>
      <c r="B43" s="138">
        <f>申込用紙!B43</f>
        <v>0</v>
      </c>
      <c r="C43" s="138">
        <f>申込用紙!C43</f>
        <v>0</v>
      </c>
      <c r="D43" s="138">
        <f>申込用紙!D43</f>
        <v>0</v>
      </c>
      <c r="E43" s="139">
        <f>申込用紙!E43</f>
        <v>0</v>
      </c>
      <c r="F43" s="138">
        <f>申込用紙!F43</f>
        <v>0</v>
      </c>
      <c r="G43" s="138">
        <f>申込用紙!G43</f>
        <v>0</v>
      </c>
      <c r="H43" s="138">
        <f>申込用紙!H43</f>
        <v>0</v>
      </c>
      <c r="I43" s="138">
        <f>申込用紙!I43</f>
        <v>0</v>
      </c>
      <c r="J43" s="138">
        <f>申込用紙!J43</f>
        <v>0</v>
      </c>
      <c r="K43" s="138">
        <f>申込用紙!K43</f>
        <v>0</v>
      </c>
      <c r="L43" s="138">
        <f>申込用紙!L43</f>
        <v>0</v>
      </c>
      <c r="M43" s="138">
        <f>申込用紙!M43</f>
        <v>0</v>
      </c>
      <c r="N43" s="138" t="str">
        <f>申込用紙!N43</f>
        <v/>
      </c>
      <c r="O43" s="160"/>
      <c r="P43" s="161"/>
      <c r="Q43" s="186" t="str">
        <f t="shared" si="4"/>
        <v>女</v>
      </c>
      <c r="R43" s="195" t="str">
        <f t="shared" si="5"/>
        <v>Not!</v>
      </c>
      <c r="S43" s="195" t="str">
        <f t="shared" si="6"/>
        <v>NO</v>
      </c>
      <c r="T43" s="194" t="str">
        <f t="shared" si="7"/>
        <v>女子Jr</v>
      </c>
      <c r="U43" s="196">
        <f t="shared" si="8"/>
        <v>0</v>
      </c>
      <c r="V43" s="190"/>
      <c r="W43" s="190"/>
      <c r="X43" s="190"/>
      <c r="Y43" s="190"/>
      <c r="Z43" s="190"/>
      <c r="AA43" s="190"/>
      <c r="AB43" s="239"/>
      <c r="AC43" s="239"/>
      <c r="AD43" s="239"/>
      <c r="AE43" s="239"/>
      <c r="AF43" s="242"/>
      <c r="AG43" s="261">
        <f t="shared" si="9"/>
        <v>0</v>
      </c>
      <c r="AH43"/>
      <c r="AI43"/>
      <c r="AJ43" s="258"/>
      <c r="AK43" s="259" t="str">
        <f t="shared" ca="1" si="10"/>
        <v/>
      </c>
      <c r="AL43" s="258"/>
      <c r="AM43" s="259" t="str">
        <f t="shared" si="11"/>
        <v/>
      </c>
      <c r="AN43" s="260"/>
      <c r="AO43" s="260"/>
      <c r="AP43" s="119"/>
      <c r="AQ43" s="280" t="str">
        <f t="shared" si="12"/>
        <v/>
      </c>
      <c r="AR43" s="280" t="str">
        <f t="shared" si="13"/>
        <v/>
      </c>
      <c r="AS43" s="280" t="str">
        <f t="shared" si="14"/>
        <v/>
      </c>
      <c r="AT43" s="280" t="str">
        <f t="shared" ca="1" si="15"/>
        <v/>
      </c>
      <c r="AU43" s="280">
        <f>申込用紙!$G$4</f>
        <v>0</v>
      </c>
      <c r="AV43" s="281" t="str">
        <f t="shared" si="16"/>
        <v/>
      </c>
      <c r="AW43" s="312">
        <f t="shared" si="56"/>
        <v>0</v>
      </c>
      <c r="AX43" s="312">
        <f t="shared" si="56"/>
        <v>0</v>
      </c>
      <c r="AY43" s="312">
        <f t="shared" si="56"/>
        <v>0</v>
      </c>
      <c r="AZ43" s="312">
        <f t="shared" si="56"/>
        <v>0</v>
      </c>
      <c r="BA43" s="312">
        <f t="shared" si="56"/>
        <v>0</v>
      </c>
      <c r="BB43" s="312">
        <f t="shared" si="56"/>
        <v>0</v>
      </c>
      <c r="BC43" s="313">
        <f t="shared" si="18"/>
        <v>0</v>
      </c>
      <c r="BD43" s="313">
        <f t="shared" si="19"/>
        <v>0</v>
      </c>
      <c r="BE43" s="340">
        <f t="shared" si="57"/>
        <v>0</v>
      </c>
      <c r="BF43" s="340">
        <f t="shared" si="57"/>
        <v>0</v>
      </c>
      <c r="BG43" s="340">
        <f t="shared" si="57"/>
        <v>0</v>
      </c>
      <c r="BH43" s="340">
        <f t="shared" si="57"/>
        <v>0</v>
      </c>
      <c r="BI43" s="340">
        <f t="shared" si="57"/>
        <v>0</v>
      </c>
      <c r="BJ43" s="341">
        <f t="shared" si="21"/>
        <v>0</v>
      </c>
      <c r="BK43" s="341">
        <f t="shared" si="21"/>
        <v>0</v>
      </c>
      <c r="BL43" s="341">
        <f t="shared" si="21"/>
        <v>0</v>
      </c>
      <c r="BM43" s="341">
        <f t="shared" si="21"/>
        <v>0</v>
      </c>
      <c r="BN43" s="341">
        <f t="shared" si="21"/>
        <v>0</v>
      </c>
      <c r="BO43" s="341">
        <f t="shared" si="23"/>
        <v>0</v>
      </c>
      <c r="BP43" s="341">
        <f t="shared" si="23"/>
        <v>0</v>
      </c>
      <c r="BQ43" s="341">
        <f t="shared" si="23"/>
        <v>0</v>
      </c>
      <c r="BR43" s="341">
        <f t="shared" si="23"/>
        <v>0</v>
      </c>
      <c r="BS43" s="341">
        <f t="shared" si="23"/>
        <v>0</v>
      </c>
      <c r="BT43" s="348">
        <f t="shared" si="58"/>
        <v>0</v>
      </c>
      <c r="BU43" s="348">
        <f t="shared" si="58"/>
        <v>0</v>
      </c>
      <c r="BV43" s="348">
        <f t="shared" si="58"/>
        <v>0</v>
      </c>
      <c r="BW43" s="348">
        <f t="shared" si="58"/>
        <v>0</v>
      </c>
      <c r="BX43" s="348">
        <f t="shared" si="58"/>
        <v>0</v>
      </c>
      <c r="BY43" s="348">
        <f t="shared" si="95"/>
        <v>0</v>
      </c>
      <c r="BZ43" s="348">
        <f t="shared" si="95"/>
        <v>0</v>
      </c>
      <c r="CA43" s="348">
        <f t="shared" si="95"/>
        <v>0</v>
      </c>
      <c r="CB43" s="350">
        <f t="shared" si="95"/>
        <v>0</v>
      </c>
      <c r="CC43" s="375">
        <f t="shared" si="95"/>
        <v>0</v>
      </c>
      <c r="CD43" s="191">
        <f t="shared" si="97"/>
        <v>0</v>
      </c>
      <c r="CE43" s="191">
        <f t="shared" si="97"/>
        <v>0</v>
      </c>
      <c r="CF43" s="191">
        <f t="shared" si="97"/>
        <v>0</v>
      </c>
      <c r="CG43" s="381">
        <f t="shared" si="98"/>
        <v>0</v>
      </c>
      <c r="CH43" s="191">
        <f t="shared" si="98"/>
        <v>0</v>
      </c>
      <c r="CI43" s="382">
        <f t="shared" si="98"/>
        <v>0</v>
      </c>
      <c r="CJ43" s="379">
        <f t="shared" si="28"/>
        <v>0</v>
      </c>
      <c r="CK43" s="391">
        <f t="shared" si="60"/>
        <v>0</v>
      </c>
      <c r="CL43" s="391">
        <f t="shared" si="60"/>
        <v>0</v>
      </c>
      <c r="CM43" s="391">
        <f t="shared" si="60"/>
        <v>0</v>
      </c>
      <c r="CN43" s="391">
        <f t="shared" si="99"/>
        <v>0</v>
      </c>
      <c r="CO43" s="392">
        <f t="shared" si="61"/>
        <v>0</v>
      </c>
      <c r="CP43" s="392">
        <f t="shared" si="61"/>
        <v>0</v>
      </c>
      <c r="CQ43" s="392">
        <f t="shared" si="61"/>
        <v>0</v>
      </c>
      <c r="CR43" s="394">
        <f t="shared" si="100"/>
        <v>0</v>
      </c>
      <c r="CS43" s="191">
        <f t="shared" si="62"/>
        <v>0</v>
      </c>
      <c r="CT43" s="190">
        <f t="shared" si="62"/>
        <v>0</v>
      </c>
      <c r="CU43" s="190">
        <f t="shared" si="62"/>
        <v>0</v>
      </c>
      <c r="CV43" s="394">
        <f t="shared" si="101"/>
        <v>0</v>
      </c>
      <c r="CW43" s="402">
        <f t="shared" si="34"/>
        <v>0</v>
      </c>
      <c r="CX43" s="403"/>
      <c r="CY43" s="403">
        <f t="shared" si="35"/>
        <v>0</v>
      </c>
      <c r="CZ43" s="404">
        <f t="shared" si="36"/>
        <v>0</v>
      </c>
      <c r="DA43" s="435">
        <f t="shared" si="63"/>
        <v>0</v>
      </c>
      <c r="DB43" s="432">
        <f t="shared" si="37"/>
        <v>0</v>
      </c>
      <c r="DC43" s="433">
        <f t="shared" si="38"/>
        <v>0</v>
      </c>
      <c r="DD43" s="239">
        <f t="shared" si="39"/>
        <v>1</v>
      </c>
      <c r="DE43" s="239">
        <f t="shared" ca="1" si="40"/>
        <v>0</v>
      </c>
      <c r="DF43" s="239">
        <f t="shared" ca="1" si="41"/>
        <v>1</v>
      </c>
      <c r="DG43" s="434" t="str">
        <f t="shared" si="42"/>
        <v/>
      </c>
      <c r="DH43" s="239">
        <f t="shared" ca="1" si="43"/>
        <v>0</v>
      </c>
      <c r="DI43" s="239">
        <f t="shared" ca="1" si="96"/>
        <v>0</v>
      </c>
      <c r="DJ43" s="118" t="str">
        <f t="shared" si="45"/>
        <v/>
      </c>
      <c r="DK43" s="451">
        <f t="shared" si="46"/>
        <v>0</v>
      </c>
      <c r="DL43" s="451">
        <f t="shared" si="47"/>
        <v>0</v>
      </c>
      <c r="DM43" s="452">
        <f t="shared" si="48"/>
        <v>0</v>
      </c>
      <c r="DN43" s="453">
        <f t="shared" si="49"/>
        <v>-1</v>
      </c>
      <c r="DO43" s="454">
        <f t="shared" si="64"/>
        <v>1</v>
      </c>
      <c r="DP43" s="455" t="str">
        <f t="shared" si="65"/>
        <v>NO</v>
      </c>
      <c r="DQ43" s="455" t="str">
        <f t="shared" si="66"/>
        <v>Not!</v>
      </c>
      <c r="DR43" s="455" t="str">
        <f t="shared" si="67"/>
        <v>Not!</v>
      </c>
      <c r="DS43" s="478" t="str">
        <f t="shared" si="50"/>
        <v/>
      </c>
      <c r="DT43" s="479">
        <f t="shared" si="68"/>
        <v>0</v>
      </c>
      <c r="DU43" s="239">
        <f t="shared" si="92"/>
        <v>0</v>
      </c>
      <c r="DV43" s="480">
        <v>28</v>
      </c>
      <c r="DW43" s="281" t="str">
        <f t="shared" si="69"/>
        <v/>
      </c>
      <c r="DX43" s="239" t="str">
        <f t="shared" si="70"/>
        <v>Not!</v>
      </c>
      <c r="DY43" s="499">
        <f t="shared" si="71"/>
        <v>0</v>
      </c>
      <c r="DZ43" s="239" t="str">
        <f t="shared" si="72"/>
        <v>NO</v>
      </c>
      <c r="EA43" s="499">
        <f t="shared" si="51"/>
        <v>0</v>
      </c>
      <c r="EB43" s="239" t="str">
        <f t="shared" si="52"/>
        <v>女子Jr</v>
      </c>
      <c r="EC43" s="499">
        <f t="shared" si="53"/>
        <v>0</v>
      </c>
      <c r="ED43" s="500">
        <f t="shared" si="73"/>
        <v>0</v>
      </c>
      <c r="EE43" s="499">
        <f t="shared" si="73"/>
        <v>0</v>
      </c>
      <c r="EF43" s="239" t="str">
        <f t="shared" si="74"/>
        <v>N</v>
      </c>
      <c r="EG43" s="434" t="str">
        <f t="shared" si="75"/>
        <v/>
      </c>
      <c r="EH43" s="239" t="str">
        <f t="shared" si="76"/>
        <v/>
      </c>
      <c r="EI43" s="239" t="str">
        <f t="shared" ca="1" si="77"/>
        <v/>
      </c>
      <c r="EJ43" s="239" t="str">
        <f t="shared" si="78"/>
        <v/>
      </c>
      <c r="EK43" s="239">
        <f t="shared" si="79"/>
        <v>0</v>
      </c>
      <c r="EL43" s="239">
        <f t="shared" si="80"/>
        <v>0</v>
      </c>
      <c r="EM43" s="499">
        <f t="shared" si="81"/>
        <v>0</v>
      </c>
      <c r="EN43" s="239" t="str">
        <f t="shared" si="93"/>
        <v>N</v>
      </c>
      <c r="EO43" s="434" t="str">
        <f t="shared" si="82"/>
        <v/>
      </c>
      <c r="EP43" s="239" t="str">
        <f t="shared" si="54"/>
        <v/>
      </c>
      <c r="EQ43" s="239" t="str">
        <f t="shared" ca="1" si="83"/>
        <v/>
      </c>
      <c r="ER43" s="239" t="str">
        <f t="shared" si="84"/>
        <v/>
      </c>
      <c r="ES43" s="239">
        <f t="shared" si="55"/>
        <v>0</v>
      </c>
      <c r="ET43" s="239">
        <f t="shared" si="94"/>
        <v>0</v>
      </c>
      <c r="EU43" s="499">
        <f t="shared" si="85"/>
        <v>0</v>
      </c>
      <c r="EV43" s="434" t="str">
        <f t="shared" si="86"/>
        <v/>
      </c>
      <c r="EW43" s="512">
        <f t="shared" si="87"/>
        <v>0</v>
      </c>
      <c r="EX43" s="512">
        <f t="shared" si="88"/>
        <v>0</v>
      </c>
      <c r="EY43" s="512">
        <f t="shared" si="89"/>
        <v>0</v>
      </c>
      <c r="EZ43" s="119"/>
      <c r="FA43" s="258"/>
      <c r="FB43" s="259" t="str">
        <f t="shared" ca="1" si="90"/>
        <v/>
      </c>
      <c r="FC43" s="258"/>
      <c r="FD43" s="259" t="str">
        <f t="shared" si="91"/>
        <v/>
      </c>
      <c r="FE43" s="119"/>
      <c r="FF43" s="119"/>
      <c r="FG43" s="119"/>
      <c r="FH43" s="119"/>
      <c r="FI43" s="119"/>
      <c r="FJ43" s="119"/>
      <c r="FK43" s="119"/>
      <c r="FL43" s="119"/>
      <c r="FM43" s="119"/>
      <c r="FN43" s="119"/>
      <c r="FO43" s="119"/>
    </row>
    <row r="44" spans="1:171" s="99" customFormat="1" ht="21" customHeight="1" x14ac:dyDescent="0.2">
      <c r="A44" s="141">
        <v>29</v>
      </c>
      <c r="B44" s="138">
        <f>申込用紙!B44</f>
        <v>0</v>
      </c>
      <c r="C44" s="138">
        <f>申込用紙!C44</f>
        <v>0</v>
      </c>
      <c r="D44" s="138">
        <f>申込用紙!D44</f>
        <v>0</v>
      </c>
      <c r="E44" s="139">
        <f>申込用紙!E44</f>
        <v>0</v>
      </c>
      <c r="F44" s="138">
        <f>申込用紙!F44</f>
        <v>0</v>
      </c>
      <c r="G44" s="138">
        <f>申込用紙!G44</f>
        <v>0</v>
      </c>
      <c r="H44" s="138">
        <f>申込用紙!H44</f>
        <v>0</v>
      </c>
      <c r="I44" s="138">
        <f>申込用紙!I44</f>
        <v>0</v>
      </c>
      <c r="J44" s="138">
        <f>申込用紙!J44</f>
        <v>0</v>
      </c>
      <c r="K44" s="138">
        <f>申込用紙!K44</f>
        <v>0</v>
      </c>
      <c r="L44" s="138">
        <f>申込用紙!L44</f>
        <v>0</v>
      </c>
      <c r="M44" s="138">
        <f>申込用紙!M44</f>
        <v>0</v>
      </c>
      <c r="N44" s="138" t="str">
        <f>申込用紙!N44</f>
        <v/>
      </c>
      <c r="O44" s="160"/>
      <c r="P44" s="161"/>
      <c r="Q44" s="186" t="str">
        <f t="shared" si="4"/>
        <v>女</v>
      </c>
      <c r="R44" s="195" t="str">
        <f t="shared" si="5"/>
        <v>Not!</v>
      </c>
      <c r="S44" s="195" t="str">
        <f t="shared" si="6"/>
        <v>NO</v>
      </c>
      <c r="T44" s="194" t="str">
        <f t="shared" si="7"/>
        <v>女子Jr</v>
      </c>
      <c r="U44" s="196">
        <f t="shared" si="8"/>
        <v>0</v>
      </c>
      <c r="V44" s="190"/>
      <c r="W44" s="190"/>
      <c r="X44" s="190"/>
      <c r="Y44" s="190"/>
      <c r="Z44" s="190"/>
      <c r="AA44" s="190"/>
      <c r="AB44" s="239"/>
      <c r="AC44" s="239"/>
      <c r="AD44" s="239"/>
      <c r="AE44" s="239"/>
      <c r="AF44" s="242"/>
      <c r="AG44" s="261">
        <f t="shared" si="9"/>
        <v>0</v>
      </c>
      <c r="AH44"/>
      <c r="AI44"/>
      <c r="AJ44" s="258"/>
      <c r="AK44" s="259" t="str">
        <f t="shared" ca="1" si="10"/>
        <v/>
      </c>
      <c r="AL44" s="258"/>
      <c r="AM44" s="259" t="str">
        <f t="shared" si="11"/>
        <v/>
      </c>
      <c r="AN44" s="260"/>
      <c r="AO44" s="260"/>
      <c r="AP44" s="119"/>
      <c r="AQ44" s="280" t="str">
        <f t="shared" si="12"/>
        <v/>
      </c>
      <c r="AR44" s="280" t="str">
        <f t="shared" si="13"/>
        <v/>
      </c>
      <c r="AS44" s="280" t="str">
        <f t="shared" si="14"/>
        <v/>
      </c>
      <c r="AT44" s="280" t="str">
        <f t="shared" ca="1" si="15"/>
        <v/>
      </c>
      <c r="AU44" s="280">
        <f>申込用紙!$G$4</f>
        <v>0</v>
      </c>
      <c r="AV44" s="281" t="str">
        <f t="shared" si="16"/>
        <v/>
      </c>
      <c r="AW44" s="312">
        <f t="shared" si="56"/>
        <v>0</v>
      </c>
      <c r="AX44" s="312">
        <f t="shared" si="56"/>
        <v>0</v>
      </c>
      <c r="AY44" s="312">
        <f t="shared" si="56"/>
        <v>0</v>
      </c>
      <c r="AZ44" s="312">
        <f t="shared" si="56"/>
        <v>0</v>
      </c>
      <c r="BA44" s="312">
        <f t="shared" si="56"/>
        <v>0</v>
      </c>
      <c r="BB44" s="312">
        <f t="shared" si="56"/>
        <v>0</v>
      </c>
      <c r="BC44" s="313">
        <f t="shared" si="18"/>
        <v>0</v>
      </c>
      <c r="BD44" s="313">
        <f t="shared" si="19"/>
        <v>0</v>
      </c>
      <c r="BE44" s="340">
        <f t="shared" si="57"/>
        <v>0</v>
      </c>
      <c r="BF44" s="340">
        <f t="shared" si="57"/>
        <v>0</v>
      </c>
      <c r="BG44" s="340">
        <f t="shared" si="57"/>
        <v>0</v>
      </c>
      <c r="BH44" s="340">
        <f t="shared" si="57"/>
        <v>0</v>
      </c>
      <c r="BI44" s="340">
        <f t="shared" si="57"/>
        <v>0</v>
      </c>
      <c r="BJ44" s="341">
        <f t="shared" si="21"/>
        <v>0</v>
      </c>
      <c r="BK44" s="341">
        <f t="shared" si="21"/>
        <v>0</v>
      </c>
      <c r="BL44" s="341">
        <f t="shared" si="21"/>
        <v>0</v>
      </c>
      <c r="BM44" s="341">
        <f t="shared" si="21"/>
        <v>0</v>
      </c>
      <c r="BN44" s="341">
        <f t="shared" si="21"/>
        <v>0</v>
      </c>
      <c r="BO44" s="341">
        <f t="shared" si="23"/>
        <v>0</v>
      </c>
      <c r="BP44" s="341">
        <f t="shared" si="23"/>
        <v>0</v>
      </c>
      <c r="BQ44" s="341">
        <f t="shared" si="23"/>
        <v>0</v>
      </c>
      <c r="BR44" s="341">
        <f t="shared" si="23"/>
        <v>0</v>
      </c>
      <c r="BS44" s="341">
        <f t="shared" si="23"/>
        <v>0</v>
      </c>
      <c r="BT44" s="348">
        <f t="shared" si="58"/>
        <v>0</v>
      </c>
      <c r="BU44" s="348">
        <f t="shared" si="58"/>
        <v>0</v>
      </c>
      <c r="BV44" s="348">
        <f t="shared" si="58"/>
        <v>0</v>
      </c>
      <c r="BW44" s="348">
        <f t="shared" si="58"/>
        <v>0</v>
      </c>
      <c r="BX44" s="348">
        <f t="shared" si="58"/>
        <v>0</v>
      </c>
      <c r="BY44" s="348">
        <f t="shared" si="95"/>
        <v>0</v>
      </c>
      <c r="BZ44" s="348">
        <f t="shared" si="95"/>
        <v>0</v>
      </c>
      <c r="CA44" s="348">
        <f t="shared" si="95"/>
        <v>0</v>
      </c>
      <c r="CB44" s="350">
        <f t="shared" si="95"/>
        <v>0</v>
      </c>
      <c r="CC44" s="375">
        <f t="shared" si="95"/>
        <v>0</v>
      </c>
      <c r="CD44" s="191">
        <f t="shared" si="97"/>
        <v>0</v>
      </c>
      <c r="CE44" s="191">
        <f t="shared" si="97"/>
        <v>0</v>
      </c>
      <c r="CF44" s="191">
        <f t="shared" si="97"/>
        <v>0</v>
      </c>
      <c r="CG44" s="381">
        <f t="shared" si="98"/>
        <v>0</v>
      </c>
      <c r="CH44" s="191">
        <f t="shared" si="98"/>
        <v>0</v>
      </c>
      <c r="CI44" s="382">
        <f t="shared" si="98"/>
        <v>0</v>
      </c>
      <c r="CJ44" s="379">
        <f t="shared" si="28"/>
        <v>0</v>
      </c>
      <c r="CK44" s="391">
        <f t="shared" si="60"/>
        <v>0</v>
      </c>
      <c r="CL44" s="391">
        <f t="shared" si="60"/>
        <v>0</v>
      </c>
      <c r="CM44" s="391">
        <f t="shared" si="60"/>
        <v>0</v>
      </c>
      <c r="CN44" s="391">
        <f t="shared" si="99"/>
        <v>0</v>
      </c>
      <c r="CO44" s="392">
        <f t="shared" si="61"/>
        <v>0</v>
      </c>
      <c r="CP44" s="392">
        <f t="shared" si="61"/>
        <v>0</v>
      </c>
      <c r="CQ44" s="392">
        <f t="shared" si="61"/>
        <v>0</v>
      </c>
      <c r="CR44" s="394">
        <f t="shared" si="100"/>
        <v>0</v>
      </c>
      <c r="CS44" s="191">
        <f t="shared" si="62"/>
        <v>0</v>
      </c>
      <c r="CT44" s="190">
        <f t="shared" si="62"/>
        <v>0</v>
      </c>
      <c r="CU44" s="190">
        <f t="shared" si="62"/>
        <v>0</v>
      </c>
      <c r="CV44" s="394">
        <f t="shared" si="101"/>
        <v>0</v>
      </c>
      <c r="CW44" s="402">
        <f t="shared" si="34"/>
        <v>0</v>
      </c>
      <c r="CX44" s="403"/>
      <c r="CY44" s="403">
        <f t="shared" si="35"/>
        <v>0</v>
      </c>
      <c r="CZ44" s="404">
        <f t="shared" si="36"/>
        <v>0</v>
      </c>
      <c r="DA44" s="435">
        <f t="shared" si="63"/>
        <v>0</v>
      </c>
      <c r="DB44" s="432">
        <f t="shared" si="37"/>
        <v>0</v>
      </c>
      <c r="DC44" s="433">
        <f t="shared" si="38"/>
        <v>0</v>
      </c>
      <c r="DD44" s="239">
        <f t="shared" si="39"/>
        <v>1</v>
      </c>
      <c r="DE44" s="239">
        <f t="shared" ca="1" si="40"/>
        <v>0</v>
      </c>
      <c r="DF44" s="239">
        <f t="shared" ca="1" si="41"/>
        <v>1</v>
      </c>
      <c r="DG44" s="434" t="str">
        <f t="shared" si="42"/>
        <v/>
      </c>
      <c r="DH44" s="239">
        <f t="shared" ca="1" si="43"/>
        <v>0</v>
      </c>
      <c r="DI44" s="239">
        <f t="shared" ca="1" si="96"/>
        <v>0</v>
      </c>
      <c r="DJ44" s="118" t="str">
        <f t="shared" si="45"/>
        <v/>
      </c>
      <c r="DK44" s="451">
        <f t="shared" si="46"/>
        <v>0</v>
      </c>
      <c r="DL44" s="451">
        <f t="shared" si="47"/>
        <v>0</v>
      </c>
      <c r="DM44" s="452">
        <f t="shared" si="48"/>
        <v>0</v>
      </c>
      <c r="DN44" s="453">
        <f t="shared" si="49"/>
        <v>-1</v>
      </c>
      <c r="DO44" s="454">
        <f t="shared" si="64"/>
        <v>1</v>
      </c>
      <c r="DP44" s="455" t="str">
        <f t="shared" si="65"/>
        <v>NO</v>
      </c>
      <c r="DQ44" s="455" t="str">
        <f t="shared" si="66"/>
        <v>Not!</v>
      </c>
      <c r="DR44" s="455" t="str">
        <f t="shared" si="67"/>
        <v>Not!</v>
      </c>
      <c r="DS44" s="478" t="str">
        <f t="shared" si="50"/>
        <v/>
      </c>
      <c r="DT44" s="479">
        <f t="shared" si="68"/>
        <v>0</v>
      </c>
      <c r="DU44" s="239">
        <f t="shared" si="92"/>
        <v>0</v>
      </c>
      <c r="DV44" s="480">
        <v>29</v>
      </c>
      <c r="DW44" s="281" t="str">
        <f t="shared" si="69"/>
        <v/>
      </c>
      <c r="DX44" s="239" t="str">
        <f t="shared" si="70"/>
        <v>Not!</v>
      </c>
      <c r="DY44" s="499">
        <f t="shared" si="71"/>
        <v>0</v>
      </c>
      <c r="DZ44" s="239" t="str">
        <f t="shared" si="72"/>
        <v>NO</v>
      </c>
      <c r="EA44" s="499">
        <f t="shared" si="51"/>
        <v>0</v>
      </c>
      <c r="EB44" s="239" t="str">
        <f t="shared" si="52"/>
        <v>女子Jr</v>
      </c>
      <c r="EC44" s="499">
        <f t="shared" si="53"/>
        <v>0</v>
      </c>
      <c r="ED44" s="500">
        <f t="shared" si="73"/>
        <v>0</v>
      </c>
      <c r="EE44" s="499">
        <f t="shared" si="73"/>
        <v>0</v>
      </c>
      <c r="EF44" s="239" t="str">
        <f t="shared" si="74"/>
        <v>N</v>
      </c>
      <c r="EG44" s="434" t="str">
        <f t="shared" si="75"/>
        <v/>
      </c>
      <c r="EH44" s="239" t="str">
        <f t="shared" si="76"/>
        <v/>
      </c>
      <c r="EI44" s="239" t="str">
        <f t="shared" ca="1" si="77"/>
        <v/>
      </c>
      <c r="EJ44" s="239" t="str">
        <f t="shared" si="78"/>
        <v/>
      </c>
      <c r="EK44" s="239">
        <f t="shared" si="79"/>
        <v>0</v>
      </c>
      <c r="EL44" s="239">
        <f t="shared" si="80"/>
        <v>0</v>
      </c>
      <c r="EM44" s="499">
        <f t="shared" si="81"/>
        <v>0</v>
      </c>
      <c r="EN44" s="239" t="str">
        <f t="shared" si="93"/>
        <v>N</v>
      </c>
      <c r="EO44" s="434" t="str">
        <f t="shared" si="82"/>
        <v/>
      </c>
      <c r="EP44" s="239" t="str">
        <f t="shared" si="54"/>
        <v/>
      </c>
      <c r="EQ44" s="239" t="str">
        <f t="shared" ca="1" si="83"/>
        <v/>
      </c>
      <c r="ER44" s="239" t="str">
        <f t="shared" si="84"/>
        <v/>
      </c>
      <c r="ES44" s="239">
        <f t="shared" si="55"/>
        <v>0</v>
      </c>
      <c r="ET44" s="239">
        <f t="shared" si="94"/>
        <v>0</v>
      </c>
      <c r="EU44" s="499">
        <f t="shared" si="85"/>
        <v>0</v>
      </c>
      <c r="EV44" s="434" t="str">
        <f t="shared" si="86"/>
        <v/>
      </c>
      <c r="EW44" s="512">
        <f t="shared" si="87"/>
        <v>0</v>
      </c>
      <c r="EX44" s="512">
        <f t="shared" si="88"/>
        <v>0</v>
      </c>
      <c r="EY44" s="512">
        <f t="shared" si="89"/>
        <v>0</v>
      </c>
      <c r="EZ44" s="119"/>
      <c r="FA44" s="258"/>
      <c r="FB44" s="259" t="str">
        <f t="shared" ca="1" si="90"/>
        <v/>
      </c>
      <c r="FC44" s="258"/>
      <c r="FD44" s="259" t="str">
        <f t="shared" si="91"/>
        <v/>
      </c>
      <c r="FE44" s="119"/>
      <c r="FF44" s="119"/>
      <c r="FG44" s="119"/>
      <c r="FH44" s="119"/>
      <c r="FI44" s="119"/>
      <c r="FJ44" s="119"/>
      <c r="FK44" s="119"/>
      <c r="FL44" s="119"/>
      <c r="FM44" s="119"/>
      <c r="FN44" s="119"/>
      <c r="FO44" s="119"/>
    </row>
    <row r="45" spans="1:171" s="99" customFormat="1" ht="21" customHeight="1" x14ac:dyDescent="0.2">
      <c r="A45" s="142">
        <v>30</v>
      </c>
      <c r="B45" s="138">
        <f>申込用紙!B45</f>
        <v>0</v>
      </c>
      <c r="C45" s="138">
        <f>申込用紙!C45</f>
        <v>0</v>
      </c>
      <c r="D45" s="138">
        <f>申込用紙!D45</f>
        <v>0</v>
      </c>
      <c r="E45" s="139">
        <f>申込用紙!E45</f>
        <v>0</v>
      </c>
      <c r="F45" s="138">
        <f>申込用紙!F45</f>
        <v>0</v>
      </c>
      <c r="G45" s="138">
        <f>申込用紙!G45</f>
        <v>0</v>
      </c>
      <c r="H45" s="138">
        <f>申込用紙!H45</f>
        <v>0</v>
      </c>
      <c r="I45" s="138">
        <f>申込用紙!I45</f>
        <v>0</v>
      </c>
      <c r="J45" s="138">
        <f>申込用紙!J45</f>
        <v>0</v>
      </c>
      <c r="K45" s="138">
        <f>申込用紙!K45</f>
        <v>0</v>
      </c>
      <c r="L45" s="138">
        <f>申込用紙!L45</f>
        <v>0</v>
      </c>
      <c r="M45" s="138">
        <f>申込用紙!M45</f>
        <v>0</v>
      </c>
      <c r="N45" s="138" t="str">
        <f>申込用紙!N45</f>
        <v/>
      </c>
      <c r="O45" s="160"/>
      <c r="P45" s="161"/>
      <c r="Q45" s="186" t="str">
        <f t="shared" si="4"/>
        <v>女</v>
      </c>
      <c r="R45" s="195" t="str">
        <f t="shared" si="5"/>
        <v>Not!</v>
      </c>
      <c r="S45" s="195" t="str">
        <f t="shared" si="6"/>
        <v>NO</v>
      </c>
      <c r="T45" s="194" t="str">
        <f t="shared" si="7"/>
        <v>女子Jr</v>
      </c>
      <c r="U45" s="196">
        <f t="shared" si="8"/>
        <v>0</v>
      </c>
      <c r="V45" s="190"/>
      <c r="W45" s="190"/>
      <c r="X45" s="190"/>
      <c r="Y45" s="190"/>
      <c r="Z45" s="190"/>
      <c r="AA45" s="190"/>
      <c r="AB45" s="239"/>
      <c r="AC45" s="239"/>
      <c r="AD45" s="239"/>
      <c r="AE45" s="239"/>
      <c r="AF45" s="242"/>
      <c r="AG45" s="261">
        <f t="shared" si="9"/>
        <v>0</v>
      </c>
      <c r="AH45"/>
      <c r="AI45"/>
      <c r="AJ45" s="258"/>
      <c r="AK45" s="259" t="str">
        <f t="shared" ca="1" si="10"/>
        <v/>
      </c>
      <c r="AL45" s="258"/>
      <c r="AM45" s="259" t="str">
        <f t="shared" si="11"/>
        <v/>
      </c>
      <c r="AN45" s="260"/>
      <c r="AO45" s="260"/>
      <c r="AP45" s="119"/>
      <c r="AQ45" s="280" t="str">
        <f t="shared" si="12"/>
        <v/>
      </c>
      <c r="AR45" s="280" t="str">
        <f t="shared" si="13"/>
        <v/>
      </c>
      <c r="AS45" s="280" t="str">
        <f t="shared" si="14"/>
        <v/>
      </c>
      <c r="AT45" s="280" t="str">
        <f t="shared" ca="1" si="15"/>
        <v/>
      </c>
      <c r="AU45" s="280">
        <f>申込用紙!$G$4</f>
        <v>0</v>
      </c>
      <c r="AV45" s="281" t="str">
        <f t="shared" si="16"/>
        <v/>
      </c>
      <c r="AW45" s="312">
        <f t="shared" si="56"/>
        <v>0</v>
      </c>
      <c r="AX45" s="312">
        <f t="shared" si="56"/>
        <v>0</v>
      </c>
      <c r="AY45" s="312">
        <f t="shared" si="56"/>
        <v>0</v>
      </c>
      <c r="AZ45" s="312">
        <f t="shared" si="56"/>
        <v>0</v>
      </c>
      <c r="BA45" s="312">
        <f t="shared" si="56"/>
        <v>0</v>
      </c>
      <c r="BB45" s="312">
        <f t="shared" si="56"/>
        <v>0</v>
      </c>
      <c r="BC45" s="313">
        <f t="shared" si="18"/>
        <v>0</v>
      </c>
      <c r="BD45" s="313">
        <f t="shared" si="19"/>
        <v>0</v>
      </c>
      <c r="BE45" s="340">
        <f t="shared" si="57"/>
        <v>0</v>
      </c>
      <c r="BF45" s="340">
        <f t="shared" si="57"/>
        <v>0</v>
      </c>
      <c r="BG45" s="340">
        <f t="shared" si="57"/>
        <v>0</v>
      </c>
      <c r="BH45" s="340">
        <f t="shared" si="57"/>
        <v>0</v>
      </c>
      <c r="BI45" s="340">
        <f t="shared" si="57"/>
        <v>0</v>
      </c>
      <c r="BJ45" s="341">
        <f t="shared" si="21"/>
        <v>0</v>
      </c>
      <c r="BK45" s="341">
        <f t="shared" si="21"/>
        <v>0</v>
      </c>
      <c r="BL45" s="341">
        <f t="shared" si="21"/>
        <v>0</v>
      </c>
      <c r="BM45" s="341">
        <f t="shared" si="21"/>
        <v>0</v>
      </c>
      <c r="BN45" s="341">
        <f t="shared" si="21"/>
        <v>0</v>
      </c>
      <c r="BO45" s="341">
        <f t="shared" si="23"/>
        <v>0</v>
      </c>
      <c r="BP45" s="341">
        <f t="shared" si="23"/>
        <v>0</v>
      </c>
      <c r="BQ45" s="341">
        <f t="shared" si="23"/>
        <v>0</v>
      </c>
      <c r="BR45" s="341">
        <f t="shared" si="23"/>
        <v>0</v>
      </c>
      <c r="BS45" s="341">
        <f t="shared" si="23"/>
        <v>0</v>
      </c>
      <c r="BT45" s="348">
        <f t="shared" si="58"/>
        <v>0</v>
      </c>
      <c r="BU45" s="348">
        <f t="shared" si="58"/>
        <v>0</v>
      </c>
      <c r="BV45" s="348">
        <f t="shared" si="58"/>
        <v>0</v>
      </c>
      <c r="BW45" s="348">
        <f t="shared" si="58"/>
        <v>0</v>
      </c>
      <c r="BX45" s="348">
        <f t="shared" si="58"/>
        <v>0</v>
      </c>
      <c r="BY45" s="348">
        <f t="shared" si="95"/>
        <v>0</v>
      </c>
      <c r="BZ45" s="348">
        <f t="shared" si="95"/>
        <v>0</v>
      </c>
      <c r="CA45" s="348">
        <f t="shared" si="95"/>
        <v>0</v>
      </c>
      <c r="CB45" s="350">
        <f t="shared" si="95"/>
        <v>0</v>
      </c>
      <c r="CC45" s="375">
        <f t="shared" si="95"/>
        <v>0</v>
      </c>
      <c r="CD45" s="191">
        <f t="shared" si="97"/>
        <v>0</v>
      </c>
      <c r="CE45" s="191">
        <f t="shared" si="97"/>
        <v>0</v>
      </c>
      <c r="CF45" s="191">
        <f t="shared" si="97"/>
        <v>0</v>
      </c>
      <c r="CG45" s="381">
        <f t="shared" si="98"/>
        <v>0</v>
      </c>
      <c r="CH45" s="191">
        <f t="shared" si="98"/>
        <v>0</v>
      </c>
      <c r="CI45" s="382">
        <f t="shared" si="98"/>
        <v>0</v>
      </c>
      <c r="CJ45" s="379">
        <f t="shared" si="28"/>
        <v>0</v>
      </c>
      <c r="CK45" s="391">
        <f t="shared" si="60"/>
        <v>0</v>
      </c>
      <c r="CL45" s="391">
        <f t="shared" si="60"/>
        <v>0</v>
      </c>
      <c r="CM45" s="391">
        <f t="shared" si="60"/>
        <v>0</v>
      </c>
      <c r="CN45" s="391">
        <f t="shared" si="99"/>
        <v>0</v>
      </c>
      <c r="CO45" s="392">
        <f t="shared" si="61"/>
        <v>0</v>
      </c>
      <c r="CP45" s="392">
        <f t="shared" si="61"/>
        <v>0</v>
      </c>
      <c r="CQ45" s="392">
        <f t="shared" si="61"/>
        <v>0</v>
      </c>
      <c r="CR45" s="394">
        <f t="shared" si="100"/>
        <v>0</v>
      </c>
      <c r="CS45" s="191">
        <f t="shared" si="62"/>
        <v>0</v>
      </c>
      <c r="CT45" s="190">
        <f t="shared" si="62"/>
        <v>0</v>
      </c>
      <c r="CU45" s="190">
        <f t="shared" si="62"/>
        <v>0</v>
      </c>
      <c r="CV45" s="394">
        <f t="shared" si="101"/>
        <v>0</v>
      </c>
      <c r="CW45" s="402">
        <f t="shared" si="34"/>
        <v>0</v>
      </c>
      <c r="CX45" s="403"/>
      <c r="CY45" s="403">
        <f t="shared" si="35"/>
        <v>0</v>
      </c>
      <c r="CZ45" s="404">
        <f t="shared" si="36"/>
        <v>0</v>
      </c>
      <c r="DA45" s="435">
        <f t="shared" si="63"/>
        <v>0</v>
      </c>
      <c r="DB45" s="432">
        <f t="shared" si="37"/>
        <v>0</v>
      </c>
      <c r="DC45" s="433">
        <f t="shared" si="38"/>
        <v>0</v>
      </c>
      <c r="DD45" s="239">
        <f t="shared" si="39"/>
        <v>1</v>
      </c>
      <c r="DE45" s="239">
        <f t="shared" ca="1" si="40"/>
        <v>0</v>
      </c>
      <c r="DF45" s="239">
        <f t="shared" ca="1" si="41"/>
        <v>1</v>
      </c>
      <c r="DG45" s="434" t="str">
        <f t="shared" si="42"/>
        <v/>
      </c>
      <c r="DH45" s="239">
        <f t="shared" ca="1" si="43"/>
        <v>0</v>
      </c>
      <c r="DI45" s="239">
        <f t="shared" ca="1" si="96"/>
        <v>0</v>
      </c>
      <c r="DJ45" s="118" t="str">
        <f t="shared" si="45"/>
        <v/>
      </c>
      <c r="DK45" s="451">
        <f t="shared" si="46"/>
        <v>0</v>
      </c>
      <c r="DL45" s="451">
        <f t="shared" si="47"/>
        <v>0</v>
      </c>
      <c r="DM45" s="452">
        <f t="shared" si="48"/>
        <v>0</v>
      </c>
      <c r="DN45" s="453">
        <f t="shared" si="49"/>
        <v>-1</v>
      </c>
      <c r="DO45" s="454">
        <f t="shared" si="64"/>
        <v>1</v>
      </c>
      <c r="DP45" s="455" t="str">
        <f t="shared" si="65"/>
        <v>NO</v>
      </c>
      <c r="DQ45" s="455" t="str">
        <f t="shared" si="66"/>
        <v>Not!</v>
      </c>
      <c r="DR45" s="455" t="str">
        <f t="shared" si="67"/>
        <v>Not!</v>
      </c>
      <c r="DS45" s="478" t="str">
        <f t="shared" si="50"/>
        <v/>
      </c>
      <c r="DT45" s="479">
        <f t="shared" si="68"/>
        <v>0</v>
      </c>
      <c r="DU45" s="239">
        <f t="shared" si="92"/>
        <v>0</v>
      </c>
      <c r="DV45" s="482">
        <v>30</v>
      </c>
      <c r="DW45" s="281" t="str">
        <f t="shared" si="69"/>
        <v/>
      </c>
      <c r="DX45" s="239" t="str">
        <f t="shared" si="70"/>
        <v>Not!</v>
      </c>
      <c r="DY45" s="499">
        <f t="shared" si="71"/>
        <v>0</v>
      </c>
      <c r="DZ45" s="239" t="str">
        <f t="shared" si="72"/>
        <v>NO</v>
      </c>
      <c r="EA45" s="499">
        <f t="shared" si="51"/>
        <v>0</v>
      </c>
      <c r="EB45" s="239" t="str">
        <f t="shared" si="52"/>
        <v>女子Jr</v>
      </c>
      <c r="EC45" s="499">
        <f t="shared" si="53"/>
        <v>0</v>
      </c>
      <c r="ED45" s="500">
        <f t="shared" si="73"/>
        <v>0</v>
      </c>
      <c r="EE45" s="499">
        <f t="shared" si="73"/>
        <v>0</v>
      </c>
      <c r="EF45" s="239" t="str">
        <f t="shared" si="74"/>
        <v>N</v>
      </c>
      <c r="EG45" s="434" t="str">
        <f t="shared" si="75"/>
        <v/>
      </c>
      <c r="EH45" s="239" t="str">
        <f t="shared" si="76"/>
        <v/>
      </c>
      <c r="EI45" s="239" t="str">
        <f t="shared" ca="1" si="77"/>
        <v/>
      </c>
      <c r="EJ45" s="239" t="str">
        <f t="shared" si="78"/>
        <v/>
      </c>
      <c r="EK45" s="239">
        <f t="shared" si="79"/>
        <v>0</v>
      </c>
      <c r="EL45" s="239">
        <f t="shared" si="80"/>
        <v>0</v>
      </c>
      <c r="EM45" s="499">
        <f t="shared" si="81"/>
        <v>0</v>
      </c>
      <c r="EN45" s="239" t="str">
        <f t="shared" si="93"/>
        <v>N</v>
      </c>
      <c r="EO45" s="434" t="str">
        <f t="shared" si="82"/>
        <v/>
      </c>
      <c r="EP45" s="239" t="str">
        <f t="shared" si="54"/>
        <v/>
      </c>
      <c r="EQ45" s="239" t="str">
        <f t="shared" ca="1" si="83"/>
        <v/>
      </c>
      <c r="ER45" s="239" t="str">
        <f t="shared" si="84"/>
        <v/>
      </c>
      <c r="ES45" s="239">
        <f t="shared" si="55"/>
        <v>0</v>
      </c>
      <c r="ET45" s="239">
        <f t="shared" si="94"/>
        <v>0</v>
      </c>
      <c r="EU45" s="499">
        <f t="shared" si="85"/>
        <v>0</v>
      </c>
      <c r="EV45" s="434" t="str">
        <f t="shared" si="86"/>
        <v/>
      </c>
      <c r="EW45" s="512">
        <f t="shared" si="87"/>
        <v>0</v>
      </c>
      <c r="EX45" s="512">
        <f t="shared" si="88"/>
        <v>0</v>
      </c>
      <c r="EY45" s="512">
        <f t="shared" si="89"/>
        <v>0</v>
      </c>
      <c r="EZ45" s="119"/>
      <c r="FA45" s="258"/>
      <c r="FB45" s="259" t="str">
        <f t="shared" ca="1" si="90"/>
        <v/>
      </c>
      <c r="FC45" s="258"/>
      <c r="FD45" s="259" t="str">
        <f t="shared" si="91"/>
        <v/>
      </c>
      <c r="FE45" s="119"/>
      <c r="FF45" s="119"/>
      <c r="FG45" s="119"/>
      <c r="FH45" s="119"/>
      <c r="FI45" s="119"/>
      <c r="FJ45" s="119"/>
      <c r="FK45" s="119"/>
      <c r="FL45" s="119"/>
      <c r="FM45" s="119"/>
      <c r="FN45" s="119"/>
      <c r="FO45" s="119"/>
    </row>
    <row r="46" spans="1:171" s="99" customFormat="1" ht="21" customHeight="1" x14ac:dyDescent="0.2">
      <c r="A46" s="143">
        <v>31</v>
      </c>
      <c r="B46" s="138">
        <f>申込用紙!B46</f>
        <v>0</v>
      </c>
      <c r="C46" s="138">
        <f>申込用紙!C46</f>
        <v>0</v>
      </c>
      <c r="D46" s="138">
        <f>申込用紙!D46</f>
        <v>0</v>
      </c>
      <c r="E46" s="139">
        <f>申込用紙!E46</f>
        <v>0</v>
      </c>
      <c r="F46" s="138">
        <f>申込用紙!F46</f>
        <v>0</v>
      </c>
      <c r="G46" s="138">
        <f>申込用紙!G46</f>
        <v>0</v>
      </c>
      <c r="H46" s="138">
        <f>申込用紙!H46</f>
        <v>0</v>
      </c>
      <c r="I46" s="138">
        <f>申込用紙!I46</f>
        <v>0</v>
      </c>
      <c r="J46" s="138">
        <f>申込用紙!J46</f>
        <v>0</v>
      </c>
      <c r="K46" s="138">
        <f>申込用紙!K46</f>
        <v>0</v>
      </c>
      <c r="L46" s="138">
        <f>申込用紙!L46</f>
        <v>0</v>
      </c>
      <c r="M46" s="138">
        <f>申込用紙!M46</f>
        <v>0</v>
      </c>
      <c r="N46" s="138" t="str">
        <f>申込用紙!N46</f>
        <v/>
      </c>
      <c r="O46" s="160"/>
      <c r="P46" s="161"/>
      <c r="Q46" s="186" t="str">
        <f t="shared" si="4"/>
        <v>女</v>
      </c>
      <c r="R46" s="195" t="str">
        <f t="shared" si="5"/>
        <v>Not!</v>
      </c>
      <c r="S46" s="195" t="str">
        <f t="shared" si="6"/>
        <v>NO</v>
      </c>
      <c r="T46" s="194" t="str">
        <f t="shared" si="7"/>
        <v>女子Jr</v>
      </c>
      <c r="U46" s="196">
        <f t="shared" si="8"/>
        <v>0</v>
      </c>
      <c r="V46" s="190"/>
      <c r="W46" s="190"/>
      <c r="X46" s="190"/>
      <c r="Y46" s="190"/>
      <c r="Z46" s="190"/>
      <c r="AA46" s="190"/>
      <c r="AB46" s="239"/>
      <c r="AC46" s="239"/>
      <c r="AD46" s="239"/>
      <c r="AE46" s="239"/>
      <c r="AF46" s="242"/>
      <c r="AG46" s="261">
        <f t="shared" si="9"/>
        <v>0</v>
      </c>
      <c r="AH46" s="4"/>
      <c r="AI46" s="4"/>
      <c r="AJ46" s="258"/>
      <c r="AK46" s="259" t="str">
        <f t="shared" ca="1" si="10"/>
        <v/>
      </c>
      <c r="AL46" s="258"/>
      <c r="AM46" s="259" t="str">
        <f t="shared" si="11"/>
        <v/>
      </c>
      <c r="AN46" s="260"/>
      <c r="AO46" s="260"/>
      <c r="AQ46" s="280" t="str">
        <f t="shared" si="12"/>
        <v/>
      </c>
      <c r="AR46" s="280" t="str">
        <f t="shared" si="13"/>
        <v/>
      </c>
      <c r="AS46" s="280" t="str">
        <f t="shared" si="14"/>
        <v/>
      </c>
      <c r="AT46" s="280" t="str">
        <f t="shared" ca="1" si="15"/>
        <v/>
      </c>
      <c r="AU46" s="280">
        <f>申込用紙!$G$4</f>
        <v>0</v>
      </c>
      <c r="AV46" s="281" t="str">
        <f t="shared" si="16"/>
        <v/>
      </c>
      <c r="AW46" s="312">
        <f t="shared" si="56"/>
        <v>0</v>
      </c>
      <c r="AX46" s="312">
        <f t="shared" si="56"/>
        <v>0</v>
      </c>
      <c r="AY46" s="312">
        <f t="shared" si="56"/>
        <v>0</v>
      </c>
      <c r="AZ46" s="312">
        <f t="shared" si="56"/>
        <v>0</v>
      </c>
      <c r="BA46" s="312">
        <f t="shared" si="56"/>
        <v>0</v>
      </c>
      <c r="BB46" s="312">
        <f t="shared" si="56"/>
        <v>0</v>
      </c>
      <c r="BC46" s="313">
        <f t="shared" si="18"/>
        <v>0</v>
      </c>
      <c r="BD46" s="313">
        <f t="shared" si="19"/>
        <v>0</v>
      </c>
      <c r="BE46" s="340">
        <f t="shared" si="57"/>
        <v>0</v>
      </c>
      <c r="BF46" s="340">
        <f t="shared" si="57"/>
        <v>0</v>
      </c>
      <c r="BG46" s="340">
        <f t="shared" si="57"/>
        <v>0</v>
      </c>
      <c r="BH46" s="340">
        <f t="shared" si="57"/>
        <v>0</v>
      </c>
      <c r="BI46" s="340">
        <f t="shared" si="57"/>
        <v>0</v>
      </c>
      <c r="BJ46" s="341">
        <f t="shared" si="21"/>
        <v>0</v>
      </c>
      <c r="BK46" s="341">
        <f t="shared" si="21"/>
        <v>0</v>
      </c>
      <c r="BL46" s="341">
        <f t="shared" si="21"/>
        <v>0</v>
      </c>
      <c r="BM46" s="341">
        <f t="shared" si="21"/>
        <v>0</v>
      </c>
      <c r="BN46" s="341">
        <f t="shared" si="21"/>
        <v>0</v>
      </c>
      <c r="BO46" s="341">
        <f t="shared" si="23"/>
        <v>0</v>
      </c>
      <c r="BP46" s="341">
        <f t="shared" si="23"/>
        <v>0</v>
      </c>
      <c r="BQ46" s="341">
        <f t="shared" si="23"/>
        <v>0</v>
      </c>
      <c r="BR46" s="341">
        <f t="shared" si="23"/>
        <v>0</v>
      </c>
      <c r="BS46" s="341">
        <f t="shared" si="23"/>
        <v>0</v>
      </c>
      <c r="BT46" s="348">
        <f t="shared" si="58"/>
        <v>0</v>
      </c>
      <c r="BU46" s="348">
        <f t="shared" si="58"/>
        <v>0</v>
      </c>
      <c r="BV46" s="348">
        <f t="shared" si="58"/>
        <v>0</v>
      </c>
      <c r="BW46" s="348">
        <f t="shared" si="58"/>
        <v>0</v>
      </c>
      <c r="BX46" s="348">
        <f t="shared" si="58"/>
        <v>0</v>
      </c>
      <c r="BY46" s="348">
        <f t="shared" si="95"/>
        <v>0</v>
      </c>
      <c r="BZ46" s="348">
        <f t="shared" si="95"/>
        <v>0</v>
      </c>
      <c r="CA46" s="348">
        <f t="shared" si="95"/>
        <v>0</v>
      </c>
      <c r="CB46" s="350">
        <f t="shared" si="95"/>
        <v>0</v>
      </c>
      <c r="CC46" s="375">
        <f t="shared" si="95"/>
        <v>0</v>
      </c>
      <c r="CD46" s="191">
        <f t="shared" si="97"/>
        <v>0</v>
      </c>
      <c r="CE46" s="191">
        <f t="shared" si="97"/>
        <v>0</v>
      </c>
      <c r="CF46" s="191">
        <f t="shared" si="97"/>
        <v>0</v>
      </c>
      <c r="CG46" s="381">
        <f t="shared" si="98"/>
        <v>0</v>
      </c>
      <c r="CH46" s="191">
        <f t="shared" si="98"/>
        <v>0</v>
      </c>
      <c r="CI46" s="382">
        <f t="shared" si="98"/>
        <v>0</v>
      </c>
      <c r="CJ46" s="379">
        <f t="shared" si="28"/>
        <v>0</v>
      </c>
      <c r="CK46" s="391">
        <f t="shared" si="60"/>
        <v>0</v>
      </c>
      <c r="CL46" s="391">
        <f t="shared" si="60"/>
        <v>0</v>
      </c>
      <c r="CM46" s="391">
        <f t="shared" si="60"/>
        <v>0</v>
      </c>
      <c r="CN46" s="391">
        <f t="shared" si="99"/>
        <v>0</v>
      </c>
      <c r="CO46" s="392">
        <f t="shared" si="61"/>
        <v>0</v>
      </c>
      <c r="CP46" s="392">
        <f t="shared" si="61"/>
        <v>0</v>
      </c>
      <c r="CQ46" s="392">
        <f t="shared" si="61"/>
        <v>0</v>
      </c>
      <c r="CR46" s="394">
        <f t="shared" si="100"/>
        <v>0</v>
      </c>
      <c r="CS46" s="191">
        <f t="shared" si="62"/>
        <v>0</v>
      </c>
      <c r="CT46" s="190">
        <f t="shared" si="62"/>
        <v>0</v>
      </c>
      <c r="CU46" s="190">
        <f t="shared" si="62"/>
        <v>0</v>
      </c>
      <c r="CV46" s="394">
        <f t="shared" si="101"/>
        <v>0</v>
      </c>
      <c r="CW46" s="402">
        <f t="shared" si="34"/>
        <v>0</v>
      </c>
      <c r="CX46" s="403"/>
      <c r="CY46" s="403">
        <f t="shared" si="35"/>
        <v>0</v>
      </c>
      <c r="CZ46" s="404">
        <f t="shared" si="36"/>
        <v>0</v>
      </c>
      <c r="DA46" s="435">
        <f t="shared" si="63"/>
        <v>0</v>
      </c>
      <c r="DB46" s="432">
        <f t="shared" si="37"/>
        <v>0</v>
      </c>
      <c r="DC46" s="433">
        <f t="shared" si="38"/>
        <v>0</v>
      </c>
      <c r="DD46" s="239">
        <f t="shared" si="39"/>
        <v>1</v>
      </c>
      <c r="DE46" s="239">
        <f t="shared" ca="1" si="40"/>
        <v>0</v>
      </c>
      <c r="DF46" s="239">
        <f t="shared" ca="1" si="41"/>
        <v>1</v>
      </c>
      <c r="DG46" s="434" t="str">
        <f t="shared" si="42"/>
        <v/>
      </c>
      <c r="DH46" s="239">
        <f t="shared" ca="1" si="43"/>
        <v>0</v>
      </c>
      <c r="DI46" s="239">
        <f t="shared" ca="1" si="96"/>
        <v>0</v>
      </c>
      <c r="DJ46" s="118" t="str">
        <f t="shared" si="45"/>
        <v/>
      </c>
      <c r="DK46" s="451">
        <f t="shared" si="46"/>
        <v>0</v>
      </c>
      <c r="DL46" s="451">
        <f t="shared" si="47"/>
        <v>0</v>
      </c>
      <c r="DM46" s="452">
        <f t="shared" si="48"/>
        <v>0</v>
      </c>
      <c r="DN46" s="453">
        <f t="shared" si="49"/>
        <v>-1</v>
      </c>
      <c r="DO46" s="454">
        <f t="shared" si="64"/>
        <v>1</v>
      </c>
      <c r="DP46" s="455" t="str">
        <f t="shared" si="65"/>
        <v>NO</v>
      </c>
      <c r="DQ46" s="455" t="str">
        <f t="shared" si="66"/>
        <v>Not!</v>
      </c>
      <c r="DR46" s="455" t="str">
        <f t="shared" si="67"/>
        <v>Not!</v>
      </c>
      <c r="DS46" s="478" t="str">
        <f t="shared" si="50"/>
        <v/>
      </c>
      <c r="DT46" s="479">
        <f t="shared" si="68"/>
        <v>0</v>
      </c>
      <c r="DU46" s="239">
        <f t="shared" si="92"/>
        <v>0</v>
      </c>
      <c r="DV46" s="483">
        <v>31</v>
      </c>
      <c r="DW46" s="281" t="str">
        <f t="shared" si="69"/>
        <v/>
      </c>
      <c r="DX46" s="239" t="str">
        <f t="shared" si="70"/>
        <v>Not!</v>
      </c>
      <c r="DY46" s="499">
        <f t="shared" si="71"/>
        <v>0</v>
      </c>
      <c r="DZ46" s="239" t="str">
        <f t="shared" si="72"/>
        <v>NO</v>
      </c>
      <c r="EA46" s="499">
        <f t="shared" si="51"/>
        <v>0</v>
      </c>
      <c r="EB46" s="239" t="str">
        <f t="shared" si="52"/>
        <v>女子Jr</v>
      </c>
      <c r="EC46" s="499">
        <f t="shared" si="53"/>
        <v>0</v>
      </c>
      <c r="ED46" s="500">
        <f t="shared" si="73"/>
        <v>0</v>
      </c>
      <c r="EE46" s="499">
        <f t="shared" si="73"/>
        <v>0</v>
      </c>
      <c r="EF46" s="239" t="str">
        <f t="shared" si="74"/>
        <v>N</v>
      </c>
      <c r="EG46" s="434" t="str">
        <f t="shared" si="75"/>
        <v/>
      </c>
      <c r="EH46" s="239" t="str">
        <f t="shared" si="76"/>
        <v/>
      </c>
      <c r="EI46" s="239" t="str">
        <f t="shared" ca="1" si="77"/>
        <v/>
      </c>
      <c r="EJ46" s="239" t="str">
        <f t="shared" si="78"/>
        <v/>
      </c>
      <c r="EK46" s="239">
        <f t="shared" si="79"/>
        <v>0</v>
      </c>
      <c r="EL46" s="239">
        <f t="shared" si="80"/>
        <v>0</v>
      </c>
      <c r="EM46" s="499">
        <f t="shared" si="81"/>
        <v>0</v>
      </c>
      <c r="EN46" s="239" t="str">
        <f t="shared" si="93"/>
        <v>N</v>
      </c>
      <c r="EO46" s="434" t="str">
        <f t="shared" si="82"/>
        <v/>
      </c>
      <c r="EP46" s="239" t="str">
        <f t="shared" si="54"/>
        <v/>
      </c>
      <c r="EQ46" s="239" t="str">
        <f t="shared" ca="1" si="83"/>
        <v/>
      </c>
      <c r="ER46" s="239" t="str">
        <f t="shared" si="84"/>
        <v/>
      </c>
      <c r="ES46" s="239">
        <f t="shared" si="55"/>
        <v>0</v>
      </c>
      <c r="ET46" s="239">
        <f t="shared" si="94"/>
        <v>0</v>
      </c>
      <c r="EU46" s="499">
        <f t="shared" si="85"/>
        <v>0</v>
      </c>
      <c r="EV46" s="434" t="str">
        <f t="shared" si="86"/>
        <v/>
      </c>
      <c r="EW46" s="513">
        <f t="shared" si="87"/>
        <v>0</v>
      </c>
      <c r="EX46" s="512">
        <f t="shared" si="88"/>
        <v>0</v>
      </c>
      <c r="EY46" s="512">
        <f t="shared" si="89"/>
        <v>0</v>
      </c>
      <c r="FA46" s="258"/>
      <c r="FB46" s="259" t="str">
        <f t="shared" ca="1" si="90"/>
        <v/>
      </c>
      <c r="FC46" s="258"/>
      <c r="FD46" s="259" t="str">
        <f t="shared" si="91"/>
        <v/>
      </c>
    </row>
    <row r="47" spans="1:171" s="99" customFormat="1" ht="21" customHeight="1" x14ac:dyDescent="0.2">
      <c r="A47" s="141">
        <v>32</v>
      </c>
      <c r="B47" s="138">
        <f>申込用紙!B47</f>
        <v>0</v>
      </c>
      <c r="C47" s="138">
        <f>申込用紙!C47</f>
        <v>0</v>
      </c>
      <c r="D47" s="138">
        <f>申込用紙!D47</f>
        <v>0</v>
      </c>
      <c r="E47" s="139">
        <f>申込用紙!E47</f>
        <v>0</v>
      </c>
      <c r="F47" s="138">
        <f>申込用紙!F47</f>
        <v>0</v>
      </c>
      <c r="G47" s="138">
        <f>申込用紙!G47</f>
        <v>0</v>
      </c>
      <c r="H47" s="138">
        <f>申込用紙!H47</f>
        <v>0</v>
      </c>
      <c r="I47" s="138">
        <f>申込用紙!I47</f>
        <v>0</v>
      </c>
      <c r="J47" s="138">
        <f>申込用紙!J47</f>
        <v>0</v>
      </c>
      <c r="K47" s="138">
        <f>申込用紙!K47</f>
        <v>0</v>
      </c>
      <c r="L47" s="138">
        <f>申込用紙!L47</f>
        <v>0</v>
      </c>
      <c r="M47" s="138">
        <f>申込用紙!M47</f>
        <v>0</v>
      </c>
      <c r="N47" s="138" t="str">
        <f>申込用紙!N47</f>
        <v/>
      </c>
      <c r="O47" s="160"/>
      <c r="P47" s="161"/>
      <c r="Q47" s="186" t="str">
        <f t="shared" si="4"/>
        <v>女</v>
      </c>
      <c r="R47" s="195" t="str">
        <f t="shared" si="5"/>
        <v>Not!</v>
      </c>
      <c r="S47" s="195" t="str">
        <f t="shared" si="6"/>
        <v>NO</v>
      </c>
      <c r="T47" s="194" t="str">
        <f t="shared" si="7"/>
        <v>女子Jr</v>
      </c>
      <c r="U47" s="196">
        <f t="shared" si="8"/>
        <v>0</v>
      </c>
      <c r="V47" s="190"/>
      <c r="W47" s="190"/>
      <c r="X47" s="190"/>
      <c r="Y47" s="190"/>
      <c r="Z47" s="190"/>
      <c r="AA47" s="190"/>
      <c r="AB47" s="239"/>
      <c r="AC47" s="239"/>
      <c r="AD47" s="239"/>
      <c r="AE47" s="239"/>
      <c r="AF47" s="242"/>
      <c r="AG47" s="261">
        <f t="shared" si="9"/>
        <v>0</v>
      </c>
      <c r="AH47" s="4"/>
      <c r="AI47" s="4"/>
      <c r="AJ47" s="258"/>
      <c r="AK47" s="259" t="str">
        <f t="shared" ca="1" si="10"/>
        <v/>
      </c>
      <c r="AL47" s="258"/>
      <c r="AM47" s="259" t="str">
        <f t="shared" si="11"/>
        <v/>
      </c>
      <c r="AN47" s="260"/>
      <c r="AO47" s="260"/>
      <c r="AQ47" s="280" t="str">
        <f t="shared" si="12"/>
        <v/>
      </c>
      <c r="AR47" s="280" t="str">
        <f t="shared" si="13"/>
        <v/>
      </c>
      <c r="AS47" s="280" t="str">
        <f t="shared" si="14"/>
        <v/>
      </c>
      <c r="AT47" s="280" t="str">
        <f t="shared" ca="1" si="15"/>
        <v/>
      </c>
      <c r="AU47" s="280">
        <f>申込用紙!$G$4</f>
        <v>0</v>
      </c>
      <c r="AV47" s="281" t="str">
        <f t="shared" si="16"/>
        <v/>
      </c>
      <c r="AW47" s="312">
        <f t="shared" si="56"/>
        <v>0</v>
      </c>
      <c r="AX47" s="312">
        <f t="shared" si="56"/>
        <v>0</v>
      </c>
      <c r="AY47" s="312">
        <f t="shared" si="56"/>
        <v>0</v>
      </c>
      <c r="AZ47" s="312">
        <f t="shared" si="56"/>
        <v>0</v>
      </c>
      <c r="BA47" s="312">
        <f t="shared" si="56"/>
        <v>0</v>
      </c>
      <c r="BB47" s="312">
        <f t="shared" si="56"/>
        <v>0</v>
      </c>
      <c r="BC47" s="313">
        <f t="shared" si="18"/>
        <v>0</v>
      </c>
      <c r="BD47" s="313">
        <f t="shared" si="19"/>
        <v>0</v>
      </c>
      <c r="BE47" s="340">
        <f t="shared" si="57"/>
        <v>0</v>
      </c>
      <c r="BF47" s="340">
        <f t="shared" si="57"/>
        <v>0</v>
      </c>
      <c r="BG47" s="340">
        <f t="shared" si="57"/>
        <v>0</v>
      </c>
      <c r="BH47" s="340">
        <f t="shared" si="57"/>
        <v>0</v>
      </c>
      <c r="BI47" s="340">
        <f t="shared" si="57"/>
        <v>0</v>
      </c>
      <c r="BJ47" s="341">
        <f t="shared" si="21"/>
        <v>0</v>
      </c>
      <c r="BK47" s="341">
        <f t="shared" si="21"/>
        <v>0</v>
      </c>
      <c r="BL47" s="341">
        <f t="shared" si="21"/>
        <v>0</v>
      </c>
      <c r="BM47" s="341">
        <f t="shared" si="21"/>
        <v>0</v>
      </c>
      <c r="BN47" s="341">
        <f t="shared" si="21"/>
        <v>0</v>
      </c>
      <c r="BO47" s="341">
        <f t="shared" si="23"/>
        <v>0</v>
      </c>
      <c r="BP47" s="341">
        <f t="shared" si="23"/>
        <v>0</v>
      </c>
      <c r="BQ47" s="341">
        <f t="shared" si="23"/>
        <v>0</v>
      </c>
      <c r="BR47" s="341">
        <f t="shared" si="23"/>
        <v>0</v>
      </c>
      <c r="BS47" s="341">
        <f t="shared" si="23"/>
        <v>0</v>
      </c>
      <c r="BT47" s="348">
        <f t="shared" si="58"/>
        <v>0</v>
      </c>
      <c r="BU47" s="348">
        <f t="shared" si="58"/>
        <v>0</v>
      </c>
      <c r="BV47" s="348">
        <f t="shared" si="58"/>
        <v>0</v>
      </c>
      <c r="BW47" s="348">
        <f t="shared" si="58"/>
        <v>0</v>
      </c>
      <c r="BX47" s="348">
        <f t="shared" si="58"/>
        <v>0</v>
      </c>
      <c r="BY47" s="348">
        <f t="shared" si="95"/>
        <v>0</v>
      </c>
      <c r="BZ47" s="348">
        <f t="shared" si="95"/>
        <v>0</v>
      </c>
      <c r="CA47" s="348">
        <f t="shared" si="95"/>
        <v>0</v>
      </c>
      <c r="CB47" s="350">
        <f t="shared" si="95"/>
        <v>0</v>
      </c>
      <c r="CC47" s="375">
        <f t="shared" si="95"/>
        <v>0</v>
      </c>
      <c r="CD47" s="191">
        <f t="shared" si="97"/>
        <v>0</v>
      </c>
      <c r="CE47" s="191">
        <f t="shared" si="97"/>
        <v>0</v>
      </c>
      <c r="CF47" s="191">
        <f t="shared" si="97"/>
        <v>0</v>
      </c>
      <c r="CG47" s="381">
        <f t="shared" si="98"/>
        <v>0</v>
      </c>
      <c r="CH47" s="191">
        <f t="shared" si="98"/>
        <v>0</v>
      </c>
      <c r="CI47" s="382">
        <f t="shared" si="98"/>
        <v>0</v>
      </c>
      <c r="CJ47" s="379">
        <f t="shared" si="28"/>
        <v>0</v>
      </c>
      <c r="CK47" s="391">
        <f t="shared" si="60"/>
        <v>0</v>
      </c>
      <c r="CL47" s="391">
        <f t="shared" si="60"/>
        <v>0</v>
      </c>
      <c r="CM47" s="391">
        <f t="shared" si="60"/>
        <v>0</v>
      </c>
      <c r="CN47" s="391">
        <f t="shared" si="99"/>
        <v>0</v>
      </c>
      <c r="CO47" s="392">
        <f t="shared" si="61"/>
        <v>0</v>
      </c>
      <c r="CP47" s="392">
        <f t="shared" si="61"/>
        <v>0</v>
      </c>
      <c r="CQ47" s="392">
        <f t="shared" si="61"/>
        <v>0</v>
      </c>
      <c r="CR47" s="394">
        <f t="shared" si="100"/>
        <v>0</v>
      </c>
      <c r="CS47" s="191">
        <f t="shared" si="62"/>
        <v>0</v>
      </c>
      <c r="CT47" s="190">
        <f t="shared" si="62"/>
        <v>0</v>
      </c>
      <c r="CU47" s="190">
        <f t="shared" si="62"/>
        <v>0</v>
      </c>
      <c r="CV47" s="394">
        <f t="shared" si="101"/>
        <v>0</v>
      </c>
      <c r="CW47" s="402">
        <f t="shared" si="34"/>
        <v>0</v>
      </c>
      <c r="CX47" s="403"/>
      <c r="CY47" s="403">
        <f t="shared" si="35"/>
        <v>0</v>
      </c>
      <c r="CZ47" s="404">
        <f t="shared" si="36"/>
        <v>0</v>
      </c>
      <c r="DA47" s="435">
        <f t="shared" si="63"/>
        <v>0</v>
      </c>
      <c r="DB47" s="432">
        <f t="shared" si="37"/>
        <v>0</v>
      </c>
      <c r="DC47" s="433">
        <f t="shared" si="38"/>
        <v>0</v>
      </c>
      <c r="DD47" s="239">
        <f t="shared" si="39"/>
        <v>1</v>
      </c>
      <c r="DE47" s="239">
        <f t="shared" ca="1" si="40"/>
        <v>0</v>
      </c>
      <c r="DF47" s="239">
        <f t="shared" ca="1" si="41"/>
        <v>1</v>
      </c>
      <c r="DG47" s="434" t="str">
        <f t="shared" si="42"/>
        <v/>
      </c>
      <c r="DH47" s="239">
        <f t="shared" ca="1" si="43"/>
        <v>0</v>
      </c>
      <c r="DI47" s="239">
        <f t="shared" ca="1" si="96"/>
        <v>0</v>
      </c>
      <c r="DJ47" s="118" t="str">
        <f t="shared" si="45"/>
        <v/>
      </c>
      <c r="DK47" s="451">
        <f t="shared" si="46"/>
        <v>0</v>
      </c>
      <c r="DL47" s="451">
        <f t="shared" si="47"/>
        <v>0</v>
      </c>
      <c r="DM47" s="452">
        <f t="shared" si="48"/>
        <v>0</v>
      </c>
      <c r="DN47" s="453">
        <f t="shared" si="49"/>
        <v>-1</v>
      </c>
      <c r="DO47" s="454">
        <f t="shared" si="64"/>
        <v>1</v>
      </c>
      <c r="DP47" s="455" t="str">
        <f t="shared" si="65"/>
        <v>NO</v>
      </c>
      <c r="DQ47" s="455" t="str">
        <f t="shared" si="66"/>
        <v>Not!</v>
      </c>
      <c r="DR47" s="455" t="str">
        <f t="shared" si="67"/>
        <v>Not!</v>
      </c>
      <c r="DS47" s="478" t="str">
        <f t="shared" si="50"/>
        <v/>
      </c>
      <c r="DT47" s="479">
        <f t="shared" si="68"/>
        <v>0</v>
      </c>
      <c r="DU47" s="239">
        <f t="shared" si="92"/>
        <v>0</v>
      </c>
      <c r="DV47" s="480">
        <v>32</v>
      </c>
      <c r="DW47" s="281" t="str">
        <f t="shared" si="69"/>
        <v/>
      </c>
      <c r="DX47" s="239" t="str">
        <f t="shared" si="70"/>
        <v>Not!</v>
      </c>
      <c r="DY47" s="499">
        <f t="shared" si="71"/>
        <v>0</v>
      </c>
      <c r="DZ47" s="239" t="str">
        <f t="shared" si="72"/>
        <v>NO</v>
      </c>
      <c r="EA47" s="499">
        <f t="shared" si="51"/>
        <v>0</v>
      </c>
      <c r="EB47" s="239" t="str">
        <f t="shared" si="52"/>
        <v>女子Jr</v>
      </c>
      <c r="EC47" s="499">
        <f t="shared" si="53"/>
        <v>0</v>
      </c>
      <c r="ED47" s="500">
        <f t="shared" si="73"/>
        <v>0</v>
      </c>
      <c r="EE47" s="499">
        <f t="shared" si="73"/>
        <v>0</v>
      </c>
      <c r="EF47" s="239" t="str">
        <f t="shared" si="74"/>
        <v>N</v>
      </c>
      <c r="EG47" s="434" t="str">
        <f t="shared" si="75"/>
        <v/>
      </c>
      <c r="EH47" s="239" t="str">
        <f t="shared" si="76"/>
        <v/>
      </c>
      <c r="EI47" s="239" t="str">
        <f t="shared" ca="1" si="77"/>
        <v/>
      </c>
      <c r="EJ47" s="239" t="str">
        <f t="shared" si="78"/>
        <v/>
      </c>
      <c r="EK47" s="239">
        <f t="shared" si="79"/>
        <v>0</v>
      </c>
      <c r="EL47" s="239">
        <f t="shared" si="80"/>
        <v>0</v>
      </c>
      <c r="EM47" s="499">
        <f t="shared" si="81"/>
        <v>0</v>
      </c>
      <c r="EN47" s="239" t="str">
        <f t="shared" si="93"/>
        <v>N</v>
      </c>
      <c r="EO47" s="434" t="str">
        <f t="shared" si="82"/>
        <v/>
      </c>
      <c r="EP47" s="239" t="str">
        <f t="shared" si="54"/>
        <v/>
      </c>
      <c r="EQ47" s="239" t="str">
        <f t="shared" ca="1" si="83"/>
        <v/>
      </c>
      <c r="ER47" s="239" t="str">
        <f t="shared" si="84"/>
        <v/>
      </c>
      <c r="ES47" s="239">
        <f t="shared" si="55"/>
        <v>0</v>
      </c>
      <c r="ET47" s="239">
        <f t="shared" si="94"/>
        <v>0</v>
      </c>
      <c r="EU47" s="499">
        <f t="shared" si="85"/>
        <v>0</v>
      </c>
      <c r="EV47" s="434" t="str">
        <f t="shared" si="86"/>
        <v/>
      </c>
      <c r="EW47" s="513">
        <f t="shared" si="87"/>
        <v>0</v>
      </c>
      <c r="EX47" s="512">
        <f t="shared" si="88"/>
        <v>0</v>
      </c>
      <c r="EY47" s="512">
        <f t="shared" si="89"/>
        <v>0</v>
      </c>
      <c r="FA47" s="258"/>
      <c r="FB47" s="259" t="str">
        <f t="shared" ca="1" si="90"/>
        <v/>
      </c>
      <c r="FC47" s="258"/>
      <c r="FD47" s="259" t="str">
        <f t="shared" si="91"/>
        <v/>
      </c>
    </row>
    <row r="48" spans="1:171" s="99" customFormat="1" ht="21" customHeight="1" x14ac:dyDescent="0.2">
      <c r="A48" s="141">
        <v>33</v>
      </c>
      <c r="B48" s="138">
        <f>申込用紙!B48</f>
        <v>0</v>
      </c>
      <c r="C48" s="138">
        <f>申込用紙!C48</f>
        <v>0</v>
      </c>
      <c r="D48" s="138">
        <f>申込用紙!D48</f>
        <v>0</v>
      </c>
      <c r="E48" s="139">
        <f>申込用紙!E48</f>
        <v>0</v>
      </c>
      <c r="F48" s="138">
        <f>申込用紙!F48</f>
        <v>0</v>
      </c>
      <c r="G48" s="138">
        <f>申込用紙!G48</f>
        <v>0</v>
      </c>
      <c r="H48" s="138">
        <f>申込用紙!H48</f>
        <v>0</v>
      </c>
      <c r="I48" s="138">
        <f>申込用紙!I48</f>
        <v>0</v>
      </c>
      <c r="J48" s="138">
        <f>申込用紙!J48</f>
        <v>0</v>
      </c>
      <c r="K48" s="138">
        <f>申込用紙!K48</f>
        <v>0</v>
      </c>
      <c r="L48" s="138">
        <f>申込用紙!L48</f>
        <v>0</v>
      </c>
      <c r="M48" s="138">
        <f>申込用紙!M48</f>
        <v>0</v>
      </c>
      <c r="N48" s="138" t="str">
        <f>申込用紙!N48</f>
        <v/>
      </c>
      <c r="O48" s="160"/>
      <c r="P48" s="161"/>
      <c r="Q48" s="186" t="str">
        <f t="shared" ref="Q48:Q79" si="102">IF($C48="","",IF($E48=2,"男","女"))</f>
        <v>女</v>
      </c>
      <c r="R48" s="195" t="str">
        <f t="shared" ref="R48:R79" si="103">IF($C48="","",$DX48)</f>
        <v>Not!</v>
      </c>
      <c r="S48" s="195" t="str">
        <f t="shared" ref="S48:S79" si="104">IF($C48="","",$DZ48)</f>
        <v>NO</v>
      </c>
      <c r="T48" s="194" t="str">
        <f t="shared" ref="T48:T79" si="105">IF($C48="","",$EB48)</f>
        <v>女子Jr</v>
      </c>
      <c r="U48" s="196">
        <f t="shared" ref="U48:U79" si="106">IF($C48="","",$ED48)</f>
        <v>0</v>
      </c>
      <c r="V48" s="190"/>
      <c r="W48" s="190"/>
      <c r="X48" s="190"/>
      <c r="Y48" s="190"/>
      <c r="Z48" s="190"/>
      <c r="AA48" s="190"/>
      <c r="AB48" s="239"/>
      <c r="AC48" s="239"/>
      <c r="AD48" s="239"/>
      <c r="AE48" s="239"/>
      <c r="AF48" s="242"/>
      <c r="AG48" s="261">
        <f t="shared" ref="AG48:AG79" si="107">$DC48</f>
        <v>0</v>
      </c>
      <c r="AH48" s="4"/>
      <c r="AI48" s="4"/>
      <c r="AJ48" s="258"/>
      <c r="AK48" s="259" t="str">
        <f t="shared" ref="AK48:AK79" ca="1" si="108">IF(AJ48="","",VLOOKUP($AJ48,OFFSET($A$16,0,0,COUNTA($A:$A)-15,8),3,FALSE))</f>
        <v/>
      </c>
      <c r="AL48" s="258"/>
      <c r="AM48" s="259" t="str">
        <f t="shared" ref="AM48:AM79" si="109">IF(AL48="","",VLOOKUP(AL48,$A$16:$C$185,3,0))</f>
        <v/>
      </c>
      <c r="AN48" s="260"/>
      <c r="AO48" s="260"/>
      <c r="AQ48" s="280" t="str">
        <f t="shared" ref="AQ48:AQ79" si="110">IF($EX48=0,"",$C48)</f>
        <v/>
      </c>
      <c r="AR48" s="280" t="str">
        <f t="shared" ref="AR48:AR79" si="111">IF($EX48=0,"",$D48)</f>
        <v/>
      </c>
      <c r="AS48" s="280" t="str">
        <f t="shared" ref="AS48:AS79" si="112">IF($EX48=0,"",$AK48)</f>
        <v/>
      </c>
      <c r="AT48" s="280" t="str">
        <f t="shared" ref="AT48:AT79" ca="1" si="113">IF($EX48=0,"",VLOOKUP($AJ48,OFFSET($A$16,0,0,COUNTA($A:$A)-15,8),4,FALSE))</f>
        <v/>
      </c>
      <c r="AU48" s="280">
        <f>申込用紙!$G$4</f>
        <v>0</v>
      </c>
      <c r="AV48" s="281" t="str">
        <f t="shared" ref="AV48:AV79" si="114">IF($AJ48="","",$AJ48-$A48)</f>
        <v/>
      </c>
      <c r="AW48" s="312">
        <f t="shared" si="56"/>
        <v>0</v>
      </c>
      <c r="AX48" s="312">
        <f t="shared" si="56"/>
        <v>0</v>
      </c>
      <c r="AY48" s="312">
        <f t="shared" si="56"/>
        <v>0</v>
      </c>
      <c r="AZ48" s="312">
        <f t="shared" si="56"/>
        <v>0</v>
      </c>
      <c r="BA48" s="312">
        <f t="shared" si="56"/>
        <v>0</v>
      </c>
      <c r="BB48" s="312">
        <f t="shared" si="56"/>
        <v>0</v>
      </c>
      <c r="BC48" s="313">
        <f t="shared" ref="BC48:BC79" si="115">IF(AND($DV48=CD$12,$AC48&gt;0,$E48=1),1,0)</f>
        <v>0</v>
      </c>
      <c r="BD48" s="313">
        <f t="shared" ref="BD48:BD79" si="116">IF(AND($DV48=CE$12,$AC48&gt;0,$E48=1),1,0)</f>
        <v>0</v>
      </c>
      <c r="BE48" s="340">
        <f t="shared" si="57"/>
        <v>0</v>
      </c>
      <c r="BF48" s="340">
        <f t="shared" si="57"/>
        <v>0</v>
      </c>
      <c r="BG48" s="340">
        <f t="shared" si="57"/>
        <v>0</v>
      </c>
      <c r="BH48" s="340">
        <f t="shared" si="57"/>
        <v>0</v>
      </c>
      <c r="BI48" s="340">
        <f t="shared" si="57"/>
        <v>0</v>
      </c>
      <c r="BJ48" s="341">
        <f t="shared" si="21"/>
        <v>0</v>
      </c>
      <c r="BK48" s="341">
        <f t="shared" si="21"/>
        <v>0</v>
      </c>
      <c r="BL48" s="341">
        <f t="shared" si="21"/>
        <v>0</v>
      </c>
      <c r="BM48" s="341">
        <f t="shared" si="21"/>
        <v>0</v>
      </c>
      <c r="BN48" s="341">
        <f t="shared" si="21"/>
        <v>0</v>
      </c>
      <c r="BO48" s="341">
        <f t="shared" si="23"/>
        <v>0</v>
      </c>
      <c r="BP48" s="341">
        <f t="shared" si="23"/>
        <v>0</v>
      </c>
      <c r="BQ48" s="341">
        <f t="shared" si="23"/>
        <v>0</v>
      </c>
      <c r="BR48" s="341">
        <f t="shared" si="23"/>
        <v>0</v>
      </c>
      <c r="BS48" s="341">
        <f t="shared" si="23"/>
        <v>0</v>
      </c>
      <c r="BT48" s="348">
        <f t="shared" si="58"/>
        <v>0</v>
      </c>
      <c r="BU48" s="348">
        <f t="shared" si="58"/>
        <v>0</v>
      </c>
      <c r="BV48" s="348">
        <f t="shared" si="58"/>
        <v>0</v>
      </c>
      <c r="BW48" s="348">
        <f t="shared" si="58"/>
        <v>0</v>
      </c>
      <c r="BX48" s="348">
        <f t="shared" si="58"/>
        <v>0</v>
      </c>
      <c r="BY48" s="348">
        <f t="shared" si="95"/>
        <v>0</v>
      </c>
      <c r="BZ48" s="348">
        <f t="shared" si="95"/>
        <v>0</v>
      </c>
      <c r="CA48" s="348">
        <f t="shared" si="95"/>
        <v>0</v>
      </c>
      <c r="CB48" s="350">
        <f t="shared" si="95"/>
        <v>0</v>
      </c>
      <c r="CC48" s="375">
        <f t="shared" si="95"/>
        <v>0</v>
      </c>
      <c r="CD48" s="191">
        <f t="shared" si="97"/>
        <v>0</v>
      </c>
      <c r="CE48" s="191">
        <f t="shared" si="97"/>
        <v>0</v>
      </c>
      <c r="CF48" s="191">
        <f t="shared" si="97"/>
        <v>0</v>
      </c>
      <c r="CG48" s="381">
        <f t="shared" si="98"/>
        <v>0</v>
      </c>
      <c r="CH48" s="191">
        <f t="shared" si="98"/>
        <v>0</v>
      </c>
      <c r="CI48" s="382">
        <f t="shared" si="98"/>
        <v>0</v>
      </c>
      <c r="CJ48" s="379">
        <f t="shared" ref="CJ48:CJ79" si="117">IF(AND($DV48=CF$12,$AC48&gt;0,$E48=1),1,0)</f>
        <v>0</v>
      </c>
      <c r="CK48" s="391">
        <f t="shared" si="60"/>
        <v>0</v>
      </c>
      <c r="CL48" s="391">
        <f t="shared" si="60"/>
        <v>0</v>
      </c>
      <c r="CM48" s="391">
        <f t="shared" si="60"/>
        <v>0</v>
      </c>
      <c r="CN48" s="391">
        <f t="shared" si="99"/>
        <v>0</v>
      </c>
      <c r="CO48" s="392">
        <f t="shared" si="61"/>
        <v>0</v>
      </c>
      <c r="CP48" s="392">
        <f t="shared" si="61"/>
        <v>0</v>
      </c>
      <c r="CQ48" s="392">
        <f t="shared" si="61"/>
        <v>0</v>
      </c>
      <c r="CR48" s="394">
        <f t="shared" si="100"/>
        <v>0</v>
      </c>
      <c r="CS48" s="191">
        <f t="shared" si="62"/>
        <v>0</v>
      </c>
      <c r="CT48" s="190">
        <f t="shared" si="62"/>
        <v>0</v>
      </c>
      <c r="CU48" s="190">
        <f t="shared" si="62"/>
        <v>0</v>
      </c>
      <c r="CV48" s="394">
        <f t="shared" si="101"/>
        <v>0</v>
      </c>
      <c r="CW48" s="402">
        <f t="shared" ref="CW48:CW79" si="118">$DC48</f>
        <v>0</v>
      </c>
      <c r="CX48" s="403"/>
      <c r="CY48" s="403">
        <f t="shared" ref="CY48:CY79" si="119">SUM($V48:$AF48)</f>
        <v>0</v>
      </c>
      <c r="CZ48" s="404">
        <f t="shared" ref="CZ48:CZ79" si="120">IF(AND(AE48+AF48&gt;0,AC48+AD48=0),-1,0)</f>
        <v>0</v>
      </c>
      <c r="DA48" s="435">
        <f t="shared" si="63"/>
        <v>0</v>
      </c>
      <c r="DB48" s="432">
        <f t="shared" ref="DB48:DB79" si="121">IF(OR($J48="H",$J48="h",$J48="Ｈ",$J48="ｈ"),$K48+1988,IF(OR($J48="S",$J48="s",$J48="Ｓ",$J48="ｓ"),$K48+1925,$K48))</f>
        <v>0</v>
      </c>
      <c r="DC48" s="433">
        <f t="shared" ref="DC48:DC79" si="122">$V48*$DB$4+$W48*$DB$5+$X48*$DB$6+$Y48*$DB$7+$Z48*$DB$8+($AA48*$DB$9/2)</f>
        <v>0</v>
      </c>
      <c r="DD48" s="239">
        <f t="shared" ref="DD48:DD79" si="123">IF($DN48&gt;=17,2,1)</f>
        <v>1</v>
      </c>
      <c r="DE48" s="239">
        <f t="shared" ref="DE48:DE79" ca="1" si="124">IF($AJ48=0,0,OFFSET($DD$15,$AJ48,0))</f>
        <v>0</v>
      </c>
      <c r="DF48" s="239">
        <f t="shared" ref="DF48:DF79" ca="1" si="125">IF(DD48=0,"",DD48-DE48)</f>
        <v>1</v>
      </c>
      <c r="DG48" s="434" t="str">
        <f t="shared" ref="DG48:DG79" si="126">IF($AF48=0,"",$AJ48-$A48)</f>
        <v/>
      </c>
      <c r="DH48" s="239">
        <f t="shared" ref="DH48:DH79" ca="1" si="127">IF(AND(DG48&lt;0,DF48=0),1,0)</f>
        <v>0</v>
      </c>
      <c r="DI48" s="239">
        <f t="shared" ca="1" si="96"/>
        <v>0</v>
      </c>
      <c r="DJ48" s="118" t="str">
        <f t="shared" si="45"/>
        <v/>
      </c>
      <c r="DK48" s="451">
        <f t="shared" ref="DK48:DK79" si="128">IF($N48="",0,YEAR($DK$13-$N48)-1900)</f>
        <v>0</v>
      </c>
      <c r="DL48" s="451">
        <f t="shared" ref="DL48:DL79" si="129">IF($N48="",0,MONTH($DK$13-$N48)-1)</f>
        <v>0</v>
      </c>
      <c r="DM48" s="452">
        <f t="shared" ref="DM48:DM79" si="130">IF($N48="",0,YEAR($DM$13-$N48)-1900)</f>
        <v>0</v>
      </c>
      <c r="DN48" s="453">
        <f t="shared" ref="DN48:DN79" si="131">IF(OR(DM48&gt;100,DM48&lt;12),-1,DM48)</f>
        <v>-1</v>
      </c>
      <c r="DO48" s="454">
        <f t="shared" si="64"/>
        <v>1</v>
      </c>
      <c r="DP48" s="455" t="str">
        <f t="shared" si="65"/>
        <v>NO</v>
      </c>
      <c r="DQ48" s="455" t="str">
        <f t="shared" si="66"/>
        <v>Not!</v>
      </c>
      <c r="DR48" s="455" t="str">
        <f t="shared" si="67"/>
        <v>Not!</v>
      </c>
      <c r="DS48" s="478" t="str">
        <f t="shared" si="50"/>
        <v/>
      </c>
      <c r="DT48" s="479">
        <f t="shared" si="68"/>
        <v>0</v>
      </c>
      <c r="DU48" s="239">
        <f t="shared" si="92"/>
        <v>0</v>
      </c>
      <c r="DV48" s="480">
        <v>33</v>
      </c>
      <c r="DW48" s="281" t="str">
        <f t="shared" si="69"/>
        <v/>
      </c>
      <c r="DX48" s="239" t="str">
        <f t="shared" si="70"/>
        <v>Not!</v>
      </c>
      <c r="DY48" s="499">
        <f t="shared" si="71"/>
        <v>0</v>
      </c>
      <c r="DZ48" s="239" t="str">
        <f t="shared" si="72"/>
        <v>NO</v>
      </c>
      <c r="EA48" s="499">
        <f t="shared" ref="EA48:EA79" si="132">IF($DA48=0,0,VLOOKUP($DZ48,$DO$3:$DP$7,2,FALSE))</f>
        <v>0</v>
      </c>
      <c r="EB48" s="239" t="str">
        <f t="shared" si="52"/>
        <v>女子Jr</v>
      </c>
      <c r="EC48" s="499">
        <f t="shared" ref="EC48:EC79" si="133">IF($DA48=0,0,VLOOKUP(EB48,$EB$3:$EC$12,2,FALSE))</f>
        <v>0</v>
      </c>
      <c r="ED48" s="500">
        <f t="shared" si="73"/>
        <v>0</v>
      </c>
      <c r="EE48" s="499">
        <f t="shared" si="73"/>
        <v>0</v>
      </c>
      <c r="EF48" s="239" t="str">
        <f t="shared" si="74"/>
        <v>N</v>
      </c>
      <c r="EG48" s="434" t="str">
        <f t="shared" si="75"/>
        <v/>
      </c>
      <c r="EH48" s="239" t="str">
        <f t="shared" si="76"/>
        <v/>
      </c>
      <c r="EI48" s="239" t="str">
        <f t="shared" ca="1" si="77"/>
        <v/>
      </c>
      <c r="EJ48" s="239" t="str">
        <f t="shared" si="78"/>
        <v/>
      </c>
      <c r="EK48" s="239">
        <f t="shared" si="79"/>
        <v>0</v>
      </c>
      <c r="EL48" s="239">
        <f t="shared" si="80"/>
        <v>0</v>
      </c>
      <c r="EM48" s="499">
        <f t="shared" si="81"/>
        <v>0</v>
      </c>
      <c r="EN48" s="239" t="str">
        <f t="shared" si="93"/>
        <v>N</v>
      </c>
      <c r="EO48" s="434" t="str">
        <f t="shared" si="82"/>
        <v/>
      </c>
      <c r="EP48" s="239" t="str">
        <f t="shared" si="54"/>
        <v/>
      </c>
      <c r="EQ48" s="239" t="str">
        <f t="shared" ca="1" si="83"/>
        <v/>
      </c>
      <c r="ER48" s="239" t="str">
        <f t="shared" si="84"/>
        <v/>
      </c>
      <c r="ES48" s="239">
        <f t="shared" si="55"/>
        <v>0</v>
      </c>
      <c r="ET48" s="239">
        <f t="shared" si="94"/>
        <v>0</v>
      </c>
      <c r="EU48" s="499">
        <f t="shared" si="85"/>
        <v>0</v>
      </c>
      <c r="EV48" s="434" t="str">
        <f t="shared" si="86"/>
        <v/>
      </c>
      <c r="EW48" s="513">
        <f t="shared" si="87"/>
        <v>0</v>
      </c>
      <c r="EX48" s="512">
        <f t="shared" si="88"/>
        <v>0</v>
      </c>
      <c r="EY48" s="512">
        <f t="shared" si="89"/>
        <v>0</v>
      </c>
      <c r="FA48" s="258"/>
      <c r="FB48" s="259" t="str">
        <f t="shared" ca="1" si="90"/>
        <v/>
      </c>
      <c r="FC48" s="258"/>
      <c r="FD48" s="259" t="str">
        <f t="shared" si="91"/>
        <v/>
      </c>
    </row>
    <row r="49" spans="1:171" s="99" customFormat="1" ht="21" customHeight="1" x14ac:dyDescent="0.2">
      <c r="A49" s="141">
        <v>34</v>
      </c>
      <c r="B49" s="138">
        <f>申込用紙!B49</f>
        <v>0</v>
      </c>
      <c r="C49" s="138">
        <f>申込用紙!C49</f>
        <v>0</v>
      </c>
      <c r="D49" s="138">
        <f>申込用紙!D49</f>
        <v>0</v>
      </c>
      <c r="E49" s="139">
        <f>申込用紙!E49</f>
        <v>0</v>
      </c>
      <c r="F49" s="138">
        <f>申込用紙!F49</f>
        <v>0</v>
      </c>
      <c r="G49" s="138">
        <f>申込用紙!G49</f>
        <v>0</v>
      </c>
      <c r="H49" s="138">
        <f>申込用紙!H49</f>
        <v>0</v>
      </c>
      <c r="I49" s="138">
        <f>申込用紙!I49</f>
        <v>0</v>
      </c>
      <c r="J49" s="138">
        <f>申込用紙!J49</f>
        <v>0</v>
      </c>
      <c r="K49" s="138">
        <f>申込用紙!K49</f>
        <v>0</v>
      </c>
      <c r="L49" s="138">
        <f>申込用紙!L49</f>
        <v>0</v>
      </c>
      <c r="M49" s="138">
        <f>申込用紙!M49</f>
        <v>0</v>
      </c>
      <c r="N49" s="138" t="str">
        <f>申込用紙!N49</f>
        <v/>
      </c>
      <c r="O49" s="160"/>
      <c r="P49" s="161"/>
      <c r="Q49" s="186" t="str">
        <f t="shared" si="102"/>
        <v>女</v>
      </c>
      <c r="R49" s="195" t="str">
        <f t="shared" si="103"/>
        <v>Not!</v>
      </c>
      <c r="S49" s="195" t="str">
        <f t="shared" si="104"/>
        <v>NO</v>
      </c>
      <c r="T49" s="194" t="str">
        <f t="shared" si="105"/>
        <v>女子Jr</v>
      </c>
      <c r="U49" s="196">
        <f t="shared" si="106"/>
        <v>0</v>
      </c>
      <c r="V49" s="190"/>
      <c r="W49" s="190"/>
      <c r="X49" s="190"/>
      <c r="Y49" s="190"/>
      <c r="Z49" s="190"/>
      <c r="AA49" s="190"/>
      <c r="AB49" s="239"/>
      <c r="AC49" s="239"/>
      <c r="AD49" s="239"/>
      <c r="AE49" s="239"/>
      <c r="AF49" s="242"/>
      <c r="AG49" s="261">
        <f t="shared" si="107"/>
        <v>0</v>
      </c>
      <c r="AH49"/>
      <c r="AI49"/>
      <c r="AJ49" s="258"/>
      <c r="AK49" s="259" t="str">
        <f t="shared" ca="1" si="108"/>
        <v/>
      </c>
      <c r="AL49" s="258"/>
      <c r="AM49" s="259" t="str">
        <f t="shared" si="109"/>
        <v/>
      </c>
      <c r="AN49" s="260"/>
      <c r="AO49" s="260"/>
      <c r="AP49" s="119"/>
      <c r="AQ49" s="280" t="str">
        <f t="shared" si="110"/>
        <v/>
      </c>
      <c r="AR49" s="280" t="str">
        <f t="shared" si="111"/>
        <v/>
      </c>
      <c r="AS49" s="280" t="str">
        <f t="shared" si="112"/>
        <v/>
      </c>
      <c r="AT49" s="280" t="str">
        <f t="shared" ca="1" si="113"/>
        <v/>
      </c>
      <c r="AU49" s="280">
        <f>申込用紙!$G$4</f>
        <v>0</v>
      </c>
      <c r="AV49" s="281" t="str">
        <f t="shared" si="114"/>
        <v/>
      </c>
      <c r="AW49" s="312">
        <f t="shared" ref="AW49:BB80" si="134">IF(AND($DY49=AW$12,$E49=1,$V49&gt;0),1,0)</f>
        <v>0</v>
      </c>
      <c r="AX49" s="312">
        <f t="shared" si="134"/>
        <v>0</v>
      </c>
      <c r="AY49" s="312">
        <f t="shared" si="134"/>
        <v>0</v>
      </c>
      <c r="AZ49" s="312">
        <f t="shared" si="134"/>
        <v>0</v>
      </c>
      <c r="BA49" s="312">
        <f t="shared" si="134"/>
        <v>0</v>
      </c>
      <c r="BB49" s="312">
        <f t="shared" si="134"/>
        <v>0</v>
      </c>
      <c r="BC49" s="313">
        <f t="shared" si="115"/>
        <v>0</v>
      </c>
      <c r="BD49" s="313">
        <f t="shared" si="116"/>
        <v>0</v>
      </c>
      <c r="BE49" s="340">
        <f t="shared" ref="BE49:BI80" si="135">IF(AND($DY49=BE$12,$W49&gt;0,$E49=1),1,0)</f>
        <v>0</v>
      </c>
      <c r="BF49" s="340">
        <f t="shared" si="135"/>
        <v>0</v>
      </c>
      <c r="BG49" s="340">
        <f t="shared" si="135"/>
        <v>0</v>
      </c>
      <c r="BH49" s="340">
        <f t="shared" si="135"/>
        <v>0</v>
      </c>
      <c r="BI49" s="340">
        <f t="shared" si="135"/>
        <v>0</v>
      </c>
      <c r="BJ49" s="341">
        <f t="shared" ref="BJ49:BN80" si="136">IF(AND($EA49=BJ$12,$X49&gt;0),1,0)</f>
        <v>0</v>
      </c>
      <c r="BK49" s="341">
        <f t="shared" si="136"/>
        <v>0</v>
      </c>
      <c r="BL49" s="341">
        <f t="shared" si="136"/>
        <v>0</v>
      </c>
      <c r="BM49" s="341">
        <f t="shared" si="136"/>
        <v>0</v>
      </c>
      <c r="BN49" s="341">
        <f t="shared" si="136"/>
        <v>0</v>
      </c>
      <c r="BO49" s="341">
        <f t="shared" ref="BO49:BS80" si="137">IF(AND($EA49=BO$12,$Y49&gt;0),1,0)</f>
        <v>0</v>
      </c>
      <c r="BP49" s="341">
        <f t="shared" si="137"/>
        <v>0</v>
      </c>
      <c r="BQ49" s="341">
        <f t="shared" si="137"/>
        <v>0</v>
      </c>
      <c r="BR49" s="341">
        <f t="shared" si="137"/>
        <v>0</v>
      </c>
      <c r="BS49" s="341">
        <f t="shared" si="137"/>
        <v>0</v>
      </c>
      <c r="BT49" s="348">
        <f t="shared" ref="BT49:BX80" si="138">IF(AND($DY49=BT$12,$Z49&gt;0,$E49=1),1,0)</f>
        <v>0</v>
      </c>
      <c r="BU49" s="348">
        <f t="shared" si="138"/>
        <v>0</v>
      </c>
      <c r="BV49" s="348">
        <f t="shared" si="138"/>
        <v>0</v>
      </c>
      <c r="BW49" s="348">
        <f t="shared" si="138"/>
        <v>0</v>
      </c>
      <c r="BX49" s="348">
        <f t="shared" si="138"/>
        <v>0</v>
      </c>
      <c r="BY49" s="348">
        <f t="shared" ref="BY49:CC80" si="139">IF(AND($EM49=BY$12,$AA49&gt;0),1,0)</f>
        <v>0</v>
      </c>
      <c r="BZ49" s="348">
        <f t="shared" si="139"/>
        <v>0</v>
      </c>
      <c r="CA49" s="348">
        <f t="shared" si="139"/>
        <v>0</v>
      </c>
      <c r="CB49" s="350">
        <f t="shared" si="139"/>
        <v>0</v>
      </c>
      <c r="CC49" s="375">
        <f t="shared" si="139"/>
        <v>0</v>
      </c>
      <c r="CD49" s="191">
        <f t="shared" si="97"/>
        <v>0</v>
      </c>
      <c r="CE49" s="191">
        <f t="shared" si="97"/>
        <v>0</v>
      </c>
      <c r="CF49" s="191">
        <f t="shared" si="97"/>
        <v>0</v>
      </c>
      <c r="CG49" s="381">
        <f t="shared" si="98"/>
        <v>0</v>
      </c>
      <c r="CH49" s="191">
        <f t="shared" si="98"/>
        <v>0</v>
      </c>
      <c r="CI49" s="382">
        <f t="shared" si="98"/>
        <v>0</v>
      </c>
      <c r="CJ49" s="379">
        <f t="shared" si="117"/>
        <v>0</v>
      </c>
      <c r="CK49" s="391">
        <f t="shared" ref="CK49:CM80" si="140">IF(AND($DY49=CK$12,$V49&gt;0,$E49=2),1,0)</f>
        <v>0</v>
      </c>
      <c r="CL49" s="391">
        <f t="shared" si="140"/>
        <v>0</v>
      </c>
      <c r="CM49" s="391">
        <f t="shared" si="140"/>
        <v>0</v>
      </c>
      <c r="CN49" s="391">
        <f t="shared" si="99"/>
        <v>0</v>
      </c>
      <c r="CO49" s="392">
        <f t="shared" ref="CO49:CQ80" si="141">IF(AND($DY49=CO$12,$W49&gt;0,$E49=2),1,0)</f>
        <v>0</v>
      </c>
      <c r="CP49" s="392">
        <f t="shared" si="141"/>
        <v>0</v>
      </c>
      <c r="CQ49" s="392">
        <f t="shared" si="141"/>
        <v>0</v>
      </c>
      <c r="CR49" s="394">
        <f t="shared" si="100"/>
        <v>0</v>
      </c>
      <c r="CS49" s="191">
        <f t="shared" ref="CS49:CU80" si="142">IF(AND($DY49=CS$12,$Z49&gt;0,$E49=2),1,0)</f>
        <v>0</v>
      </c>
      <c r="CT49" s="190">
        <f t="shared" si="142"/>
        <v>0</v>
      </c>
      <c r="CU49" s="190">
        <f t="shared" si="142"/>
        <v>0</v>
      </c>
      <c r="CV49" s="394">
        <f t="shared" si="101"/>
        <v>0</v>
      </c>
      <c r="CW49" s="402">
        <f t="shared" si="118"/>
        <v>0</v>
      </c>
      <c r="CX49" s="403"/>
      <c r="CY49" s="403">
        <f t="shared" si="119"/>
        <v>0</v>
      </c>
      <c r="CZ49" s="404">
        <f t="shared" si="120"/>
        <v>0</v>
      </c>
      <c r="DA49" s="435">
        <f t="shared" si="63"/>
        <v>0</v>
      </c>
      <c r="DB49" s="432">
        <f t="shared" si="121"/>
        <v>0</v>
      </c>
      <c r="DC49" s="433">
        <f t="shared" si="122"/>
        <v>0</v>
      </c>
      <c r="DD49" s="239">
        <f t="shared" si="123"/>
        <v>1</v>
      </c>
      <c r="DE49" s="239">
        <f t="shared" ca="1" si="124"/>
        <v>0</v>
      </c>
      <c r="DF49" s="239">
        <f t="shared" ca="1" si="125"/>
        <v>1</v>
      </c>
      <c r="DG49" s="434" t="str">
        <f t="shared" si="126"/>
        <v/>
      </c>
      <c r="DH49" s="239">
        <f t="shared" ca="1" si="127"/>
        <v>0</v>
      </c>
      <c r="DI49" s="239">
        <f t="shared" ca="1" si="96"/>
        <v>0</v>
      </c>
      <c r="DJ49" s="118" t="str">
        <f t="shared" si="45"/>
        <v/>
      </c>
      <c r="DK49" s="451">
        <f t="shared" si="128"/>
        <v>0</v>
      </c>
      <c r="DL49" s="451">
        <f t="shared" si="129"/>
        <v>0</v>
      </c>
      <c r="DM49" s="452">
        <f t="shared" si="130"/>
        <v>0</v>
      </c>
      <c r="DN49" s="453">
        <f t="shared" si="131"/>
        <v>-1</v>
      </c>
      <c r="DO49" s="454">
        <f t="shared" si="64"/>
        <v>1</v>
      </c>
      <c r="DP49" s="455" t="str">
        <f t="shared" si="65"/>
        <v>NO</v>
      </c>
      <c r="DQ49" s="455" t="str">
        <f t="shared" si="66"/>
        <v>Not!</v>
      </c>
      <c r="DR49" s="455" t="str">
        <f t="shared" si="67"/>
        <v>Not!</v>
      </c>
      <c r="DS49" s="478" t="str">
        <f t="shared" si="50"/>
        <v/>
      </c>
      <c r="DT49" s="479">
        <f t="shared" si="68"/>
        <v>0</v>
      </c>
      <c r="DU49" s="239">
        <f t="shared" si="92"/>
        <v>0</v>
      </c>
      <c r="DV49" s="480">
        <v>34</v>
      </c>
      <c r="DW49" s="281" t="str">
        <f t="shared" si="69"/>
        <v/>
      </c>
      <c r="DX49" s="239" t="str">
        <f t="shared" si="70"/>
        <v>Not!</v>
      </c>
      <c r="DY49" s="499">
        <f t="shared" si="71"/>
        <v>0</v>
      </c>
      <c r="DZ49" s="239" t="str">
        <f t="shared" si="72"/>
        <v>NO</v>
      </c>
      <c r="EA49" s="499">
        <f t="shared" si="132"/>
        <v>0</v>
      </c>
      <c r="EB49" s="239" t="str">
        <f t="shared" si="52"/>
        <v>女子Jr</v>
      </c>
      <c r="EC49" s="499">
        <f t="shared" si="133"/>
        <v>0</v>
      </c>
      <c r="ED49" s="500">
        <f t="shared" si="73"/>
        <v>0</v>
      </c>
      <c r="EE49" s="499">
        <f t="shared" si="73"/>
        <v>0</v>
      </c>
      <c r="EF49" s="239" t="str">
        <f t="shared" si="74"/>
        <v>N</v>
      </c>
      <c r="EG49" s="434" t="str">
        <f t="shared" si="75"/>
        <v/>
      </c>
      <c r="EH49" s="239" t="str">
        <f t="shared" si="76"/>
        <v/>
      </c>
      <c r="EI49" s="239" t="str">
        <f t="shared" ca="1" si="77"/>
        <v/>
      </c>
      <c r="EJ49" s="239" t="str">
        <f t="shared" si="78"/>
        <v/>
      </c>
      <c r="EK49" s="239">
        <f t="shared" si="79"/>
        <v>0</v>
      </c>
      <c r="EL49" s="239">
        <f t="shared" si="80"/>
        <v>0</v>
      </c>
      <c r="EM49" s="499">
        <f t="shared" si="81"/>
        <v>0</v>
      </c>
      <c r="EN49" s="239" t="str">
        <f t="shared" si="93"/>
        <v>N</v>
      </c>
      <c r="EO49" s="434" t="str">
        <f t="shared" si="82"/>
        <v/>
      </c>
      <c r="EP49" s="239" t="str">
        <f t="shared" si="54"/>
        <v/>
      </c>
      <c r="EQ49" s="239" t="str">
        <f t="shared" ca="1" si="83"/>
        <v/>
      </c>
      <c r="ER49" s="239" t="str">
        <f t="shared" si="84"/>
        <v/>
      </c>
      <c r="ES49" s="239">
        <f t="shared" si="55"/>
        <v>0</v>
      </c>
      <c r="ET49" s="239">
        <f t="shared" si="94"/>
        <v>0</v>
      </c>
      <c r="EU49" s="499">
        <f t="shared" si="85"/>
        <v>0</v>
      </c>
      <c r="EV49" s="434" t="str">
        <f t="shared" si="86"/>
        <v/>
      </c>
      <c r="EW49" s="512">
        <f t="shared" si="87"/>
        <v>0</v>
      </c>
      <c r="EX49" s="512">
        <f t="shared" si="88"/>
        <v>0</v>
      </c>
      <c r="EY49" s="512">
        <f t="shared" si="89"/>
        <v>0</v>
      </c>
      <c r="EZ49" s="119"/>
      <c r="FA49" s="258"/>
      <c r="FB49" s="259" t="str">
        <f t="shared" ca="1" si="90"/>
        <v/>
      </c>
      <c r="FC49" s="258"/>
      <c r="FD49" s="259" t="str">
        <f t="shared" si="91"/>
        <v/>
      </c>
      <c r="FE49" s="119"/>
      <c r="FF49" s="119"/>
      <c r="FG49" s="119"/>
      <c r="FH49" s="119"/>
      <c r="FI49" s="119"/>
      <c r="FJ49" s="119"/>
      <c r="FK49" s="119"/>
      <c r="FL49" s="119"/>
      <c r="FM49" s="119"/>
      <c r="FN49" s="119"/>
      <c r="FO49" s="119"/>
    </row>
    <row r="50" spans="1:171" s="99" customFormat="1" ht="21" customHeight="1" x14ac:dyDescent="0.2">
      <c r="A50" s="141">
        <v>35</v>
      </c>
      <c r="B50" s="138">
        <f>申込用紙!B50</f>
        <v>0</v>
      </c>
      <c r="C50" s="138">
        <f>申込用紙!C50</f>
        <v>0</v>
      </c>
      <c r="D50" s="138">
        <f>申込用紙!D50</f>
        <v>0</v>
      </c>
      <c r="E50" s="139">
        <f>申込用紙!E50</f>
        <v>0</v>
      </c>
      <c r="F50" s="138">
        <f>申込用紙!F50</f>
        <v>0</v>
      </c>
      <c r="G50" s="138">
        <f>申込用紙!G50</f>
        <v>0</v>
      </c>
      <c r="H50" s="138">
        <f>申込用紙!H50</f>
        <v>0</v>
      </c>
      <c r="I50" s="138">
        <f>申込用紙!I50</f>
        <v>0</v>
      </c>
      <c r="J50" s="138">
        <f>申込用紙!J50</f>
        <v>0</v>
      </c>
      <c r="K50" s="138">
        <f>申込用紙!K50</f>
        <v>0</v>
      </c>
      <c r="L50" s="138">
        <f>申込用紙!L50</f>
        <v>0</v>
      </c>
      <c r="M50" s="138">
        <f>申込用紙!M50</f>
        <v>0</v>
      </c>
      <c r="N50" s="138" t="str">
        <f>申込用紙!N50</f>
        <v/>
      </c>
      <c r="O50" s="160"/>
      <c r="P50" s="161"/>
      <c r="Q50" s="186" t="str">
        <f t="shared" si="102"/>
        <v>女</v>
      </c>
      <c r="R50" s="195" t="str">
        <f t="shared" si="103"/>
        <v>Not!</v>
      </c>
      <c r="S50" s="195" t="str">
        <f t="shared" si="104"/>
        <v>NO</v>
      </c>
      <c r="T50" s="194" t="str">
        <f t="shared" si="105"/>
        <v>女子Jr</v>
      </c>
      <c r="U50" s="196">
        <f t="shared" si="106"/>
        <v>0</v>
      </c>
      <c r="V50" s="190"/>
      <c r="W50" s="190"/>
      <c r="X50" s="190"/>
      <c r="Y50" s="190"/>
      <c r="Z50" s="190"/>
      <c r="AA50" s="190"/>
      <c r="AB50" s="239"/>
      <c r="AC50" s="239"/>
      <c r="AD50" s="239"/>
      <c r="AE50" s="239"/>
      <c r="AF50" s="242"/>
      <c r="AG50" s="261">
        <f t="shared" si="107"/>
        <v>0</v>
      </c>
      <c r="AH50"/>
      <c r="AI50"/>
      <c r="AJ50" s="258"/>
      <c r="AK50" s="259" t="str">
        <f t="shared" ca="1" si="108"/>
        <v/>
      </c>
      <c r="AL50" s="258"/>
      <c r="AM50" s="259" t="str">
        <f t="shared" si="109"/>
        <v/>
      </c>
      <c r="AN50" s="260"/>
      <c r="AO50" s="260"/>
      <c r="AP50" s="119"/>
      <c r="AQ50" s="280" t="str">
        <f t="shared" si="110"/>
        <v/>
      </c>
      <c r="AR50" s="280" t="str">
        <f t="shared" si="111"/>
        <v/>
      </c>
      <c r="AS50" s="280" t="str">
        <f t="shared" si="112"/>
        <v/>
      </c>
      <c r="AT50" s="280" t="str">
        <f t="shared" ca="1" si="113"/>
        <v/>
      </c>
      <c r="AU50" s="280">
        <f>申込用紙!$G$4</f>
        <v>0</v>
      </c>
      <c r="AV50" s="281" t="str">
        <f t="shared" si="114"/>
        <v/>
      </c>
      <c r="AW50" s="312">
        <f t="shared" si="134"/>
        <v>0</v>
      </c>
      <c r="AX50" s="312">
        <f t="shared" si="134"/>
        <v>0</v>
      </c>
      <c r="AY50" s="312">
        <f t="shared" si="134"/>
        <v>0</v>
      </c>
      <c r="AZ50" s="312">
        <f t="shared" si="134"/>
        <v>0</v>
      </c>
      <c r="BA50" s="312">
        <f t="shared" si="134"/>
        <v>0</v>
      </c>
      <c r="BB50" s="312">
        <f t="shared" si="134"/>
        <v>0</v>
      </c>
      <c r="BC50" s="313">
        <f t="shared" si="115"/>
        <v>0</v>
      </c>
      <c r="BD50" s="313">
        <f t="shared" si="116"/>
        <v>0</v>
      </c>
      <c r="BE50" s="340">
        <f t="shared" si="135"/>
        <v>0</v>
      </c>
      <c r="BF50" s="340">
        <f t="shared" si="135"/>
        <v>0</v>
      </c>
      <c r="BG50" s="340">
        <f t="shared" si="135"/>
        <v>0</v>
      </c>
      <c r="BH50" s="340">
        <f t="shared" si="135"/>
        <v>0</v>
      </c>
      <c r="BI50" s="340">
        <f t="shared" si="135"/>
        <v>0</v>
      </c>
      <c r="BJ50" s="341">
        <f t="shared" si="136"/>
        <v>0</v>
      </c>
      <c r="BK50" s="341">
        <f t="shared" si="136"/>
        <v>0</v>
      </c>
      <c r="BL50" s="341">
        <f t="shared" si="136"/>
        <v>0</v>
      </c>
      <c r="BM50" s="341">
        <f t="shared" si="136"/>
        <v>0</v>
      </c>
      <c r="BN50" s="341">
        <f t="shared" si="136"/>
        <v>0</v>
      </c>
      <c r="BO50" s="341">
        <f t="shared" si="137"/>
        <v>0</v>
      </c>
      <c r="BP50" s="341">
        <f t="shared" si="137"/>
        <v>0</v>
      </c>
      <c r="BQ50" s="341">
        <f t="shared" si="137"/>
        <v>0</v>
      </c>
      <c r="BR50" s="341">
        <f t="shared" si="137"/>
        <v>0</v>
      </c>
      <c r="BS50" s="341">
        <f t="shared" si="137"/>
        <v>0</v>
      </c>
      <c r="BT50" s="348">
        <f t="shared" si="138"/>
        <v>0</v>
      </c>
      <c r="BU50" s="348">
        <f t="shared" si="138"/>
        <v>0</v>
      </c>
      <c r="BV50" s="348">
        <f t="shared" si="138"/>
        <v>0</v>
      </c>
      <c r="BW50" s="348">
        <f t="shared" si="138"/>
        <v>0</v>
      </c>
      <c r="BX50" s="348">
        <f t="shared" si="138"/>
        <v>0</v>
      </c>
      <c r="BY50" s="348">
        <f t="shared" si="139"/>
        <v>0</v>
      </c>
      <c r="BZ50" s="348">
        <f t="shared" si="139"/>
        <v>0</v>
      </c>
      <c r="CA50" s="348">
        <f t="shared" si="139"/>
        <v>0</v>
      </c>
      <c r="CB50" s="350">
        <f t="shared" si="139"/>
        <v>0</v>
      </c>
      <c r="CC50" s="375">
        <f t="shared" si="139"/>
        <v>0</v>
      </c>
      <c r="CD50" s="191">
        <f t="shared" si="97"/>
        <v>0</v>
      </c>
      <c r="CE50" s="191">
        <f t="shared" si="97"/>
        <v>0</v>
      </c>
      <c r="CF50" s="191">
        <f t="shared" si="97"/>
        <v>0</v>
      </c>
      <c r="CG50" s="381">
        <f t="shared" si="98"/>
        <v>0</v>
      </c>
      <c r="CH50" s="191">
        <f t="shared" si="98"/>
        <v>0</v>
      </c>
      <c r="CI50" s="382">
        <f t="shared" si="98"/>
        <v>0</v>
      </c>
      <c r="CJ50" s="379">
        <f t="shared" si="117"/>
        <v>0</v>
      </c>
      <c r="CK50" s="391">
        <f t="shared" si="140"/>
        <v>0</v>
      </c>
      <c r="CL50" s="391">
        <f t="shared" si="140"/>
        <v>0</v>
      </c>
      <c r="CM50" s="391">
        <f t="shared" si="140"/>
        <v>0</v>
      </c>
      <c r="CN50" s="391">
        <f t="shared" si="99"/>
        <v>0</v>
      </c>
      <c r="CO50" s="392">
        <f t="shared" si="141"/>
        <v>0</v>
      </c>
      <c r="CP50" s="392">
        <f t="shared" si="141"/>
        <v>0</v>
      </c>
      <c r="CQ50" s="392">
        <f t="shared" si="141"/>
        <v>0</v>
      </c>
      <c r="CR50" s="394">
        <f t="shared" si="100"/>
        <v>0</v>
      </c>
      <c r="CS50" s="191">
        <f t="shared" si="142"/>
        <v>0</v>
      </c>
      <c r="CT50" s="190">
        <f t="shared" si="142"/>
        <v>0</v>
      </c>
      <c r="CU50" s="190">
        <f t="shared" si="142"/>
        <v>0</v>
      </c>
      <c r="CV50" s="394">
        <f t="shared" si="101"/>
        <v>0</v>
      </c>
      <c r="CW50" s="402">
        <f t="shared" si="118"/>
        <v>0</v>
      </c>
      <c r="CX50" s="403"/>
      <c r="CY50" s="403">
        <f t="shared" si="119"/>
        <v>0</v>
      </c>
      <c r="CZ50" s="404">
        <f t="shared" si="120"/>
        <v>0</v>
      </c>
      <c r="DA50" s="435">
        <f t="shared" si="63"/>
        <v>0</v>
      </c>
      <c r="DB50" s="432">
        <f t="shared" si="121"/>
        <v>0</v>
      </c>
      <c r="DC50" s="433">
        <f t="shared" si="122"/>
        <v>0</v>
      </c>
      <c r="DD50" s="239">
        <f t="shared" si="123"/>
        <v>1</v>
      </c>
      <c r="DE50" s="239">
        <f t="shared" ca="1" si="124"/>
        <v>0</v>
      </c>
      <c r="DF50" s="239">
        <f t="shared" ca="1" si="125"/>
        <v>1</v>
      </c>
      <c r="DG50" s="434" t="str">
        <f t="shared" si="126"/>
        <v/>
      </c>
      <c r="DH50" s="239">
        <f t="shared" ca="1" si="127"/>
        <v>0</v>
      </c>
      <c r="DI50" s="239">
        <f t="shared" ca="1" si="96"/>
        <v>0</v>
      </c>
      <c r="DJ50" s="118" t="str">
        <f t="shared" si="45"/>
        <v/>
      </c>
      <c r="DK50" s="451">
        <f t="shared" si="128"/>
        <v>0</v>
      </c>
      <c r="DL50" s="451">
        <f t="shared" si="129"/>
        <v>0</v>
      </c>
      <c r="DM50" s="452">
        <f t="shared" si="130"/>
        <v>0</v>
      </c>
      <c r="DN50" s="453">
        <f t="shared" si="131"/>
        <v>-1</v>
      </c>
      <c r="DO50" s="454">
        <f t="shared" si="64"/>
        <v>1</v>
      </c>
      <c r="DP50" s="455" t="str">
        <f t="shared" si="65"/>
        <v>NO</v>
      </c>
      <c r="DQ50" s="455" t="str">
        <f t="shared" si="66"/>
        <v>Not!</v>
      </c>
      <c r="DR50" s="455" t="str">
        <f t="shared" si="67"/>
        <v>Not!</v>
      </c>
      <c r="DS50" s="478" t="str">
        <f t="shared" si="50"/>
        <v/>
      </c>
      <c r="DT50" s="479">
        <f t="shared" si="68"/>
        <v>0</v>
      </c>
      <c r="DU50" s="239">
        <f t="shared" si="92"/>
        <v>0</v>
      </c>
      <c r="DV50" s="480">
        <v>35</v>
      </c>
      <c r="DW50" s="281" t="str">
        <f t="shared" si="69"/>
        <v/>
      </c>
      <c r="DX50" s="239" t="str">
        <f t="shared" si="70"/>
        <v>Not!</v>
      </c>
      <c r="DY50" s="499">
        <f t="shared" si="71"/>
        <v>0</v>
      </c>
      <c r="DZ50" s="239" t="str">
        <f t="shared" si="72"/>
        <v>NO</v>
      </c>
      <c r="EA50" s="499">
        <f t="shared" si="132"/>
        <v>0</v>
      </c>
      <c r="EB50" s="239" t="str">
        <f t="shared" si="52"/>
        <v>女子Jr</v>
      </c>
      <c r="EC50" s="499">
        <f t="shared" si="133"/>
        <v>0</v>
      </c>
      <c r="ED50" s="500">
        <f t="shared" si="73"/>
        <v>0</v>
      </c>
      <c r="EE50" s="499">
        <f t="shared" si="73"/>
        <v>0</v>
      </c>
      <c r="EF50" s="239" t="str">
        <f t="shared" si="74"/>
        <v>N</v>
      </c>
      <c r="EG50" s="434" t="str">
        <f t="shared" si="75"/>
        <v/>
      </c>
      <c r="EH50" s="239" t="str">
        <f t="shared" si="76"/>
        <v/>
      </c>
      <c r="EI50" s="239" t="str">
        <f t="shared" ca="1" si="77"/>
        <v/>
      </c>
      <c r="EJ50" s="239" t="str">
        <f t="shared" si="78"/>
        <v/>
      </c>
      <c r="EK50" s="239">
        <f t="shared" si="79"/>
        <v>0</v>
      </c>
      <c r="EL50" s="239">
        <f t="shared" si="80"/>
        <v>0</v>
      </c>
      <c r="EM50" s="499">
        <f t="shared" si="81"/>
        <v>0</v>
      </c>
      <c r="EN50" s="239" t="str">
        <f t="shared" si="93"/>
        <v>N</v>
      </c>
      <c r="EO50" s="434" t="str">
        <f t="shared" si="82"/>
        <v/>
      </c>
      <c r="EP50" s="239" t="str">
        <f t="shared" si="54"/>
        <v/>
      </c>
      <c r="EQ50" s="239" t="str">
        <f t="shared" ca="1" si="83"/>
        <v/>
      </c>
      <c r="ER50" s="239" t="str">
        <f t="shared" si="84"/>
        <v/>
      </c>
      <c r="ES50" s="239">
        <f t="shared" si="55"/>
        <v>0</v>
      </c>
      <c r="ET50" s="239">
        <f t="shared" si="94"/>
        <v>0</v>
      </c>
      <c r="EU50" s="499">
        <f t="shared" si="85"/>
        <v>0</v>
      </c>
      <c r="EV50" s="434" t="str">
        <f t="shared" si="86"/>
        <v/>
      </c>
      <c r="EW50" s="512">
        <f t="shared" si="87"/>
        <v>0</v>
      </c>
      <c r="EX50" s="512">
        <f t="shared" si="88"/>
        <v>0</v>
      </c>
      <c r="EY50" s="512">
        <f t="shared" si="89"/>
        <v>0</v>
      </c>
      <c r="EZ50" s="119"/>
      <c r="FA50" s="258"/>
      <c r="FB50" s="259" t="str">
        <f t="shared" ca="1" si="90"/>
        <v/>
      </c>
      <c r="FC50" s="258"/>
      <c r="FD50" s="259" t="str">
        <f t="shared" si="91"/>
        <v/>
      </c>
      <c r="FE50" s="119"/>
      <c r="FF50" s="119"/>
      <c r="FG50" s="119"/>
      <c r="FH50" s="119"/>
      <c r="FI50" s="119"/>
      <c r="FJ50" s="119"/>
      <c r="FK50" s="119"/>
      <c r="FL50" s="119"/>
      <c r="FM50" s="119"/>
      <c r="FN50" s="119"/>
      <c r="FO50" s="119"/>
    </row>
    <row r="51" spans="1:171" s="99" customFormat="1" ht="21" customHeight="1" x14ac:dyDescent="0.2">
      <c r="A51" s="141">
        <v>36</v>
      </c>
      <c r="B51" s="138">
        <f>申込用紙!B51</f>
        <v>0</v>
      </c>
      <c r="C51" s="138">
        <f>申込用紙!C51</f>
        <v>0</v>
      </c>
      <c r="D51" s="138">
        <f>申込用紙!D51</f>
        <v>0</v>
      </c>
      <c r="E51" s="139">
        <f>申込用紙!E51</f>
        <v>0</v>
      </c>
      <c r="F51" s="138">
        <f>申込用紙!F51</f>
        <v>0</v>
      </c>
      <c r="G51" s="138">
        <f>申込用紙!G51</f>
        <v>0</v>
      </c>
      <c r="H51" s="138">
        <f>申込用紙!H51</f>
        <v>0</v>
      </c>
      <c r="I51" s="138">
        <f>申込用紙!I51</f>
        <v>0</v>
      </c>
      <c r="J51" s="138">
        <f>申込用紙!J51</f>
        <v>0</v>
      </c>
      <c r="K51" s="138">
        <f>申込用紙!K51</f>
        <v>0</v>
      </c>
      <c r="L51" s="138">
        <f>申込用紙!L51</f>
        <v>0</v>
      </c>
      <c r="M51" s="138">
        <f>申込用紙!M51</f>
        <v>0</v>
      </c>
      <c r="N51" s="138" t="str">
        <f>申込用紙!N51</f>
        <v/>
      </c>
      <c r="O51" s="160"/>
      <c r="P51" s="161"/>
      <c r="Q51" s="186" t="str">
        <f t="shared" si="102"/>
        <v>女</v>
      </c>
      <c r="R51" s="195" t="str">
        <f t="shared" si="103"/>
        <v>Not!</v>
      </c>
      <c r="S51" s="195" t="str">
        <f t="shared" si="104"/>
        <v>NO</v>
      </c>
      <c r="T51" s="194" t="str">
        <f t="shared" si="105"/>
        <v>女子Jr</v>
      </c>
      <c r="U51" s="196">
        <f t="shared" si="106"/>
        <v>0</v>
      </c>
      <c r="V51" s="190"/>
      <c r="W51" s="190"/>
      <c r="X51" s="190"/>
      <c r="Y51" s="190"/>
      <c r="Z51" s="190"/>
      <c r="AA51" s="190"/>
      <c r="AB51" s="239"/>
      <c r="AC51" s="239"/>
      <c r="AD51" s="239"/>
      <c r="AE51" s="239"/>
      <c r="AF51" s="242"/>
      <c r="AG51" s="261">
        <f t="shared" si="107"/>
        <v>0</v>
      </c>
      <c r="AH51"/>
      <c r="AI51"/>
      <c r="AJ51" s="258"/>
      <c r="AK51" s="259" t="str">
        <f t="shared" ca="1" si="108"/>
        <v/>
      </c>
      <c r="AL51" s="258"/>
      <c r="AM51" s="259" t="str">
        <f t="shared" si="109"/>
        <v/>
      </c>
      <c r="AN51" s="260"/>
      <c r="AO51" s="260"/>
      <c r="AP51" s="119"/>
      <c r="AQ51" s="280" t="str">
        <f t="shared" si="110"/>
        <v/>
      </c>
      <c r="AR51" s="280" t="str">
        <f t="shared" si="111"/>
        <v/>
      </c>
      <c r="AS51" s="280" t="str">
        <f t="shared" si="112"/>
        <v/>
      </c>
      <c r="AT51" s="280" t="str">
        <f t="shared" ca="1" si="113"/>
        <v/>
      </c>
      <c r="AU51" s="280">
        <f>申込用紙!$G$4</f>
        <v>0</v>
      </c>
      <c r="AV51" s="281" t="str">
        <f t="shared" si="114"/>
        <v/>
      </c>
      <c r="AW51" s="312">
        <f t="shared" si="134"/>
        <v>0</v>
      </c>
      <c r="AX51" s="312">
        <f t="shared" si="134"/>
        <v>0</v>
      </c>
      <c r="AY51" s="312">
        <f t="shared" si="134"/>
        <v>0</v>
      </c>
      <c r="AZ51" s="312">
        <f t="shared" si="134"/>
        <v>0</v>
      </c>
      <c r="BA51" s="312">
        <f t="shared" si="134"/>
        <v>0</v>
      </c>
      <c r="BB51" s="312">
        <f t="shared" si="134"/>
        <v>0</v>
      </c>
      <c r="BC51" s="313">
        <f t="shared" si="115"/>
        <v>0</v>
      </c>
      <c r="BD51" s="313">
        <f t="shared" si="116"/>
        <v>0</v>
      </c>
      <c r="BE51" s="340">
        <f t="shared" si="135"/>
        <v>0</v>
      </c>
      <c r="BF51" s="340">
        <f t="shared" si="135"/>
        <v>0</v>
      </c>
      <c r="BG51" s="340">
        <f t="shared" si="135"/>
        <v>0</v>
      </c>
      <c r="BH51" s="340">
        <f t="shared" si="135"/>
        <v>0</v>
      </c>
      <c r="BI51" s="340">
        <f t="shared" si="135"/>
        <v>0</v>
      </c>
      <c r="BJ51" s="341">
        <f t="shared" si="136"/>
        <v>0</v>
      </c>
      <c r="BK51" s="341">
        <f t="shared" si="136"/>
        <v>0</v>
      </c>
      <c r="BL51" s="341">
        <f t="shared" si="136"/>
        <v>0</v>
      </c>
      <c r="BM51" s="341">
        <f t="shared" si="136"/>
        <v>0</v>
      </c>
      <c r="BN51" s="341">
        <f t="shared" si="136"/>
        <v>0</v>
      </c>
      <c r="BO51" s="341">
        <f t="shared" si="137"/>
        <v>0</v>
      </c>
      <c r="BP51" s="341">
        <f t="shared" si="137"/>
        <v>0</v>
      </c>
      <c r="BQ51" s="341">
        <f t="shared" si="137"/>
        <v>0</v>
      </c>
      <c r="BR51" s="341">
        <f t="shared" si="137"/>
        <v>0</v>
      </c>
      <c r="BS51" s="341">
        <f t="shared" si="137"/>
        <v>0</v>
      </c>
      <c r="BT51" s="348">
        <f t="shared" si="138"/>
        <v>0</v>
      </c>
      <c r="BU51" s="348">
        <f t="shared" si="138"/>
        <v>0</v>
      </c>
      <c r="BV51" s="348">
        <f t="shared" si="138"/>
        <v>0</v>
      </c>
      <c r="BW51" s="348">
        <f t="shared" si="138"/>
        <v>0</v>
      </c>
      <c r="BX51" s="348">
        <f t="shared" si="138"/>
        <v>0</v>
      </c>
      <c r="BY51" s="348">
        <f t="shared" si="139"/>
        <v>0</v>
      </c>
      <c r="BZ51" s="348">
        <f t="shared" si="139"/>
        <v>0</v>
      </c>
      <c r="CA51" s="348">
        <f t="shared" si="139"/>
        <v>0</v>
      </c>
      <c r="CB51" s="350">
        <f t="shared" si="139"/>
        <v>0</v>
      </c>
      <c r="CC51" s="375">
        <f t="shared" si="139"/>
        <v>0</v>
      </c>
      <c r="CD51" s="191">
        <f t="shared" si="97"/>
        <v>0</v>
      </c>
      <c r="CE51" s="191">
        <f t="shared" si="97"/>
        <v>0</v>
      </c>
      <c r="CF51" s="191">
        <f t="shared" si="97"/>
        <v>0</v>
      </c>
      <c r="CG51" s="381">
        <f t="shared" si="98"/>
        <v>0</v>
      </c>
      <c r="CH51" s="191">
        <f t="shared" si="98"/>
        <v>0</v>
      </c>
      <c r="CI51" s="382">
        <f t="shared" si="98"/>
        <v>0</v>
      </c>
      <c r="CJ51" s="379">
        <f t="shared" si="117"/>
        <v>0</v>
      </c>
      <c r="CK51" s="391">
        <f t="shared" si="140"/>
        <v>0</v>
      </c>
      <c r="CL51" s="391">
        <f t="shared" si="140"/>
        <v>0</v>
      </c>
      <c r="CM51" s="391">
        <f t="shared" si="140"/>
        <v>0</v>
      </c>
      <c r="CN51" s="391">
        <f t="shared" si="99"/>
        <v>0</v>
      </c>
      <c r="CO51" s="392">
        <f t="shared" si="141"/>
        <v>0</v>
      </c>
      <c r="CP51" s="392">
        <f t="shared" si="141"/>
        <v>0</v>
      </c>
      <c r="CQ51" s="392">
        <f t="shared" si="141"/>
        <v>0</v>
      </c>
      <c r="CR51" s="394">
        <f t="shared" si="100"/>
        <v>0</v>
      </c>
      <c r="CS51" s="191">
        <f t="shared" si="142"/>
        <v>0</v>
      </c>
      <c r="CT51" s="190">
        <f t="shared" si="142"/>
        <v>0</v>
      </c>
      <c r="CU51" s="190">
        <f t="shared" si="142"/>
        <v>0</v>
      </c>
      <c r="CV51" s="394">
        <f t="shared" si="101"/>
        <v>0</v>
      </c>
      <c r="CW51" s="402">
        <f t="shared" si="118"/>
        <v>0</v>
      </c>
      <c r="CX51" s="403"/>
      <c r="CY51" s="403">
        <f t="shared" si="119"/>
        <v>0</v>
      </c>
      <c r="CZ51" s="404">
        <f t="shared" si="120"/>
        <v>0</v>
      </c>
      <c r="DA51" s="435">
        <f t="shared" si="63"/>
        <v>0</v>
      </c>
      <c r="DB51" s="432">
        <f t="shared" si="121"/>
        <v>0</v>
      </c>
      <c r="DC51" s="433">
        <f t="shared" si="122"/>
        <v>0</v>
      </c>
      <c r="DD51" s="239">
        <f t="shared" si="123"/>
        <v>1</v>
      </c>
      <c r="DE51" s="239">
        <f t="shared" ca="1" si="124"/>
        <v>0</v>
      </c>
      <c r="DF51" s="239">
        <f t="shared" ca="1" si="125"/>
        <v>1</v>
      </c>
      <c r="DG51" s="434" t="str">
        <f t="shared" si="126"/>
        <v/>
      </c>
      <c r="DH51" s="239">
        <f t="shared" ca="1" si="127"/>
        <v>0</v>
      </c>
      <c r="DI51" s="239">
        <f t="shared" ca="1" si="96"/>
        <v>0</v>
      </c>
      <c r="DJ51" s="118" t="str">
        <f t="shared" si="45"/>
        <v/>
      </c>
      <c r="DK51" s="451">
        <f t="shared" si="128"/>
        <v>0</v>
      </c>
      <c r="DL51" s="451">
        <f t="shared" si="129"/>
        <v>0</v>
      </c>
      <c r="DM51" s="452">
        <f t="shared" si="130"/>
        <v>0</v>
      </c>
      <c r="DN51" s="453">
        <f t="shared" si="131"/>
        <v>-1</v>
      </c>
      <c r="DO51" s="454">
        <f t="shared" si="64"/>
        <v>1</v>
      </c>
      <c r="DP51" s="455" t="str">
        <f t="shared" si="65"/>
        <v>NO</v>
      </c>
      <c r="DQ51" s="455" t="str">
        <f t="shared" si="66"/>
        <v>Not!</v>
      </c>
      <c r="DR51" s="455" t="str">
        <f t="shared" si="67"/>
        <v>Not!</v>
      </c>
      <c r="DS51" s="478" t="str">
        <f t="shared" si="50"/>
        <v/>
      </c>
      <c r="DT51" s="479">
        <f t="shared" si="68"/>
        <v>0</v>
      </c>
      <c r="DU51" s="239">
        <f t="shared" si="92"/>
        <v>0</v>
      </c>
      <c r="DV51" s="480">
        <v>36</v>
      </c>
      <c r="DW51" s="281" t="str">
        <f t="shared" si="69"/>
        <v/>
      </c>
      <c r="DX51" s="239" t="str">
        <f t="shared" si="70"/>
        <v>Not!</v>
      </c>
      <c r="DY51" s="499">
        <f t="shared" si="71"/>
        <v>0</v>
      </c>
      <c r="DZ51" s="239" t="str">
        <f t="shared" si="72"/>
        <v>NO</v>
      </c>
      <c r="EA51" s="499">
        <f t="shared" si="132"/>
        <v>0</v>
      </c>
      <c r="EB51" s="239" t="str">
        <f t="shared" si="52"/>
        <v>女子Jr</v>
      </c>
      <c r="EC51" s="499">
        <f t="shared" si="133"/>
        <v>0</v>
      </c>
      <c r="ED51" s="500">
        <f t="shared" si="73"/>
        <v>0</v>
      </c>
      <c r="EE51" s="499">
        <f t="shared" si="73"/>
        <v>0</v>
      </c>
      <c r="EF51" s="239" t="str">
        <f t="shared" si="74"/>
        <v>N</v>
      </c>
      <c r="EG51" s="434" t="str">
        <f t="shared" si="75"/>
        <v/>
      </c>
      <c r="EH51" s="239" t="str">
        <f t="shared" si="76"/>
        <v/>
      </c>
      <c r="EI51" s="239" t="str">
        <f t="shared" ca="1" si="77"/>
        <v/>
      </c>
      <c r="EJ51" s="239" t="str">
        <f t="shared" si="78"/>
        <v/>
      </c>
      <c r="EK51" s="239">
        <f t="shared" si="79"/>
        <v>0</v>
      </c>
      <c r="EL51" s="239">
        <f t="shared" si="80"/>
        <v>0</v>
      </c>
      <c r="EM51" s="499">
        <f t="shared" si="81"/>
        <v>0</v>
      </c>
      <c r="EN51" s="239" t="str">
        <f t="shared" si="93"/>
        <v>N</v>
      </c>
      <c r="EO51" s="434" t="str">
        <f t="shared" si="82"/>
        <v/>
      </c>
      <c r="EP51" s="239" t="str">
        <f t="shared" si="54"/>
        <v/>
      </c>
      <c r="EQ51" s="239" t="str">
        <f t="shared" ca="1" si="83"/>
        <v/>
      </c>
      <c r="ER51" s="239" t="str">
        <f t="shared" si="84"/>
        <v/>
      </c>
      <c r="ES51" s="239">
        <f t="shared" si="55"/>
        <v>0</v>
      </c>
      <c r="ET51" s="239">
        <f t="shared" si="94"/>
        <v>0</v>
      </c>
      <c r="EU51" s="499">
        <f t="shared" si="85"/>
        <v>0</v>
      </c>
      <c r="EV51" s="434" t="str">
        <f t="shared" si="86"/>
        <v/>
      </c>
      <c r="EW51" s="512">
        <f t="shared" si="87"/>
        <v>0</v>
      </c>
      <c r="EX51" s="512">
        <f t="shared" si="88"/>
        <v>0</v>
      </c>
      <c r="EY51" s="512">
        <f t="shared" si="89"/>
        <v>0</v>
      </c>
      <c r="EZ51" s="119"/>
      <c r="FA51" s="258"/>
      <c r="FB51" s="259" t="str">
        <f t="shared" ca="1" si="90"/>
        <v/>
      </c>
      <c r="FC51" s="258"/>
      <c r="FD51" s="259" t="str">
        <f t="shared" si="91"/>
        <v/>
      </c>
      <c r="FE51" s="119"/>
      <c r="FF51" s="119"/>
      <c r="FG51" s="119"/>
      <c r="FH51" s="119"/>
      <c r="FI51" s="119"/>
      <c r="FJ51" s="119"/>
      <c r="FK51" s="119"/>
      <c r="FL51" s="119"/>
      <c r="FM51" s="119"/>
      <c r="FN51" s="119"/>
      <c r="FO51" s="119"/>
    </row>
    <row r="52" spans="1:171" s="99" customFormat="1" ht="21" customHeight="1" x14ac:dyDescent="0.2">
      <c r="A52" s="141">
        <v>37</v>
      </c>
      <c r="B52" s="138">
        <f>申込用紙!B52</f>
        <v>0</v>
      </c>
      <c r="C52" s="138">
        <f>申込用紙!C52</f>
        <v>0</v>
      </c>
      <c r="D52" s="138">
        <f>申込用紙!D52</f>
        <v>0</v>
      </c>
      <c r="E52" s="139">
        <f>申込用紙!E52</f>
        <v>0</v>
      </c>
      <c r="F52" s="138">
        <f>申込用紙!F52</f>
        <v>0</v>
      </c>
      <c r="G52" s="138">
        <f>申込用紙!G52</f>
        <v>0</v>
      </c>
      <c r="H52" s="138">
        <f>申込用紙!H52</f>
        <v>0</v>
      </c>
      <c r="I52" s="138">
        <f>申込用紙!I52</f>
        <v>0</v>
      </c>
      <c r="J52" s="138">
        <f>申込用紙!J52</f>
        <v>0</v>
      </c>
      <c r="K52" s="138">
        <f>申込用紙!K52</f>
        <v>0</v>
      </c>
      <c r="L52" s="138">
        <f>申込用紙!L52</f>
        <v>0</v>
      </c>
      <c r="M52" s="138">
        <f>申込用紙!M52</f>
        <v>0</v>
      </c>
      <c r="N52" s="138" t="str">
        <f>申込用紙!N52</f>
        <v/>
      </c>
      <c r="O52" s="160"/>
      <c r="P52" s="161"/>
      <c r="Q52" s="186" t="str">
        <f t="shared" si="102"/>
        <v>女</v>
      </c>
      <c r="R52" s="195" t="str">
        <f t="shared" si="103"/>
        <v>Not!</v>
      </c>
      <c r="S52" s="195" t="str">
        <f t="shared" si="104"/>
        <v>NO</v>
      </c>
      <c r="T52" s="194" t="str">
        <f t="shared" si="105"/>
        <v>女子Jr</v>
      </c>
      <c r="U52" s="196">
        <f t="shared" si="106"/>
        <v>0</v>
      </c>
      <c r="V52" s="190"/>
      <c r="W52" s="190"/>
      <c r="X52" s="190"/>
      <c r="Y52" s="190"/>
      <c r="Z52" s="190"/>
      <c r="AA52" s="190"/>
      <c r="AB52" s="239"/>
      <c r="AC52" s="239"/>
      <c r="AD52" s="239"/>
      <c r="AE52" s="239"/>
      <c r="AF52" s="242"/>
      <c r="AG52" s="261">
        <f t="shared" si="107"/>
        <v>0</v>
      </c>
      <c r="AH52"/>
      <c r="AI52"/>
      <c r="AJ52" s="258"/>
      <c r="AK52" s="259" t="str">
        <f t="shared" ca="1" si="108"/>
        <v/>
      </c>
      <c r="AL52" s="258"/>
      <c r="AM52" s="259" t="str">
        <f t="shared" si="109"/>
        <v/>
      </c>
      <c r="AN52" s="260"/>
      <c r="AO52" s="260"/>
      <c r="AP52" s="119"/>
      <c r="AQ52" s="280" t="str">
        <f t="shared" si="110"/>
        <v/>
      </c>
      <c r="AR52" s="280" t="str">
        <f t="shared" si="111"/>
        <v/>
      </c>
      <c r="AS52" s="280" t="str">
        <f t="shared" si="112"/>
        <v/>
      </c>
      <c r="AT52" s="280" t="str">
        <f t="shared" ca="1" si="113"/>
        <v/>
      </c>
      <c r="AU52" s="280">
        <f>申込用紙!$G$4</f>
        <v>0</v>
      </c>
      <c r="AV52" s="281" t="str">
        <f t="shared" si="114"/>
        <v/>
      </c>
      <c r="AW52" s="312">
        <f t="shared" si="134"/>
        <v>0</v>
      </c>
      <c r="AX52" s="312">
        <f t="shared" si="134"/>
        <v>0</v>
      </c>
      <c r="AY52" s="312">
        <f t="shared" si="134"/>
        <v>0</v>
      </c>
      <c r="AZ52" s="312">
        <f t="shared" si="134"/>
        <v>0</v>
      </c>
      <c r="BA52" s="312">
        <f t="shared" si="134"/>
        <v>0</v>
      </c>
      <c r="BB52" s="312">
        <f t="shared" si="134"/>
        <v>0</v>
      </c>
      <c r="BC52" s="313">
        <f t="shared" si="115"/>
        <v>0</v>
      </c>
      <c r="BD52" s="313">
        <f t="shared" si="116"/>
        <v>0</v>
      </c>
      <c r="BE52" s="340">
        <f t="shared" si="135"/>
        <v>0</v>
      </c>
      <c r="BF52" s="340">
        <f t="shared" si="135"/>
        <v>0</v>
      </c>
      <c r="BG52" s="340">
        <f t="shared" si="135"/>
        <v>0</v>
      </c>
      <c r="BH52" s="340">
        <f t="shared" si="135"/>
        <v>0</v>
      </c>
      <c r="BI52" s="340">
        <f t="shared" si="135"/>
        <v>0</v>
      </c>
      <c r="BJ52" s="341">
        <f t="shared" si="136"/>
        <v>0</v>
      </c>
      <c r="BK52" s="341">
        <f t="shared" si="136"/>
        <v>0</v>
      </c>
      <c r="BL52" s="341">
        <f t="shared" si="136"/>
        <v>0</v>
      </c>
      <c r="BM52" s="341">
        <f t="shared" si="136"/>
        <v>0</v>
      </c>
      <c r="BN52" s="341">
        <f t="shared" si="136"/>
        <v>0</v>
      </c>
      <c r="BO52" s="341">
        <f t="shared" si="137"/>
        <v>0</v>
      </c>
      <c r="BP52" s="341">
        <f t="shared" si="137"/>
        <v>0</v>
      </c>
      <c r="BQ52" s="341">
        <f t="shared" si="137"/>
        <v>0</v>
      </c>
      <c r="BR52" s="341">
        <f t="shared" si="137"/>
        <v>0</v>
      </c>
      <c r="BS52" s="341">
        <f t="shared" si="137"/>
        <v>0</v>
      </c>
      <c r="BT52" s="348">
        <f t="shared" si="138"/>
        <v>0</v>
      </c>
      <c r="BU52" s="348">
        <f t="shared" si="138"/>
        <v>0</v>
      </c>
      <c r="BV52" s="348">
        <f t="shared" si="138"/>
        <v>0</v>
      </c>
      <c r="BW52" s="348">
        <f t="shared" si="138"/>
        <v>0</v>
      </c>
      <c r="BX52" s="348">
        <f t="shared" si="138"/>
        <v>0</v>
      </c>
      <c r="BY52" s="348">
        <f t="shared" si="139"/>
        <v>0</v>
      </c>
      <c r="BZ52" s="348">
        <f t="shared" si="139"/>
        <v>0</v>
      </c>
      <c r="CA52" s="348">
        <f t="shared" si="139"/>
        <v>0</v>
      </c>
      <c r="CB52" s="350">
        <f t="shared" si="139"/>
        <v>0</v>
      </c>
      <c r="CC52" s="375">
        <f t="shared" si="139"/>
        <v>0</v>
      </c>
      <c r="CD52" s="191">
        <f t="shared" si="97"/>
        <v>0</v>
      </c>
      <c r="CE52" s="191">
        <f t="shared" si="97"/>
        <v>0</v>
      </c>
      <c r="CF52" s="191">
        <f t="shared" si="97"/>
        <v>0</v>
      </c>
      <c r="CG52" s="381">
        <f t="shared" si="98"/>
        <v>0</v>
      </c>
      <c r="CH52" s="191">
        <f t="shared" si="98"/>
        <v>0</v>
      </c>
      <c r="CI52" s="382">
        <f t="shared" si="98"/>
        <v>0</v>
      </c>
      <c r="CJ52" s="379">
        <f t="shared" si="117"/>
        <v>0</v>
      </c>
      <c r="CK52" s="391">
        <f t="shared" si="140"/>
        <v>0</v>
      </c>
      <c r="CL52" s="391">
        <f t="shared" si="140"/>
        <v>0</v>
      </c>
      <c r="CM52" s="391">
        <f t="shared" si="140"/>
        <v>0</v>
      </c>
      <c r="CN52" s="391">
        <f t="shared" si="99"/>
        <v>0</v>
      </c>
      <c r="CO52" s="392">
        <f t="shared" si="141"/>
        <v>0</v>
      </c>
      <c r="CP52" s="392">
        <f t="shared" si="141"/>
        <v>0</v>
      </c>
      <c r="CQ52" s="392">
        <f t="shared" si="141"/>
        <v>0</v>
      </c>
      <c r="CR52" s="394">
        <f t="shared" si="100"/>
        <v>0</v>
      </c>
      <c r="CS52" s="191">
        <f t="shared" si="142"/>
        <v>0</v>
      </c>
      <c r="CT52" s="190">
        <f t="shared" si="142"/>
        <v>0</v>
      </c>
      <c r="CU52" s="190">
        <f t="shared" si="142"/>
        <v>0</v>
      </c>
      <c r="CV52" s="394">
        <f t="shared" si="101"/>
        <v>0</v>
      </c>
      <c r="CW52" s="402">
        <f t="shared" si="118"/>
        <v>0</v>
      </c>
      <c r="CX52" s="403"/>
      <c r="CY52" s="403">
        <f t="shared" si="119"/>
        <v>0</v>
      </c>
      <c r="CZ52" s="404">
        <f t="shared" si="120"/>
        <v>0</v>
      </c>
      <c r="DA52" s="435">
        <f t="shared" si="63"/>
        <v>0</v>
      </c>
      <c r="DB52" s="432">
        <f t="shared" si="121"/>
        <v>0</v>
      </c>
      <c r="DC52" s="433">
        <f t="shared" si="122"/>
        <v>0</v>
      </c>
      <c r="DD52" s="239">
        <f t="shared" si="123"/>
        <v>1</v>
      </c>
      <c r="DE52" s="239">
        <f t="shared" ca="1" si="124"/>
        <v>0</v>
      </c>
      <c r="DF52" s="239">
        <f t="shared" ca="1" si="125"/>
        <v>1</v>
      </c>
      <c r="DG52" s="434" t="str">
        <f t="shared" si="126"/>
        <v/>
      </c>
      <c r="DH52" s="239">
        <f t="shared" ca="1" si="127"/>
        <v>0</v>
      </c>
      <c r="DI52" s="239">
        <f t="shared" ca="1" si="96"/>
        <v>0</v>
      </c>
      <c r="DJ52" s="118" t="str">
        <f t="shared" si="45"/>
        <v/>
      </c>
      <c r="DK52" s="451">
        <f t="shared" si="128"/>
        <v>0</v>
      </c>
      <c r="DL52" s="451">
        <f t="shared" si="129"/>
        <v>0</v>
      </c>
      <c r="DM52" s="452">
        <f t="shared" si="130"/>
        <v>0</v>
      </c>
      <c r="DN52" s="453">
        <f t="shared" si="131"/>
        <v>-1</v>
      </c>
      <c r="DO52" s="454">
        <f t="shared" si="64"/>
        <v>1</v>
      </c>
      <c r="DP52" s="455" t="str">
        <f t="shared" si="65"/>
        <v>NO</v>
      </c>
      <c r="DQ52" s="455" t="str">
        <f t="shared" si="66"/>
        <v>Not!</v>
      </c>
      <c r="DR52" s="455" t="str">
        <f t="shared" si="67"/>
        <v>Not!</v>
      </c>
      <c r="DS52" s="478" t="str">
        <f t="shared" si="50"/>
        <v/>
      </c>
      <c r="DT52" s="479">
        <f t="shared" si="68"/>
        <v>0</v>
      </c>
      <c r="DU52" s="239">
        <f t="shared" si="92"/>
        <v>0</v>
      </c>
      <c r="DV52" s="480">
        <v>37</v>
      </c>
      <c r="DW52" s="281" t="str">
        <f t="shared" si="69"/>
        <v/>
      </c>
      <c r="DX52" s="239" t="str">
        <f t="shared" si="70"/>
        <v>Not!</v>
      </c>
      <c r="DY52" s="499">
        <f t="shared" si="71"/>
        <v>0</v>
      </c>
      <c r="DZ52" s="239" t="str">
        <f t="shared" si="72"/>
        <v>NO</v>
      </c>
      <c r="EA52" s="499">
        <f t="shared" si="132"/>
        <v>0</v>
      </c>
      <c r="EB52" s="239" t="str">
        <f t="shared" si="52"/>
        <v>女子Jr</v>
      </c>
      <c r="EC52" s="499">
        <f t="shared" si="133"/>
        <v>0</v>
      </c>
      <c r="ED52" s="500">
        <f t="shared" si="73"/>
        <v>0</v>
      </c>
      <c r="EE52" s="499">
        <f t="shared" si="73"/>
        <v>0</v>
      </c>
      <c r="EF52" s="239" t="str">
        <f t="shared" si="74"/>
        <v>N</v>
      </c>
      <c r="EG52" s="434" t="str">
        <f t="shared" si="75"/>
        <v/>
      </c>
      <c r="EH52" s="239" t="str">
        <f t="shared" si="76"/>
        <v/>
      </c>
      <c r="EI52" s="239" t="str">
        <f t="shared" ca="1" si="77"/>
        <v/>
      </c>
      <c r="EJ52" s="239" t="str">
        <f t="shared" si="78"/>
        <v/>
      </c>
      <c r="EK52" s="239">
        <f t="shared" si="79"/>
        <v>0</v>
      </c>
      <c r="EL52" s="239">
        <f t="shared" si="80"/>
        <v>0</v>
      </c>
      <c r="EM52" s="499">
        <f t="shared" si="81"/>
        <v>0</v>
      </c>
      <c r="EN52" s="239" t="str">
        <f t="shared" si="93"/>
        <v>N</v>
      </c>
      <c r="EO52" s="434" t="str">
        <f t="shared" si="82"/>
        <v/>
      </c>
      <c r="EP52" s="239" t="str">
        <f t="shared" si="54"/>
        <v/>
      </c>
      <c r="EQ52" s="239" t="str">
        <f t="shared" ca="1" si="83"/>
        <v/>
      </c>
      <c r="ER52" s="239" t="str">
        <f t="shared" si="84"/>
        <v/>
      </c>
      <c r="ES52" s="239">
        <f t="shared" si="55"/>
        <v>0</v>
      </c>
      <c r="ET52" s="239">
        <f t="shared" si="94"/>
        <v>0</v>
      </c>
      <c r="EU52" s="499">
        <f t="shared" si="85"/>
        <v>0</v>
      </c>
      <c r="EV52" s="434" t="str">
        <f t="shared" si="86"/>
        <v/>
      </c>
      <c r="EW52" s="512">
        <f t="shared" si="87"/>
        <v>0</v>
      </c>
      <c r="EX52" s="512">
        <f t="shared" si="88"/>
        <v>0</v>
      </c>
      <c r="EY52" s="512">
        <f t="shared" si="89"/>
        <v>0</v>
      </c>
      <c r="EZ52" s="119"/>
      <c r="FA52" s="258"/>
      <c r="FB52" s="259" t="str">
        <f t="shared" ca="1" si="90"/>
        <v/>
      </c>
      <c r="FC52" s="258"/>
      <c r="FD52" s="259" t="str">
        <f t="shared" si="91"/>
        <v/>
      </c>
      <c r="FE52" s="119"/>
      <c r="FF52" s="119"/>
      <c r="FG52" s="119"/>
      <c r="FH52" s="119"/>
      <c r="FI52" s="119"/>
      <c r="FJ52" s="119"/>
      <c r="FK52" s="119"/>
      <c r="FL52" s="119"/>
      <c r="FM52" s="119"/>
      <c r="FN52" s="119"/>
      <c r="FO52" s="119"/>
    </row>
    <row r="53" spans="1:171" s="99" customFormat="1" ht="21" customHeight="1" x14ac:dyDescent="0.2">
      <c r="A53" s="141">
        <v>38</v>
      </c>
      <c r="B53" s="138">
        <f>申込用紙!B53</f>
        <v>0</v>
      </c>
      <c r="C53" s="138">
        <f>申込用紙!C53</f>
        <v>0</v>
      </c>
      <c r="D53" s="138">
        <f>申込用紙!D53</f>
        <v>0</v>
      </c>
      <c r="E53" s="139">
        <f>申込用紙!E53</f>
        <v>0</v>
      </c>
      <c r="F53" s="138">
        <f>申込用紙!F53</f>
        <v>0</v>
      </c>
      <c r="G53" s="138">
        <f>申込用紙!G53</f>
        <v>0</v>
      </c>
      <c r="H53" s="138">
        <f>申込用紙!H53</f>
        <v>0</v>
      </c>
      <c r="I53" s="138">
        <f>申込用紙!I53</f>
        <v>0</v>
      </c>
      <c r="J53" s="138">
        <f>申込用紙!J53</f>
        <v>0</v>
      </c>
      <c r="K53" s="138">
        <f>申込用紙!K53</f>
        <v>0</v>
      </c>
      <c r="L53" s="138">
        <f>申込用紙!L53</f>
        <v>0</v>
      </c>
      <c r="M53" s="138">
        <f>申込用紙!M53</f>
        <v>0</v>
      </c>
      <c r="N53" s="138" t="str">
        <f>申込用紙!N53</f>
        <v/>
      </c>
      <c r="O53" s="160"/>
      <c r="P53" s="161"/>
      <c r="Q53" s="186" t="str">
        <f t="shared" si="102"/>
        <v>女</v>
      </c>
      <c r="R53" s="195" t="str">
        <f t="shared" si="103"/>
        <v>Not!</v>
      </c>
      <c r="S53" s="195" t="str">
        <f t="shared" si="104"/>
        <v>NO</v>
      </c>
      <c r="T53" s="194" t="str">
        <f t="shared" si="105"/>
        <v>女子Jr</v>
      </c>
      <c r="U53" s="196">
        <f t="shared" si="106"/>
        <v>0</v>
      </c>
      <c r="V53" s="190"/>
      <c r="W53" s="190"/>
      <c r="X53" s="190"/>
      <c r="Y53" s="190"/>
      <c r="Z53" s="190"/>
      <c r="AA53" s="190"/>
      <c r="AB53" s="239"/>
      <c r="AC53" s="239"/>
      <c r="AD53" s="239"/>
      <c r="AE53" s="239"/>
      <c r="AF53" s="242"/>
      <c r="AG53" s="261">
        <f t="shared" si="107"/>
        <v>0</v>
      </c>
      <c r="AH53" s="4"/>
      <c r="AI53" s="4"/>
      <c r="AJ53" s="258"/>
      <c r="AK53" s="259" t="str">
        <f t="shared" ca="1" si="108"/>
        <v/>
      </c>
      <c r="AL53" s="258"/>
      <c r="AM53" s="259" t="str">
        <f t="shared" si="109"/>
        <v/>
      </c>
      <c r="AN53" s="260"/>
      <c r="AO53" s="260"/>
      <c r="AQ53" s="280" t="str">
        <f t="shared" si="110"/>
        <v/>
      </c>
      <c r="AR53" s="280" t="str">
        <f t="shared" si="111"/>
        <v/>
      </c>
      <c r="AS53" s="280" t="str">
        <f t="shared" si="112"/>
        <v/>
      </c>
      <c r="AT53" s="280" t="str">
        <f t="shared" ca="1" si="113"/>
        <v/>
      </c>
      <c r="AU53" s="280">
        <f>申込用紙!$G$4</f>
        <v>0</v>
      </c>
      <c r="AV53" s="281" t="str">
        <f t="shared" si="114"/>
        <v/>
      </c>
      <c r="AW53" s="312">
        <f t="shared" si="134"/>
        <v>0</v>
      </c>
      <c r="AX53" s="312">
        <f t="shared" si="134"/>
        <v>0</v>
      </c>
      <c r="AY53" s="312">
        <f t="shared" si="134"/>
        <v>0</v>
      </c>
      <c r="AZ53" s="312">
        <f t="shared" si="134"/>
        <v>0</v>
      </c>
      <c r="BA53" s="312">
        <f t="shared" si="134"/>
        <v>0</v>
      </c>
      <c r="BB53" s="312">
        <f t="shared" si="134"/>
        <v>0</v>
      </c>
      <c r="BC53" s="313">
        <f t="shared" si="115"/>
        <v>0</v>
      </c>
      <c r="BD53" s="313">
        <f t="shared" si="116"/>
        <v>0</v>
      </c>
      <c r="BE53" s="340">
        <f t="shared" si="135"/>
        <v>0</v>
      </c>
      <c r="BF53" s="340">
        <f t="shared" si="135"/>
        <v>0</v>
      </c>
      <c r="BG53" s="340">
        <f t="shared" si="135"/>
        <v>0</v>
      </c>
      <c r="BH53" s="340">
        <f t="shared" si="135"/>
        <v>0</v>
      </c>
      <c r="BI53" s="340">
        <f t="shared" si="135"/>
        <v>0</v>
      </c>
      <c r="BJ53" s="341">
        <f t="shared" si="136"/>
        <v>0</v>
      </c>
      <c r="BK53" s="341">
        <f t="shared" si="136"/>
        <v>0</v>
      </c>
      <c r="BL53" s="341">
        <f t="shared" si="136"/>
        <v>0</v>
      </c>
      <c r="BM53" s="341">
        <f t="shared" si="136"/>
        <v>0</v>
      </c>
      <c r="BN53" s="341">
        <f t="shared" si="136"/>
        <v>0</v>
      </c>
      <c r="BO53" s="341">
        <f t="shared" si="137"/>
        <v>0</v>
      </c>
      <c r="BP53" s="341">
        <f t="shared" si="137"/>
        <v>0</v>
      </c>
      <c r="BQ53" s="341">
        <f t="shared" si="137"/>
        <v>0</v>
      </c>
      <c r="BR53" s="341">
        <f t="shared" si="137"/>
        <v>0</v>
      </c>
      <c r="BS53" s="341">
        <f t="shared" si="137"/>
        <v>0</v>
      </c>
      <c r="BT53" s="348">
        <f t="shared" si="138"/>
        <v>0</v>
      </c>
      <c r="BU53" s="348">
        <f t="shared" si="138"/>
        <v>0</v>
      </c>
      <c r="BV53" s="348">
        <f t="shared" si="138"/>
        <v>0</v>
      </c>
      <c r="BW53" s="348">
        <f t="shared" si="138"/>
        <v>0</v>
      </c>
      <c r="BX53" s="348">
        <f t="shared" si="138"/>
        <v>0</v>
      </c>
      <c r="BY53" s="348">
        <f t="shared" si="139"/>
        <v>0</v>
      </c>
      <c r="BZ53" s="348">
        <f t="shared" si="139"/>
        <v>0</v>
      </c>
      <c r="CA53" s="348">
        <f t="shared" si="139"/>
        <v>0</v>
      </c>
      <c r="CB53" s="350">
        <f t="shared" si="139"/>
        <v>0</v>
      </c>
      <c r="CC53" s="375">
        <f t="shared" si="139"/>
        <v>0</v>
      </c>
      <c r="CD53" s="191">
        <f t="shared" si="97"/>
        <v>0</v>
      </c>
      <c r="CE53" s="191">
        <f t="shared" si="97"/>
        <v>0</v>
      </c>
      <c r="CF53" s="191">
        <f t="shared" si="97"/>
        <v>0</v>
      </c>
      <c r="CG53" s="381">
        <f t="shared" si="98"/>
        <v>0</v>
      </c>
      <c r="CH53" s="191">
        <f t="shared" si="98"/>
        <v>0</v>
      </c>
      <c r="CI53" s="382">
        <f t="shared" si="98"/>
        <v>0</v>
      </c>
      <c r="CJ53" s="379">
        <f t="shared" si="117"/>
        <v>0</v>
      </c>
      <c r="CK53" s="391">
        <f t="shared" si="140"/>
        <v>0</v>
      </c>
      <c r="CL53" s="391">
        <f t="shared" si="140"/>
        <v>0</v>
      </c>
      <c r="CM53" s="391">
        <f t="shared" si="140"/>
        <v>0</v>
      </c>
      <c r="CN53" s="391">
        <f t="shared" si="99"/>
        <v>0</v>
      </c>
      <c r="CO53" s="392">
        <f t="shared" si="141"/>
        <v>0</v>
      </c>
      <c r="CP53" s="392">
        <f t="shared" si="141"/>
        <v>0</v>
      </c>
      <c r="CQ53" s="392">
        <f t="shared" si="141"/>
        <v>0</v>
      </c>
      <c r="CR53" s="394">
        <f t="shared" si="100"/>
        <v>0</v>
      </c>
      <c r="CS53" s="191">
        <f t="shared" si="142"/>
        <v>0</v>
      </c>
      <c r="CT53" s="190">
        <f t="shared" si="142"/>
        <v>0</v>
      </c>
      <c r="CU53" s="190">
        <f t="shared" si="142"/>
        <v>0</v>
      </c>
      <c r="CV53" s="394">
        <f t="shared" si="101"/>
        <v>0</v>
      </c>
      <c r="CW53" s="402">
        <f t="shared" si="118"/>
        <v>0</v>
      </c>
      <c r="CX53" s="403"/>
      <c r="CY53" s="403">
        <f t="shared" si="119"/>
        <v>0</v>
      </c>
      <c r="CZ53" s="404">
        <f t="shared" si="120"/>
        <v>0</v>
      </c>
      <c r="DA53" s="435">
        <f t="shared" si="63"/>
        <v>0</v>
      </c>
      <c r="DB53" s="432">
        <f t="shared" si="121"/>
        <v>0</v>
      </c>
      <c r="DC53" s="433">
        <f t="shared" si="122"/>
        <v>0</v>
      </c>
      <c r="DD53" s="239">
        <f t="shared" si="123"/>
        <v>1</v>
      </c>
      <c r="DE53" s="239">
        <f t="shared" ca="1" si="124"/>
        <v>0</v>
      </c>
      <c r="DF53" s="239">
        <f t="shared" ca="1" si="125"/>
        <v>1</v>
      </c>
      <c r="DG53" s="434" t="str">
        <f t="shared" si="126"/>
        <v/>
      </c>
      <c r="DH53" s="239">
        <f t="shared" ca="1" si="127"/>
        <v>0</v>
      </c>
      <c r="DI53" s="239">
        <f t="shared" ca="1" si="96"/>
        <v>0</v>
      </c>
      <c r="DJ53" s="118" t="str">
        <f t="shared" si="45"/>
        <v/>
      </c>
      <c r="DK53" s="451">
        <f t="shared" si="128"/>
        <v>0</v>
      </c>
      <c r="DL53" s="451">
        <f t="shared" si="129"/>
        <v>0</v>
      </c>
      <c r="DM53" s="452">
        <f t="shared" si="130"/>
        <v>0</v>
      </c>
      <c r="DN53" s="453">
        <f t="shared" si="131"/>
        <v>-1</v>
      </c>
      <c r="DO53" s="454">
        <f t="shared" si="64"/>
        <v>1</v>
      </c>
      <c r="DP53" s="455" t="str">
        <f t="shared" si="65"/>
        <v>NO</v>
      </c>
      <c r="DQ53" s="455" t="str">
        <f t="shared" si="66"/>
        <v>Not!</v>
      </c>
      <c r="DR53" s="455" t="str">
        <f t="shared" si="67"/>
        <v>Not!</v>
      </c>
      <c r="DS53" s="478" t="str">
        <f t="shared" si="50"/>
        <v/>
      </c>
      <c r="DT53" s="479">
        <f t="shared" si="68"/>
        <v>0</v>
      </c>
      <c r="DU53" s="239">
        <f t="shared" si="92"/>
        <v>0</v>
      </c>
      <c r="DV53" s="480">
        <v>38</v>
      </c>
      <c r="DW53" s="281" t="str">
        <f t="shared" si="69"/>
        <v/>
      </c>
      <c r="DX53" s="239" t="str">
        <f t="shared" si="70"/>
        <v>Not!</v>
      </c>
      <c r="DY53" s="499">
        <f t="shared" si="71"/>
        <v>0</v>
      </c>
      <c r="DZ53" s="239" t="str">
        <f t="shared" si="72"/>
        <v>NO</v>
      </c>
      <c r="EA53" s="499">
        <f t="shared" si="132"/>
        <v>0</v>
      </c>
      <c r="EB53" s="239" t="str">
        <f t="shared" si="52"/>
        <v>女子Jr</v>
      </c>
      <c r="EC53" s="499">
        <f t="shared" si="133"/>
        <v>0</v>
      </c>
      <c r="ED53" s="500">
        <f t="shared" si="73"/>
        <v>0</v>
      </c>
      <c r="EE53" s="499">
        <f t="shared" si="73"/>
        <v>0</v>
      </c>
      <c r="EF53" s="239" t="str">
        <f t="shared" si="74"/>
        <v>N</v>
      </c>
      <c r="EG53" s="434" t="str">
        <f t="shared" si="75"/>
        <v/>
      </c>
      <c r="EH53" s="239" t="str">
        <f t="shared" si="76"/>
        <v/>
      </c>
      <c r="EI53" s="239" t="str">
        <f t="shared" ca="1" si="77"/>
        <v/>
      </c>
      <c r="EJ53" s="239" t="str">
        <f t="shared" si="78"/>
        <v/>
      </c>
      <c r="EK53" s="239">
        <f t="shared" si="79"/>
        <v>0</v>
      </c>
      <c r="EL53" s="239">
        <f t="shared" si="80"/>
        <v>0</v>
      </c>
      <c r="EM53" s="499">
        <f t="shared" si="81"/>
        <v>0</v>
      </c>
      <c r="EN53" s="239" t="str">
        <f t="shared" si="93"/>
        <v>N</v>
      </c>
      <c r="EO53" s="434" t="str">
        <f t="shared" si="82"/>
        <v/>
      </c>
      <c r="EP53" s="239" t="str">
        <f t="shared" si="54"/>
        <v/>
      </c>
      <c r="EQ53" s="239" t="str">
        <f t="shared" ca="1" si="83"/>
        <v/>
      </c>
      <c r="ER53" s="239" t="str">
        <f t="shared" si="84"/>
        <v/>
      </c>
      <c r="ES53" s="239">
        <f t="shared" si="55"/>
        <v>0</v>
      </c>
      <c r="ET53" s="239">
        <f t="shared" si="94"/>
        <v>0</v>
      </c>
      <c r="EU53" s="499">
        <f t="shared" si="85"/>
        <v>0</v>
      </c>
      <c r="EV53" s="434" t="str">
        <f t="shared" si="86"/>
        <v/>
      </c>
      <c r="EW53" s="513">
        <f t="shared" si="87"/>
        <v>0</v>
      </c>
      <c r="EX53" s="512">
        <f t="shared" si="88"/>
        <v>0</v>
      </c>
      <c r="EY53" s="512">
        <f t="shared" si="89"/>
        <v>0</v>
      </c>
      <c r="FA53" s="258"/>
      <c r="FB53" s="259" t="str">
        <f t="shared" ca="1" si="90"/>
        <v/>
      </c>
      <c r="FC53" s="258"/>
      <c r="FD53" s="259" t="str">
        <f t="shared" si="91"/>
        <v/>
      </c>
    </row>
    <row r="54" spans="1:171" s="99" customFormat="1" ht="21" customHeight="1" x14ac:dyDescent="0.2">
      <c r="A54" s="141">
        <v>39</v>
      </c>
      <c r="B54" s="138">
        <f>申込用紙!B54</f>
        <v>0</v>
      </c>
      <c r="C54" s="138">
        <f>申込用紙!C54</f>
        <v>0</v>
      </c>
      <c r="D54" s="138">
        <f>申込用紙!D54</f>
        <v>0</v>
      </c>
      <c r="E54" s="139">
        <f>申込用紙!E54</f>
        <v>0</v>
      </c>
      <c r="F54" s="138">
        <f>申込用紙!F54</f>
        <v>0</v>
      </c>
      <c r="G54" s="138">
        <f>申込用紙!G54</f>
        <v>0</v>
      </c>
      <c r="H54" s="138">
        <f>申込用紙!H54</f>
        <v>0</v>
      </c>
      <c r="I54" s="138">
        <f>申込用紙!I54</f>
        <v>0</v>
      </c>
      <c r="J54" s="138">
        <f>申込用紙!J54</f>
        <v>0</v>
      </c>
      <c r="K54" s="138">
        <f>申込用紙!K54</f>
        <v>0</v>
      </c>
      <c r="L54" s="138">
        <f>申込用紙!L54</f>
        <v>0</v>
      </c>
      <c r="M54" s="138">
        <f>申込用紙!M54</f>
        <v>0</v>
      </c>
      <c r="N54" s="138" t="str">
        <f>申込用紙!N54</f>
        <v/>
      </c>
      <c r="O54" s="160"/>
      <c r="P54" s="161"/>
      <c r="Q54" s="186" t="str">
        <f t="shared" si="102"/>
        <v>女</v>
      </c>
      <c r="R54" s="195" t="str">
        <f t="shared" si="103"/>
        <v>Not!</v>
      </c>
      <c r="S54" s="195" t="str">
        <f t="shared" si="104"/>
        <v>NO</v>
      </c>
      <c r="T54" s="194" t="str">
        <f t="shared" si="105"/>
        <v>女子Jr</v>
      </c>
      <c r="U54" s="196">
        <f t="shared" si="106"/>
        <v>0</v>
      </c>
      <c r="V54" s="190"/>
      <c r="W54" s="190"/>
      <c r="X54" s="190"/>
      <c r="Y54" s="190"/>
      <c r="Z54" s="190"/>
      <c r="AA54" s="190"/>
      <c r="AB54" s="239"/>
      <c r="AC54" s="239"/>
      <c r="AD54" s="239"/>
      <c r="AE54" s="239"/>
      <c r="AF54" s="242"/>
      <c r="AG54" s="261">
        <f t="shared" si="107"/>
        <v>0</v>
      </c>
      <c r="AH54"/>
      <c r="AI54"/>
      <c r="AJ54" s="258"/>
      <c r="AK54" s="259" t="str">
        <f t="shared" ca="1" si="108"/>
        <v/>
      </c>
      <c r="AL54" s="258"/>
      <c r="AM54" s="259" t="str">
        <f t="shared" si="109"/>
        <v/>
      </c>
      <c r="AN54" s="260"/>
      <c r="AO54" s="260"/>
      <c r="AP54" s="119"/>
      <c r="AQ54" s="280" t="str">
        <f t="shared" si="110"/>
        <v/>
      </c>
      <c r="AR54" s="280" t="str">
        <f t="shared" si="111"/>
        <v/>
      </c>
      <c r="AS54" s="280" t="str">
        <f t="shared" si="112"/>
        <v/>
      </c>
      <c r="AT54" s="280" t="str">
        <f t="shared" ca="1" si="113"/>
        <v/>
      </c>
      <c r="AU54" s="280">
        <f>申込用紙!$G$4</f>
        <v>0</v>
      </c>
      <c r="AV54" s="281" t="str">
        <f t="shared" si="114"/>
        <v/>
      </c>
      <c r="AW54" s="312">
        <f t="shared" si="134"/>
        <v>0</v>
      </c>
      <c r="AX54" s="312">
        <f t="shared" si="134"/>
        <v>0</v>
      </c>
      <c r="AY54" s="312">
        <f t="shared" si="134"/>
        <v>0</v>
      </c>
      <c r="AZ54" s="312">
        <f t="shared" si="134"/>
        <v>0</v>
      </c>
      <c r="BA54" s="312">
        <f t="shared" si="134"/>
        <v>0</v>
      </c>
      <c r="BB54" s="312">
        <f t="shared" si="134"/>
        <v>0</v>
      </c>
      <c r="BC54" s="313">
        <f t="shared" si="115"/>
        <v>0</v>
      </c>
      <c r="BD54" s="313">
        <f t="shared" si="116"/>
        <v>0</v>
      </c>
      <c r="BE54" s="340">
        <f t="shared" si="135"/>
        <v>0</v>
      </c>
      <c r="BF54" s="340">
        <f t="shared" si="135"/>
        <v>0</v>
      </c>
      <c r="BG54" s="340">
        <f t="shared" si="135"/>
        <v>0</v>
      </c>
      <c r="BH54" s="340">
        <f t="shared" si="135"/>
        <v>0</v>
      </c>
      <c r="BI54" s="340">
        <f t="shared" si="135"/>
        <v>0</v>
      </c>
      <c r="BJ54" s="341">
        <f t="shared" si="136"/>
        <v>0</v>
      </c>
      <c r="BK54" s="341">
        <f t="shared" si="136"/>
        <v>0</v>
      </c>
      <c r="BL54" s="341">
        <f t="shared" si="136"/>
        <v>0</v>
      </c>
      <c r="BM54" s="341">
        <f t="shared" si="136"/>
        <v>0</v>
      </c>
      <c r="BN54" s="341">
        <f t="shared" si="136"/>
        <v>0</v>
      </c>
      <c r="BO54" s="341">
        <f t="shared" si="137"/>
        <v>0</v>
      </c>
      <c r="BP54" s="341">
        <f t="shared" si="137"/>
        <v>0</v>
      </c>
      <c r="BQ54" s="341">
        <f t="shared" si="137"/>
        <v>0</v>
      </c>
      <c r="BR54" s="341">
        <f t="shared" si="137"/>
        <v>0</v>
      </c>
      <c r="BS54" s="341">
        <f t="shared" si="137"/>
        <v>0</v>
      </c>
      <c r="BT54" s="348">
        <f t="shared" si="138"/>
        <v>0</v>
      </c>
      <c r="BU54" s="348">
        <f t="shared" si="138"/>
        <v>0</v>
      </c>
      <c r="BV54" s="348">
        <f t="shared" si="138"/>
        <v>0</v>
      </c>
      <c r="BW54" s="348">
        <f t="shared" si="138"/>
        <v>0</v>
      </c>
      <c r="BX54" s="348">
        <f t="shared" si="138"/>
        <v>0</v>
      </c>
      <c r="BY54" s="348">
        <f t="shared" si="139"/>
        <v>0</v>
      </c>
      <c r="BZ54" s="348">
        <f t="shared" si="139"/>
        <v>0</v>
      </c>
      <c r="CA54" s="348">
        <f t="shared" si="139"/>
        <v>0</v>
      </c>
      <c r="CB54" s="350">
        <f t="shared" si="139"/>
        <v>0</v>
      </c>
      <c r="CC54" s="375">
        <f t="shared" si="139"/>
        <v>0</v>
      </c>
      <c r="CD54" s="191">
        <f t="shared" si="97"/>
        <v>0</v>
      </c>
      <c r="CE54" s="191">
        <f t="shared" si="97"/>
        <v>0</v>
      </c>
      <c r="CF54" s="191">
        <f t="shared" si="97"/>
        <v>0</v>
      </c>
      <c r="CG54" s="381">
        <f t="shared" si="98"/>
        <v>0</v>
      </c>
      <c r="CH54" s="191">
        <f t="shared" si="98"/>
        <v>0</v>
      </c>
      <c r="CI54" s="382">
        <f t="shared" si="98"/>
        <v>0</v>
      </c>
      <c r="CJ54" s="379">
        <f t="shared" si="117"/>
        <v>0</v>
      </c>
      <c r="CK54" s="391">
        <f t="shared" si="140"/>
        <v>0</v>
      </c>
      <c r="CL54" s="391">
        <f t="shared" si="140"/>
        <v>0</v>
      </c>
      <c r="CM54" s="391">
        <f t="shared" si="140"/>
        <v>0</v>
      </c>
      <c r="CN54" s="391">
        <f t="shared" si="99"/>
        <v>0</v>
      </c>
      <c r="CO54" s="392">
        <f t="shared" si="141"/>
        <v>0</v>
      </c>
      <c r="CP54" s="392">
        <f t="shared" si="141"/>
        <v>0</v>
      </c>
      <c r="CQ54" s="392">
        <f t="shared" si="141"/>
        <v>0</v>
      </c>
      <c r="CR54" s="394">
        <f t="shared" si="100"/>
        <v>0</v>
      </c>
      <c r="CS54" s="191">
        <f t="shared" si="142"/>
        <v>0</v>
      </c>
      <c r="CT54" s="190">
        <f t="shared" si="142"/>
        <v>0</v>
      </c>
      <c r="CU54" s="190">
        <f t="shared" si="142"/>
        <v>0</v>
      </c>
      <c r="CV54" s="394">
        <f t="shared" si="101"/>
        <v>0</v>
      </c>
      <c r="CW54" s="402">
        <f t="shared" si="118"/>
        <v>0</v>
      </c>
      <c r="CX54" s="403"/>
      <c r="CY54" s="403">
        <f t="shared" si="119"/>
        <v>0</v>
      </c>
      <c r="CZ54" s="404">
        <f t="shared" si="120"/>
        <v>0</v>
      </c>
      <c r="DA54" s="435">
        <f t="shared" si="63"/>
        <v>0</v>
      </c>
      <c r="DB54" s="432">
        <f t="shared" si="121"/>
        <v>0</v>
      </c>
      <c r="DC54" s="433">
        <f t="shared" si="122"/>
        <v>0</v>
      </c>
      <c r="DD54" s="239">
        <f t="shared" si="123"/>
        <v>1</v>
      </c>
      <c r="DE54" s="239">
        <f t="shared" ca="1" si="124"/>
        <v>0</v>
      </c>
      <c r="DF54" s="239">
        <f t="shared" ca="1" si="125"/>
        <v>1</v>
      </c>
      <c r="DG54" s="434" t="str">
        <f t="shared" si="126"/>
        <v/>
      </c>
      <c r="DH54" s="239">
        <f t="shared" ca="1" si="127"/>
        <v>0</v>
      </c>
      <c r="DI54" s="239">
        <f t="shared" ca="1" si="96"/>
        <v>0</v>
      </c>
      <c r="DJ54" s="118" t="str">
        <f t="shared" si="45"/>
        <v/>
      </c>
      <c r="DK54" s="451">
        <f t="shared" si="128"/>
        <v>0</v>
      </c>
      <c r="DL54" s="451">
        <f t="shared" si="129"/>
        <v>0</v>
      </c>
      <c r="DM54" s="452">
        <f t="shared" si="130"/>
        <v>0</v>
      </c>
      <c r="DN54" s="453">
        <f t="shared" si="131"/>
        <v>-1</v>
      </c>
      <c r="DO54" s="454">
        <f t="shared" si="64"/>
        <v>1</v>
      </c>
      <c r="DP54" s="455" t="str">
        <f t="shared" si="65"/>
        <v>NO</v>
      </c>
      <c r="DQ54" s="455" t="str">
        <f t="shared" si="66"/>
        <v>Not!</v>
      </c>
      <c r="DR54" s="455" t="str">
        <f t="shared" si="67"/>
        <v>Not!</v>
      </c>
      <c r="DS54" s="478" t="str">
        <f t="shared" si="50"/>
        <v/>
      </c>
      <c r="DT54" s="479">
        <f t="shared" si="68"/>
        <v>0</v>
      </c>
      <c r="DU54" s="239">
        <f t="shared" si="92"/>
        <v>0</v>
      </c>
      <c r="DV54" s="480">
        <v>39</v>
      </c>
      <c r="DW54" s="281" t="str">
        <f t="shared" si="69"/>
        <v/>
      </c>
      <c r="DX54" s="239" t="str">
        <f t="shared" si="70"/>
        <v>Not!</v>
      </c>
      <c r="DY54" s="499">
        <f t="shared" si="71"/>
        <v>0</v>
      </c>
      <c r="DZ54" s="239" t="str">
        <f t="shared" si="72"/>
        <v>NO</v>
      </c>
      <c r="EA54" s="499">
        <f t="shared" si="132"/>
        <v>0</v>
      </c>
      <c r="EB54" s="239" t="str">
        <f t="shared" si="52"/>
        <v>女子Jr</v>
      </c>
      <c r="EC54" s="499">
        <f t="shared" si="133"/>
        <v>0</v>
      </c>
      <c r="ED54" s="500">
        <f t="shared" si="73"/>
        <v>0</v>
      </c>
      <c r="EE54" s="499">
        <f t="shared" si="73"/>
        <v>0</v>
      </c>
      <c r="EF54" s="239" t="str">
        <f t="shared" si="74"/>
        <v>N</v>
      </c>
      <c r="EG54" s="434" t="str">
        <f t="shared" si="75"/>
        <v/>
      </c>
      <c r="EH54" s="239" t="str">
        <f t="shared" si="76"/>
        <v/>
      </c>
      <c r="EI54" s="239" t="str">
        <f t="shared" ca="1" si="77"/>
        <v/>
      </c>
      <c r="EJ54" s="239" t="str">
        <f t="shared" si="78"/>
        <v/>
      </c>
      <c r="EK54" s="239">
        <f t="shared" si="79"/>
        <v>0</v>
      </c>
      <c r="EL54" s="239">
        <f t="shared" si="80"/>
        <v>0</v>
      </c>
      <c r="EM54" s="499">
        <f t="shared" si="81"/>
        <v>0</v>
      </c>
      <c r="EN54" s="239" t="str">
        <f t="shared" si="93"/>
        <v>N</v>
      </c>
      <c r="EO54" s="434" t="str">
        <f t="shared" si="82"/>
        <v/>
      </c>
      <c r="EP54" s="239" t="str">
        <f t="shared" si="54"/>
        <v/>
      </c>
      <c r="EQ54" s="239" t="str">
        <f t="shared" ca="1" si="83"/>
        <v/>
      </c>
      <c r="ER54" s="239" t="str">
        <f t="shared" si="84"/>
        <v/>
      </c>
      <c r="ES54" s="239">
        <f t="shared" si="55"/>
        <v>0</v>
      </c>
      <c r="ET54" s="239">
        <f t="shared" si="94"/>
        <v>0</v>
      </c>
      <c r="EU54" s="499">
        <f t="shared" si="85"/>
        <v>0</v>
      </c>
      <c r="EV54" s="434" t="str">
        <f t="shared" si="86"/>
        <v/>
      </c>
      <c r="EW54" s="512">
        <f t="shared" si="87"/>
        <v>0</v>
      </c>
      <c r="EX54" s="512">
        <f t="shared" si="88"/>
        <v>0</v>
      </c>
      <c r="EY54" s="512">
        <f t="shared" si="89"/>
        <v>0</v>
      </c>
      <c r="EZ54" s="119"/>
      <c r="FA54" s="258"/>
      <c r="FB54" s="259" t="str">
        <f t="shared" ca="1" si="90"/>
        <v/>
      </c>
      <c r="FC54" s="258"/>
      <c r="FD54" s="259" t="str">
        <f t="shared" si="91"/>
        <v/>
      </c>
      <c r="FE54" s="119"/>
      <c r="FF54" s="119"/>
      <c r="FG54" s="119"/>
      <c r="FH54" s="119"/>
      <c r="FI54" s="119"/>
      <c r="FJ54" s="119"/>
      <c r="FK54" s="119"/>
      <c r="FL54" s="119"/>
      <c r="FM54" s="119"/>
      <c r="FN54" s="119"/>
      <c r="FO54" s="119"/>
    </row>
    <row r="55" spans="1:171" s="99" customFormat="1" ht="21" customHeight="1" x14ac:dyDescent="0.2">
      <c r="A55" s="142">
        <v>40</v>
      </c>
      <c r="B55" s="138">
        <f>申込用紙!B55</f>
        <v>0</v>
      </c>
      <c r="C55" s="138">
        <f>申込用紙!C55</f>
        <v>0</v>
      </c>
      <c r="D55" s="138">
        <f>申込用紙!D55</f>
        <v>0</v>
      </c>
      <c r="E55" s="139">
        <f>申込用紙!E55</f>
        <v>0</v>
      </c>
      <c r="F55" s="138">
        <f>申込用紙!F55</f>
        <v>0</v>
      </c>
      <c r="G55" s="138">
        <f>申込用紙!G55</f>
        <v>0</v>
      </c>
      <c r="H55" s="138">
        <f>申込用紙!H55</f>
        <v>0</v>
      </c>
      <c r="I55" s="138">
        <f>申込用紙!I55</f>
        <v>0</v>
      </c>
      <c r="J55" s="138">
        <f>申込用紙!J55</f>
        <v>0</v>
      </c>
      <c r="K55" s="138">
        <f>申込用紙!K55</f>
        <v>0</v>
      </c>
      <c r="L55" s="138">
        <f>申込用紙!L55</f>
        <v>0</v>
      </c>
      <c r="M55" s="138">
        <f>申込用紙!M55</f>
        <v>0</v>
      </c>
      <c r="N55" s="138" t="str">
        <f>申込用紙!N55</f>
        <v/>
      </c>
      <c r="O55" s="160"/>
      <c r="P55" s="161"/>
      <c r="Q55" s="186" t="str">
        <f t="shared" si="102"/>
        <v>女</v>
      </c>
      <c r="R55" s="195" t="str">
        <f t="shared" si="103"/>
        <v>Not!</v>
      </c>
      <c r="S55" s="195" t="str">
        <f t="shared" si="104"/>
        <v>NO</v>
      </c>
      <c r="T55" s="194" t="str">
        <f t="shared" si="105"/>
        <v>女子Jr</v>
      </c>
      <c r="U55" s="196">
        <f t="shared" si="106"/>
        <v>0</v>
      </c>
      <c r="V55" s="190"/>
      <c r="W55" s="190"/>
      <c r="X55" s="190"/>
      <c r="Y55" s="190"/>
      <c r="Z55" s="190"/>
      <c r="AA55" s="190"/>
      <c r="AB55" s="239"/>
      <c r="AC55" s="239"/>
      <c r="AD55" s="239"/>
      <c r="AE55" s="239"/>
      <c r="AF55" s="242"/>
      <c r="AG55" s="261">
        <f t="shared" si="107"/>
        <v>0</v>
      </c>
      <c r="AH55"/>
      <c r="AI55"/>
      <c r="AJ55" s="258"/>
      <c r="AK55" s="259" t="str">
        <f t="shared" ca="1" si="108"/>
        <v/>
      </c>
      <c r="AL55" s="258"/>
      <c r="AM55" s="259" t="str">
        <f t="shared" si="109"/>
        <v/>
      </c>
      <c r="AN55" s="260"/>
      <c r="AO55" s="260"/>
      <c r="AP55" s="119"/>
      <c r="AQ55" s="280" t="str">
        <f t="shared" si="110"/>
        <v/>
      </c>
      <c r="AR55" s="280" t="str">
        <f t="shared" si="111"/>
        <v/>
      </c>
      <c r="AS55" s="280" t="str">
        <f t="shared" si="112"/>
        <v/>
      </c>
      <c r="AT55" s="280" t="str">
        <f t="shared" ca="1" si="113"/>
        <v/>
      </c>
      <c r="AU55" s="280">
        <f>申込用紙!$G$4</f>
        <v>0</v>
      </c>
      <c r="AV55" s="281" t="str">
        <f t="shared" si="114"/>
        <v/>
      </c>
      <c r="AW55" s="312">
        <f t="shared" si="134"/>
        <v>0</v>
      </c>
      <c r="AX55" s="312">
        <f t="shared" si="134"/>
        <v>0</v>
      </c>
      <c r="AY55" s="312">
        <f t="shared" si="134"/>
        <v>0</v>
      </c>
      <c r="AZ55" s="312">
        <f t="shared" si="134"/>
        <v>0</v>
      </c>
      <c r="BA55" s="312">
        <f t="shared" si="134"/>
        <v>0</v>
      </c>
      <c r="BB55" s="312">
        <f t="shared" si="134"/>
        <v>0</v>
      </c>
      <c r="BC55" s="313">
        <f t="shared" si="115"/>
        <v>0</v>
      </c>
      <c r="BD55" s="313">
        <f t="shared" si="116"/>
        <v>0</v>
      </c>
      <c r="BE55" s="340">
        <f t="shared" si="135"/>
        <v>0</v>
      </c>
      <c r="BF55" s="340">
        <f t="shared" si="135"/>
        <v>0</v>
      </c>
      <c r="BG55" s="340">
        <f t="shared" si="135"/>
        <v>0</v>
      </c>
      <c r="BH55" s="340">
        <f t="shared" si="135"/>
        <v>0</v>
      </c>
      <c r="BI55" s="340">
        <f t="shared" si="135"/>
        <v>0</v>
      </c>
      <c r="BJ55" s="341">
        <f t="shared" si="136"/>
        <v>0</v>
      </c>
      <c r="BK55" s="341">
        <f t="shared" si="136"/>
        <v>0</v>
      </c>
      <c r="BL55" s="341">
        <f t="shared" si="136"/>
        <v>0</v>
      </c>
      <c r="BM55" s="341">
        <f t="shared" si="136"/>
        <v>0</v>
      </c>
      <c r="BN55" s="341">
        <f t="shared" si="136"/>
        <v>0</v>
      </c>
      <c r="BO55" s="341">
        <f t="shared" si="137"/>
        <v>0</v>
      </c>
      <c r="BP55" s="341">
        <f t="shared" si="137"/>
        <v>0</v>
      </c>
      <c r="BQ55" s="341">
        <f t="shared" si="137"/>
        <v>0</v>
      </c>
      <c r="BR55" s="341">
        <f t="shared" si="137"/>
        <v>0</v>
      </c>
      <c r="BS55" s="341">
        <f t="shared" si="137"/>
        <v>0</v>
      </c>
      <c r="BT55" s="348">
        <f t="shared" si="138"/>
        <v>0</v>
      </c>
      <c r="BU55" s="348">
        <f t="shared" si="138"/>
        <v>0</v>
      </c>
      <c r="BV55" s="348">
        <f t="shared" si="138"/>
        <v>0</v>
      </c>
      <c r="BW55" s="348">
        <f t="shared" si="138"/>
        <v>0</v>
      </c>
      <c r="BX55" s="348">
        <f t="shared" si="138"/>
        <v>0</v>
      </c>
      <c r="BY55" s="348">
        <f t="shared" si="139"/>
        <v>0</v>
      </c>
      <c r="BZ55" s="348">
        <f t="shared" si="139"/>
        <v>0</v>
      </c>
      <c r="CA55" s="348">
        <f t="shared" si="139"/>
        <v>0</v>
      </c>
      <c r="CB55" s="350">
        <f t="shared" si="139"/>
        <v>0</v>
      </c>
      <c r="CC55" s="375">
        <f t="shared" si="139"/>
        <v>0</v>
      </c>
      <c r="CD55" s="191">
        <f t="shared" si="97"/>
        <v>0</v>
      </c>
      <c r="CE55" s="191">
        <f t="shared" si="97"/>
        <v>0</v>
      </c>
      <c r="CF55" s="191">
        <f t="shared" si="97"/>
        <v>0</v>
      </c>
      <c r="CG55" s="381">
        <f t="shared" si="98"/>
        <v>0</v>
      </c>
      <c r="CH55" s="191">
        <f t="shared" si="98"/>
        <v>0</v>
      </c>
      <c r="CI55" s="382">
        <f t="shared" si="98"/>
        <v>0</v>
      </c>
      <c r="CJ55" s="379">
        <f t="shared" si="117"/>
        <v>0</v>
      </c>
      <c r="CK55" s="391">
        <f t="shared" si="140"/>
        <v>0</v>
      </c>
      <c r="CL55" s="391">
        <f t="shared" si="140"/>
        <v>0</v>
      </c>
      <c r="CM55" s="391">
        <f t="shared" si="140"/>
        <v>0</v>
      </c>
      <c r="CN55" s="391">
        <f t="shared" si="99"/>
        <v>0</v>
      </c>
      <c r="CO55" s="392">
        <f t="shared" si="141"/>
        <v>0</v>
      </c>
      <c r="CP55" s="392">
        <f t="shared" si="141"/>
        <v>0</v>
      </c>
      <c r="CQ55" s="392">
        <f t="shared" si="141"/>
        <v>0</v>
      </c>
      <c r="CR55" s="394">
        <f t="shared" si="100"/>
        <v>0</v>
      </c>
      <c r="CS55" s="191">
        <f t="shared" si="142"/>
        <v>0</v>
      </c>
      <c r="CT55" s="190">
        <f t="shared" si="142"/>
        <v>0</v>
      </c>
      <c r="CU55" s="190">
        <f t="shared" si="142"/>
        <v>0</v>
      </c>
      <c r="CV55" s="394">
        <f t="shared" si="101"/>
        <v>0</v>
      </c>
      <c r="CW55" s="402">
        <f t="shared" si="118"/>
        <v>0</v>
      </c>
      <c r="CX55" s="403"/>
      <c r="CY55" s="403">
        <f t="shared" si="119"/>
        <v>0</v>
      </c>
      <c r="CZ55" s="404">
        <f t="shared" si="120"/>
        <v>0</v>
      </c>
      <c r="DA55" s="435">
        <f t="shared" si="63"/>
        <v>0</v>
      </c>
      <c r="DB55" s="432">
        <f t="shared" si="121"/>
        <v>0</v>
      </c>
      <c r="DC55" s="433">
        <f t="shared" si="122"/>
        <v>0</v>
      </c>
      <c r="DD55" s="239">
        <f t="shared" si="123"/>
        <v>1</v>
      </c>
      <c r="DE55" s="239">
        <f t="shared" ca="1" si="124"/>
        <v>0</v>
      </c>
      <c r="DF55" s="239">
        <f t="shared" ca="1" si="125"/>
        <v>1</v>
      </c>
      <c r="DG55" s="434" t="str">
        <f t="shared" si="126"/>
        <v/>
      </c>
      <c r="DH55" s="239">
        <f t="shared" ca="1" si="127"/>
        <v>0</v>
      </c>
      <c r="DI55" s="239">
        <f t="shared" ca="1" si="96"/>
        <v>0</v>
      </c>
      <c r="DJ55" s="118" t="str">
        <f t="shared" si="45"/>
        <v/>
      </c>
      <c r="DK55" s="451">
        <f t="shared" si="128"/>
        <v>0</v>
      </c>
      <c r="DL55" s="451">
        <f t="shared" si="129"/>
        <v>0</v>
      </c>
      <c r="DM55" s="452">
        <f t="shared" si="130"/>
        <v>0</v>
      </c>
      <c r="DN55" s="453">
        <f t="shared" si="131"/>
        <v>-1</v>
      </c>
      <c r="DO55" s="454">
        <f t="shared" si="64"/>
        <v>1</v>
      </c>
      <c r="DP55" s="455" t="str">
        <f t="shared" si="65"/>
        <v>NO</v>
      </c>
      <c r="DQ55" s="455" t="str">
        <f t="shared" si="66"/>
        <v>Not!</v>
      </c>
      <c r="DR55" s="455" t="str">
        <f t="shared" si="67"/>
        <v>Not!</v>
      </c>
      <c r="DS55" s="478" t="str">
        <f t="shared" si="50"/>
        <v/>
      </c>
      <c r="DT55" s="479">
        <f t="shared" si="68"/>
        <v>0</v>
      </c>
      <c r="DU55" s="239">
        <f t="shared" si="92"/>
        <v>0</v>
      </c>
      <c r="DV55" s="482">
        <v>40</v>
      </c>
      <c r="DW55" s="281" t="str">
        <f t="shared" si="69"/>
        <v/>
      </c>
      <c r="DX55" s="239" t="str">
        <f t="shared" si="70"/>
        <v>Not!</v>
      </c>
      <c r="DY55" s="499">
        <f t="shared" si="71"/>
        <v>0</v>
      </c>
      <c r="DZ55" s="239" t="str">
        <f t="shared" si="72"/>
        <v>NO</v>
      </c>
      <c r="EA55" s="499">
        <f t="shared" si="132"/>
        <v>0</v>
      </c>
      <c r="EB55" s="239" t="str">
        <f t="shared" si="52"/>
        <v>女子Jr</v>
      </c>
      <c r="EC55" s="499">
        <f t="shared" si="133"/>
        <v>0</v>
      </c>
      <c r="ED55" s="500">
        <f t="shared" si="73"/>
        <v>0</v>
      </c>
      <c r="EE55" s="499">
        <f t="shared" si="73"/>
        <v>0</v>
      </c>
      <c r="EF55" s="239" t="str">
        <f t="shared" si="74"/>
        <v>N</v>
      </c>
      <c r="EG55" s="434" t="str">
        <f t="shared" si="75"/>
        <v/>
      </c>
      <c r="EH55" s="239" t="str">
        <f t="shared" si="76"/>
        <v/>
      </c>
      <c r="EI55" s="239" t="str">
        <f t="shared" ca="1" si="77"/>
        <v/>
      </c>
      <c r="EJ55" s="239" t="str">
        <f t="shared" si="78"/>
        <v/>
      </c>
      <c r="EK55" s="239">
        <f t="shared" si="79"/>
        <v>0</v>
      </c>
      <c r="EL55" s="239">
        <f t="shared" si="80"/>
        <v>0</v>
      </c>
      <c r="EM55" s="499">
        <f t="shared" si="81"/>
        <v>0</v>
      </c>
      <c r="EN55" s="239" t="str">
        <f t="shared" si="93"/>
        <v>N</v>
      </c>
      <c r="EO55" s="434" t="str">
        <f t="shared" si="82"/>
        <v/>
      </c>
      <c r="EP55" s="239" t="str">
        <f t="shared" si="54"/>
        <v/>
      </c>
      <c r="EQ55" s="239" t="str">
        <f t="shared" ca="1" si="83"/>
        <v/>
      </c>
      <c r="ER55" s="239" t="str">
        <f t="shared" si="84"/>
        <v/>
      </c>
      <c r="ES55" s="239">
        <f t="shared" si="55"/>
        <v>0</v>
      </c>
      <c r="ET55" s="239">
        <f t="shared" si="94"/>
        <v>0</v>
      </c>
      <c r="EU55" s="499">
        <f t="shared" si="85"/>
        <v>0</v>
      </c>
      <c r="EV55" s="434" t="str">
        <f t="shared" si="86"/>
        <v/>
      </c>
      <c r="EW55" s="512">
        <f t="shared" si="87"/>
        <v>0</v>
      </c>
      <c r="EX55" s="512">
        <f t="shared" si="88"/>
        <v>0</v>
      </c>
      <c r="EY55" s="512">
        <f t="shared" si="89"/>
        <v>0</v>
      </c>
      <c r="EZ55" s="119"/>
      <c r="FA55" s="258"/>
      <c r="FB55" s="259" t="str">
        <f t="shared" ca="1" si="90"/>
        <v/>
      </c>
      <c r="FC55" s="258"/>
      <c r="FD55" s="259" t="str">
        <f t="shared" si="91"/>
        <v/>
      </c>
      <c r="FE55" s="119"/>
      <c r="FF55" s="119"/>
      <c r="FG55" s="119"/>
      <c r="FH55" s="119"/>
      <c r="FI55" s="119"/>
      <c r="FJ55" s="119"/>
      <c r="FK55" s="119"/>
      <c r="FL55" s="119"/>
      <c r="FM55" s="119"/>
      <c r="FN55" s="119"/>
      <c r="FO55" s="119"/>
    </row>
    <row r="56" spans="1:171" s="99" customFormat="1" ht="21" customHeight="1" x14ac:dyDescent="0.2">
      <c r="A56" s="143">
        <v>41</v>
      </c>
      <c r="B56" s="138">
        <f>申込用紙!B56</f>
        <v>0</v>
      </c>
      <c r="C56" s="138">
        <f>申込用紙!C56</f>
        <v>0</v>
      </c>
      <c r="D56" s="138">
        <f>申込用紙!D56</f>
        <v>0</v>
      </c>
      <c r="E56" s="139">
        <f>申込用紙!E56</f>
        <v>0</v>
      </c>
      <c r="F56" s="138">
        <f>申込用紙!F56</f>
        <v>0</v>
      </c>
      <c r="G56" s="138">
        <f>申込用紙!G56</f>
        <v>0</v>
      </c>
      <c r="H56" s="138">
        <f>申込用紙!H56</f>
        <v>0</v>
      </c>
      <c r="I56" s="138">
        <f>申込用紙!I56</f>
        <v>0</v>
      </c>
      <c r="J56" s="138">
        <f>申込用紙!J56</f>
        <v>0</v>
      </c>
      <c r="K56" s="138">
        <f>申込用紙!K56</f>
        <v>0</v>
      </c>
      <c r="L56" s="138">
        <f>申込用紙!L56</f>
        <v>0</v>
      </c>
      <c r="M56" s="138">
        <f>申込用紙!M56</f>
        <v>0</v>
      </c>
      <c r="N56" s="138" t="str">
        <f>申込用紙!N56</f>
        <v/>
      </c>
      <c r="O56" s="160"/>
      <c r="P56" s="161"/>
      <c r="Q56" s="186" t="str">
        <f t="shared" si="102"/>
        <v>女</v>
      </c>
      <c r="R56" s="195" t="str">
        <f t="shared" si="103"/>
        <v>Not!</v>
      </c>
      <c r="S56" s="195" t="str">
        <f t="shared" si="104"/>
        <v>NO</v>
      </c>
      <c r="T56" s="194" t="str">
        <f t="shared" si="105"/>
        <v>女子Jr</v>
      </c>
      <c r="U56" s="196">
        <f t="shared" si="106"/>
        <v>0</v>
      </c>
      <c r="V56" s="190"/>
      <c r="W56" s="190"/>
      <c r="X56" s="190"/>
      <c r="Y56" s="190"/>
      <c r="Z56" s="190"/>
      <c r="AA56" s="190"/>
      <c r="AB56" s="239"/>
      <c r="AC56" s="239"/>
      <c r="AD56" s="239"/>
      <c r="AE56" s="239"/>
      <c r="AF56" s="242"/>
      <c r="AG56" s="261">
        <f t="shared" si="107"/>
        <v>0</v>
      </c>
      <c r="AH56"/>
      <c r="AI56"/>
      <c r="AJ56" s="258"/>
      <c r="AK56" s="259" t="str">
        <f t="shared" ca="1" si="108"/>
        <v/>
      </c>
      <c r="AL56" s="258"/>
      <c r="AM56" s="259" t="str">
        <f t="shared" si="109"/>
        <v/>
      </c>
      <c r="AN56" s="260"/>
      <c r="AO56" s="260"/>
      <c r="AP56" s="119"/>
      <c r="AQ56" s="280" t="str">
        <f t="shared" si="110"/>
        <v/>
      </c>
      <c r="AR56" s="280" t="str">
        <f t="shared" si="111"/>
        <v/>
      </c>
      <c r="AS56" s="280" t="str">
        <f t="shared" si="112"/>
        <v/>
      </c>
      <c r="AT56" s="280" t="str">
        <f t="shared" ca="1" si="113"/>
        <v/>
      </c>
      <c r="AU56" s="280">
        <f>申込用紙!$G$4</f>
        <v>0</v>
      </c>
      <c r="AV56" s="281" t="str">
        <f t="shared" si="114"/>
        <v/>
      </c>
      <c r="AW56" s="312">
        <f t="shared" si="134"/>
        <v>0</v>
      </c>
      <c r="AX56" s="312">
        <f t="shared" si="134"/>
        <v>0</v>
      </c>
      <c r="AY56" s="312">
        <f t="shared" si="134"/>
        <v>0</v>
      </c>
      <c r="AZ56" s="312">
        <f t="shared" si="134"/>
        <v>0</v>
      </c>
      <c r="BA56" s="312">
        <f t="shared" si="134"/>
        <v>0</v>
      </c>
      <c r="BB56" s="312">
        <f t="shared" si="134"/>
        <v>0</v>
      </c>
      <c r="BC56" s="313">
        <f t="shared" si="115"/>
        <v>0</v>
      </c>
      <c r="BD56" s="313">
        <f t="shared" si="116"/>
        <v>0</v>
      </c>
      <c r="BE56" s="340">
        <f t="shared" si="135"/>
        <v>0</v>
      </c>
      <c r="BF56" s="340">
        <f t="shared" si="135"/>
        <v>0</v>
      </c>
      <c r="BG56" s="340">
        <f t="shared" si="135"/>
        <v>0</v>
      </c>
      <c r="BH56" s="340">
        <f t="shared" si="135"/>
        <v>0</v>
      </c>
      <c r="BI56" s="340">
        <f t="shared" si="135"/>
        <v>0</v>
      </c>
      <c r="BJ56" s="341">
        <f t="shared" si="136"/>
        <v>0</v>
      </c>
      <c r="BK56" s="341">
        <f t="shared" si="136"/>
        <v>0</v>
      </c>
      <c r="BL56" s="341">
        <f t="shared" si="136"/>
        <v>0</v>
      </c>
      <c r="BM56" s="341">
        <f t="shared" si="136"/>
        <v>0</v>
      </c>
      <c r="BN56" s="341">
        <f t="shared" si="136"/>
        <v>0</v>
      </c>
      <c r="BO56" s="341">
        <f t="shared" si="137"/>
        <v>0</v>
      </c>
      <c r="BP56" s="341">
        <f t="shared" si="137"/>
        <v>0</v>
      </c>
      <c r="BQ56" s="341">
        <f t="shared" si="137"/>
        <v>0</v>
      </c>
      <c r="BR56" s="341">
        <f t="shared" si="137"/>
        <v>0</v>
      </c>
      <c r="BS56" s="341">
        <f t="shared" si="137"/>
        <v>0</v>
      </c>
      <c r="BT56" s="348">
        <f t="shared" si="138"/>
        <v>0</v>
      </c>
      <c r="BU56" s="348">
        <f t="shared" si="138"/>
        <v>0</v>
      </c>
      <c r="BV56" s="348">
        <f t="shared" si="138"/>
        <v>0</v>
      </c>
      <c r="BW56" s="348">
        <f t="shared" si="138"/>
        <v>0</v>
      </c>
      <c r="BX56" s="348">
        <f t="shared" si="138"/>
        <v>0</v>
      </c>
      <c r="BY56" s="348">
        <f t="shared" si="139"/>
        <v>0</v>
      </c>
      <c r="BZ56" s="348">
        <f t="shared" si="139"/>
        <v>0</v>
      </c>
      <c r="CA56" s="348">
        <f t="shared" si="139"/>
        <v>0</v>
      </c>
      <c r="CB56" s="350">
        <f t="shared" si="139"/>
        <v>0</v>
      </c>
      <c r="CC56" s="375">
        <f t="shared" si="139"/>
        <v>0</v>
      </c>
      <c r="CD56" s="191">
        <f t="shared" ref="CD56:CF75" si="143">IF(AND($DV56=CD$12,$AC56&gt;0,$E56=2),1,0)</f>
        <v>0</v>
      </c>
      <c r="CE56" s="191">
        <f t="shared" si="143"/>
        <v>0</v>
      </c>
      <c r="CF56" s="191">
        <f t="shared" si="143"/>
        <v>0</v>
      </c>
      <c r="CG56" s="381">
        <f t="shared" ref="CG56:CI75" si="144">IF(AND($EW56=CG$12,$AD56&gt;0),1,0)</f>
        <v>0</v>
      </c>
      <c r="CH56" s="191">
        <f t="shared" si="144"/>
        <v>0</v>
      </c>
      <c r="CI56" s="382">
        <f t="shared" si="144"/>
        <v>0</v>
      </c>
      <c r="CJ56" s="379">
        <f t="shared" si="117"/>
        <v>0</v>
      </c>
      <c r="CK56" s="391">
        <f t="shared" si="140"/>
        <v>0</v>
      </c>
      <c r="CL56" s="391">
        <f t="shared" si="140"/>
        <v>0</v>
      </c>
      <c r="CM56" s="391">
        <f t="shared" si="140"/>
        <v>0</v>
      </c>
      <c r="CN56" s="391">
        <f t="shared" ref="CN56:CN75" si="145">IF(AND($EA56=CN$12,$W56&gt;0,$E56=2),1,0)</f>
        <v>0</v>
      </c>
      <c r="CO56" s="392">
        <f t="shared" si="141"/>
        <v>0</v>
      </c>
      <c r="CP56" s="392">
        <f t="shared" si="141"/>
        <v>0</v>
      </c>
      <c r="CQ56" s="392">
        <f t="shared" si="141"/>
        <v>0</v>
      </c>
      <c r="CR56" s="394">
        <f t="shared" ref="CR56:CR75" si="146">IF(AND($EA56=CR$12,$X56&gt;0,$E56=2),1,0)</f>
        <v>0</v>
      </c>
      <c r="CS56" s="191">
        <f t="shared" si="142"/>
        <v>0</v>
      </c>
      <c r="CT56" s="190">
        <f t="shared" si="142"/>
        <v>0</v>
      </c>
      <c r="CU56" s="190">
        <f t="shared" si="142"/>
        <v>0</v>
      </c>
      <c r="CV56" s="394">
        <f t="shared" ref="CV56:CV75" si="147">IF(AND($EA56=CV$12,$AA56&gt;0,$E56=2),1,0)</f>
        <v>0</v>
      </c>
      <c r="CW56" s="402">
        <f t="shared" si="118"/>
        <v>0</v>
      </c>
      <c r="CX56" s="403"/>
      <c r="CY56" s="403">
        <f t="shared" si="119"/>
        <v>0</v>
      </c>
      <c r="CZ56" s="404">
        <f t="shared" si="120"/>
        <v>0</v>
      </c>
      <c r="DA56" s="435">
        <f t="shared" si="63"/>
        <v>0</v>
      </c>
      <c r="DB56" s="432">
        <f t="shared" si="121"/>
        <v>0</v>
      </c>
      <c r="DC56" s="433">
        <f t="shared" si="122"/>
        <v>0</v>
      </c>
      <c r="DD56" s="239">
        <f t="shared" si="123"/>
        <v>1</v>
      </c>
      <c r="DE56" s="239">
        <f t="shared" ca="1" si="124"/>
        <v>0</v>
      </c>
      <c r="DF56" s="239">
        <f t="shared" ca="1" si="125"/>
        <v>1</v>
      </c>
      <c r="DG56" s="434" t="str">
        <f t="shared" si="126"/>
        <v/>
      </c>
      <c r="DH56" s="239">
        <f t="shared" ca="1" si="127"/>
        <v>0</v>
      </c>
      <c r="DI56" s="239">
        <f t="shared" ca="1" si="96"/>
        <v>0</v>
      </c>
      <c r="DJ56" s="118" t="str">
        <f t="shared" si="45"/>
        <v/>
      </c>
      <c r="DK56" s="451">
        <f t="shared" si="128"/>
        <v>0</v>
      </c>
      <c r="DL56" s="451">
        <f t="shared" si="129"/>
        <v>0</v>
      </c>
      <c r="DM56" s="452">
        <f t="shared" si="130"/>
        <v>0</v>
      </c>
      <c r="DN56" s="453">
        <f t="shared" si="131"/>
        <v>-1</v>
      </c>
      <c r="DO56" s="454">
        <f t="shared" si="64"/>
        <v>1</v>
      </c>
      <c r="DP56" s="455" t="str">
        <f t="shared" si="65"/>
        <v>NO</v>
      </c>
      <c r="DQ56" s="455" t="str">
        <f t="shared" si="66"/>
        <v>Not!</v>
      </c>
      <c r="DR56" s="455" t="str">
        <f t="shared" si="67"/>
        <v>Not!</v>
      </c>
      <c r="DS56" s="478" t="str">
        <f t="shared" si="50"/>
        <v/>
      </c>
      <c r="DT56" s="479">
        <f t="shared" si="68"/>
        <v>0</v>
      </c>
      <c r="DU56" s="239">
        <f t="shared" si="92"/>
        <v>0</v>
      </c>
      <c r="DV56" s="483">
        <v>41</v>
      </c>
      <c r="DW56" s="281" t="str">
        <f t="shared" si="69"/>
        <v/>
      </c>
      <c r="DX56" s="239" t="str">
        <f t="shared" si="70"/>
        <v>Not!</v>
      </c>
      <c r="DY56" s="499">
        <f t="shared" si="71"/>
        <v>0</v>
      </c>
      <c r="DZ56" s="239" t="str">
        <f t="shared" si="72"/>
        <v>NO</v>
      </c>
      <c r="EA56" s="499">
        <f t="shared" si="132"/>
        <v>0</v>
      </c>
      <c r="EB56" s="239" t="str">
        <f t="shared" si="52"/>
        <v>女子Jr</v>
      </c>
      <c r="EC56" s="499">
        <f t="shared" si="133"/>
        <v>0</v>
      </c>
      <c r="ED56" s="500">
        <f t="shared" si="73"/>
        <v>0</v>
      </c>
      <c r="EE56" s="499">
        <f t="shared" si="73"/>
        <v>0</v>
      </c>
      <c r="EF56" s="239" t="str">
        <f t="shared" si="74"/>
        <v>N</v>
      </c>
      <c r="EG56" s="434" t="str">
        <f t="shared" si="75"/>
        <v/>
      </c>
      <c r="EH56" s="239" t="str">
        <f t="shared" si="76"/>
        <v/>
      </c>
      <c r="EI56" s="239" t="str">
        <f t="shared" ca="1" si="77"/>
        <v/>
      </c>
      <c r="EJ56" s="239" t="str">
        <f t="shared" si="78"/>
        <v/>
      </c>
      <c r="EK56" s="239">
        <f t="shared" si="79"/>
        <v>0</v>
      </c>
      <c r="EL56" s="239">
        <f t="shared" si="80"/>
        <v>0</v>
      </c>
      <c r="EM56" s="499">
        <f t="shared" si="81"/>
        <v>0</v>
      </c>
      <c r="EN56" s="239" t="str">
        <f t="shared" si="93"/>
        <v>N</v>
      </c>
      <c r="EO56" s="434" t="str">
        <f t="shared" si="82"/>
        <v/>
      </c>
      <c r="EP56" s="239" t="str">
        <f t="shared" si="54"/>
        <v/>
      </c>
      <c r="EQ56" s="239" t="str">
        <f t="shared" ca="1" si="83"/>
        <v/>
      </c>
      <c r="ER56" s="239" t="str">
        <f t="shared" si="84"/>
        <v/>
      </c>
      <c r="ES56" s="239">
        <f t="shared" si="55"/>
        <v>0</v>
      </c>
      <c r="ET56" s="239">
        <f t="shared" si="94"/>
        <v>0</v>
      </c>
      <c r="EU56" s="499">
        <f t="shared" si="85"/>
        <v>0</v>
      </c>
      <c r="EV56" s="434" t="str">
        <f t="shared" si="86"/>
        <v/>
      </c>
      <c r="EW56" s="512">
        <f t="shared" si="87"/>
        <v>0</v>
      </c>
      <c r="EX56" s="512">
        <f t="shared" si="88"/>
        <v>0</v>
      </c>
      <c r="EY56" s="512">
        <f t="shared" si="89"/>
        <v>0</v>
      </c>
      <c r="EZ56" s="119"/>
      <c r="FA56" s="258"/>
      <c r="FB56" s="259" t="str">
        <f t="shared" ca="1" si="90"/>
        <v/>
      </c>
      <c r="FC56" s="258"/>
      <c r="FD56" s="259" t="str">
        <f t="shared" si="91"/>
        <v/>
      </c>
      <c r="FE56" s="119"/>
      <c r="FF56" s="119"/>
      <c r="FG56" s="119"/>
      <c r="FH56" s="119"/>
      <c r="FI56" s="119"/>
      <c r="FJ56" s="119"/>
      <c r="FK56" s="119"/>
      <c r="FL56" s="119"/>
      <c r="FM56" s="119"/>
      <c r="FN56" s="119"/>
      <c r="FO56" s="119"/>
    </row>
    <row r="57" spans="1:171" s="99" customFormat="1" ht="21" customHeight="1" x14ac:dyDescent="0.2">
      <c r="A57" s="141">
        <v>42</v>
      </c>
      <c r="B57" s="138">
        <f>申込用紙!B57</f>
        <v>0</v>
      </c>
      <c r="C57" s="138">
        <f>申込用紙!C57</f>
        <v>0</v>
      </c>
      <c r="D57" s="138">
        <f>申込用紙!D57</f>
        <v>0</v>
      </c>
      <c r="E57" s="139">
        <f>申込用紙!E57</f>
        <v>0</v>
      </c>
      <c r="F57" s="138">
        <f>申込用紙!F57</f>
        <v>0</v>
      </c>
      <c r="G57" s="138">
        <f>申込用紙!G57</f>
        <v>0</v>
      </c>
      <c r="H57" s="138">
        <f>申込用紙!H57</f>
        <v>0</v>
      </c>
      <c r="I57" s="138">
        <f>申込用紙!I57</f>
        <v>0</v>
      </c>
      <c r="J57" s="138">
        <f>申込用紙!J57</f>
        <v>0</v>
      </c>
      <c r="K57" s="138">
        <f>申込用紙!K57</f>
        <v>0</v>
      </c>
      <c r="L57" s="138">
        <f>申込用紙!L57</f>
        <v>0</v>
      </c>
      <c r="M57" s="138">
        <f>申込用紙!M57</f>
        <v>0</v>
      </c>
      <c r="N57" s="138" t="str">
        <f>申込用紙!N57</f>
        <v/>
      </c>
      <c r="O57" s="160"/>
      <c r="P57" s="161"/>
      <c r="Q57" s="186" t="str">
        <f t="shared" si="102"/>
        <v>女</v>
      </c>
      <c r="R57" s="195" t="str">
        <f t="shared" si="103"/>
        <v>Not!</v>
      </c>
      <c r="S57" s="195" t="str">
        <f t="shared" si="104"/>
        <v>NO</v>
      </c>
      <c r="T57" s="194" t="str">
        <f t="shared" si="105"/>
        <v>女子Jr</v>
      </c>
      <c r="U57" s="196">
        <f t="shared" si="106"/>
        <v>0</v>
      </c>
      <c r="V57" s="190"/>
      <c r="W57" s="190"/>
      <c r="X57" s="190"/>
      <c r="Y57" s="190"/>
      <c r="Z57" s="190"/>
      <c r="AA57" s="190"/>
      <c r="AB57" s="239"/>
      <c r="AC57" s="239"/>
      <c r="AD57" s="239"/>
      <c r="AE57" s="239"/>
      <c r="AF57" s="242"/>
      <c r="AG57" s="261">
        <f t="shared" si="107"/>
        <v>0</v>
      </c>
      <c r="AH57"/>
      <c r="AI57"/>
      <c r="AJ57" s="258"/>
      <c r="AK57" s="259" t="str">
        <f t="shared" ca="1" si="108"/>
        <v/>
      </c>
      <c r="AL57" s="258"/>
      <c r="AM57" s="259" t="str">
        <f t="shared" si="109"/>
        <v/>
      </c>
      <c r="AN57" s="260"/>
      <c r="AO57" s="260"/>
      <c r="AP57" s="119"/>
      <c r="AQ57" s="280" t="str">
        <f t="shared" si="110"/>
        <v/>
      </c>
      <c r="AR57" s="280" t="str">
        <f t="shared" si="111"/>
        <v/>
      </c>
      <c r="AS57" s="280" t="str">
        <f t="shared" si="112"/>
        <v/>
      </c>
      <c r="AT57" s="280" t="str">
        <f t="shared" ca="1" si="113"/>
        <v/>
      </c>
      <c r="AU57" s="280">
        <f>申込用紙!$G$4</f>
        <v>0</v>
      </c>
      <c r="AV57" s="281" t="str">
        <f t="shared" si="114"/>
        <v/>
      </c>
      <c r="AW57" s="312">
        <f t="shared" si="134"/>
        <v>0</v>
      </c>
      <c r="AX57" s="312">
        <f t="shared" si="134"/>
        <v>0</v>
      </c>
      <c r="AY57" s="312">
        <f t="shared" si="134"/>
        <v>0</v>
      </c>
      <c r="AZ57" s="312">
        <f t="shared" si="134"/>
        <v>0</v>
      </c>
      <c r="BA57" s="312">
        <f t="shared" si="134"/>
        <v>0</v>
      </c>
      <c r="BB57" s="312">
        <f t="shared" si="134"/>
        <v>0</v>
      </c>
      <c r="BC57" s="313">
        <f t="shared" si="115"/>
        <v>0</v>
      </c>
      <c r="BD57" s="313">
        <f t="shared" si="116"/>
        <v>0</v>
      </c>
      <c r="BE57" s="340">
        <f t="shared" si="135"/>
        <v>0</v>
      </c>
      <c r="BF57" s="340">
        <f t="shared" si="135"/>
        <v>0</v>
      </c>
      <c r="BG57" s="340">
        <f t="shared" si="135"/>
        <v>0</v>
      </c>
      <c r="BH57" s="340">
        <f t="shared" si="135"/>
        <v>0</v>
      </c>
      <c r="BI57" s="340">
        <f t="shared" si="135"/>
        <v>0</v>
      </c>
      <c r="BJ57" s="341">
        <f t="shared" si="136"/>
        <v>0</v>
      </c>
      <c r="BK57" s="341">
        <f t="shared" si="136"/>
        <v>0</v>
      </c>
      <c r="BL57" s="341">
        <f t="shared" si="136"/>
        <v>0</v>
      </c>
      <c r="BM57" s="341">
        <f t="shared" si="136"/>
        <v>0</v>
      </c>
      <c r="BN57" s="341">
        <f t="shared" si="136"/>
        <v>0</v>
      </c>
      <c r="BO57" s="341">
        <f t="shared" si="137"/>
        <v>0</v>
      </c>
      <c r="BP57" s="341">
        <f t="shared" si="137"/>
        <v>0</v>
      </c>
      <c r="BQ57" s="341">
        <f t="shared" si="137"/>
        <v>0</v>
      </c>
      <c r="BR57" s="341">
        <f t="shared" si="137"/>
        <v>0</v>
      </c>
      <c r="BS57" s="341">
        <f t="shared" si="137"/>
        <v>0</v>
      </c>
      <c r="BT57" s="348">
        <f t="shared" si="138"/>
        <v>0</v>
      </c>
      <c r="BU57" s="348">
        <f t="shared" si="138"/>
        <v>0</v>
      </c>
      <c r="BV57" s="348">
        <f t="shared" si="138"/>
        <v>0</v>
      </c>
      <c r="BW57" s="348">
        <f t="shared" si="138"/>
        <v>0</v>
      </c>
      <c r="BX57" s="348">
        <f t="shared" si="138"/>
        <v>0</v>
      </c>
      <c r="BY57" s="348">
        <f t="shared" si="139"/>
        <v>0</v>
      </c>
      <c r="BZ57" s="348">
        <f t="shared" si="139"/>
        <v>0</v>
      </c>
      <c r="CA57" s="348">
        <f t="shared" si="139"/>
        <v>0</v>
      </c>
      <c r="CB57" s="350">
        <f t="shared" si="139"/>
        <v>0</v>
      </c>
      <c r="CC57" s="375">
        <f t="shared" si="139"/>
        <v>0</v>
      </c>
      <c r="CD57" s="191">
        <f t="shared" si="143"/>
        <v>0</v>
      </c>
      <c r="CE57" s="191">
        <f t="shared" si="143"/>
        <v>0</v>
      </c>
      <c r="CF57" s="191">
        <f t="shared" si="143"/>
        <v>0</v>
      </c>
      <c r="CG57" s="381">
        <f t="shared" si="144"/>
        <v>0</v>
      </c>
      <c r="CH57" s="191">
        <f t="shared" si="144"/>
        <v>0</v>
      </c>
      <c r="CI57" s="382">
        <f t="shared" si="144"/>
        <v>0</v>
      </c>
      <c r="CJ57" s="379">
        <f t="shared" si="117"/>
        <v>0</v>
      </c>
      <c r="CK57" s="391">
        <f t="shared" si="140"/>
        <v>0</v>
      </c>
      <c r="CL57" s="391">
        <f t="shared" si="140"/>
        <v>0</v>
      </c>
      <c r="CM57" s="391">
        <f t="shared" si="140"/>
        <v>0</v>
      </c>
      <c r="CN57" s="391">
        <f t="shared" si="145"/>
        <v>0</v>
      </c>
      <c r="CO57" s="392">
        <f t="shared" si="141"/>
        <v>0</v>
      </c>
      <c r="CP57" s="392">
        <f t="shared" si="141"/>
        <v>0</v>
      </c>
      <c r="CQ57" s="392">
        <f t="shared" si="141"/>
        <v>0</v>
      </c>
      <c r="CR57" s="394">
        <f t="shared" si="146"/>
        <v>0</v>
      </c>
      <c r="CS57" s="191">
        <f t="shared" si="142"/>
        <v>0</v>
      </c>
      <c r="CT57" s="190">
        <f t="shared" si="142"/>
        <v>0</v>
      </c>
      <c r="CU57" s="190">
        <f t="shared" si="142"/>
        <v>0</v>
      </c>
      <c r="CV57" s="394">
        <f t="shared" si="147"/>
        <v>0</v>
      </c>
      <c r="CW57" s="402">
        <f t="shared" si="118"/>
        <v>0</v>
      </c>
      <c r="CX57" s="403"/>
      <c r="CY57" s="403">
        <f t="shared" si="119"/>
        <v>0</v>
      </c>
      <c r="CZ57" s="404">
        <f t="shared" si="120"/>
        <v>0</v>
      </c>
      <c r="DA57" s="435">
        <f t="shared" si="63"/>
        <v>0</v>
      </c>
      <c r="DB57" s="432">
        <f t="shared" si="121"/>
        <v>0</v>
      </c>
      <c r="DC57" s="433">
        <f t="shared" si="122"/>
        <v>0</v>
      </c>
      <c r="DD57" s="239">
        <f t="shared" si="123"/>
        <v>1</v>
      </c>
      <c r="DE57" s="239">
        <f t="shared" ca="1" si="124"/>
        <v>0</v>
      </c>
      <c r="DF57" s="239">
        <f t="shared" ca="1" si="125"/>
        <v>1</v>
      </c>
      <c r="DG57" s="434" t="str">
        <f t="shared" si="126"/>
        <v/>
      </c>
      <c r="DH57" s="239">
        <f t="shared" ca="1" si="127"/>
        <v>0</v>
      </c>
      <c r="DI57" s="239">
        <f t="shared" ca="1" si="96"/>
        <v>0</v>
      </c>
      <c r="DJ57" s="118" t="str">
        <f t="shared" si="45"/>
        <v/>
      </c>
      <c r="DK57" s="451">
        <f t="shared" si="128"/>
        <v>0</v>
      </c>
      <c r="DL57" s="451">
        <f t="shared" si="129"/>
        <v>0</v>
      </c>
      <c r="DM57" s="452">
        <f t="shared" si="130"/>
        <v>0</v>
      </c>
      <c r="DN57" s="453">
        <f t="shared" si="131"/>
        <v>-1</v>
      </c>
      <c r="DO57" s="454">
        <f t="shared" si="64"/>
        <v>1</v>
      </c>
      <c r="DP57" s="455" t="str">
        <f t="shared" si="65"/>
        <v>NO</v>
      </c>
      <c r="DQ57" s="455" t="str">
        <f t="shared" si="66"/>
        <v>Not!</v>
      </c>
      <c r="DR57" s="455" t="str">
        <f t="shared" si="67"/>
        <v>Not!</v>
      </c>
      <c r="DS57" s="478" t="str">
        <f t="shared" si="50"/>
        <v/>
      </c>
      <c r="DT57" s="479">
        <f t="shared" si="68"/>
        <v>0</v>
      </c>
      <c r="DU57" s="239">
        <f t="shared" si="92"/>
        <v>0</v>
      </c>
      <c r="DV57" s="480">
        <v>42</v>
      </c>
      <c r="DW57" s="281" t="str">
        <f t="shared" si="69"/>
        <v/>
      </c>
      <c r="DX57" s="239" t="str">
        <f t="shared" si="70"/>
        <v>Not!</v>
      </c>
      <c r="DY57" s="499">
        <f t="shared" si="71"/>
        <v>0</v>
      </c>
      <c r="DZ57" s="239" t="str">
        <f t="shared" si="72"/>
        <v>NO</v>
      </c>
      <c r="EA57" s="499">
        <f t="shared" si="132"/>
        <v>0</v>
      </c>
      <c r="EB57" s="239" t="str">
        <f t="shared" si="52"/>
        <v>女子Jr</v>
      </c>
      <c r="EC57" s="499">
        <f t="shared" si="133"/>
        <v>0</v>
      </c>
      <c r="ED57" s="500">
        <f t="shared" si="73"/>
        <v>0</v>
      </c>
      <c r="EE57" s="499">
        <f t="shared" si="73"/>
        <v>0</v>
      </c>
      <c r="EF57" s="239" t="str">
        <f t="shared" si="74"/>
        <v>N</v>
      </c>
      <c r="EG57" s="434" t="str">
        <f t="shared" si="75"/>
        <v/>
      </c>
      <c r="EH57" s="239" t="str">
        <f t="shared" si="76"/>
        <v/>
      </c>
      <c r="EI57" s="239" t="str">
        <f t="shared" ca="1" si="77"/>
        <v/>
      </c>
      <c r="EJ57" s="239" t="str">
        <f t="shared" si="78"/>
        <v/>
      </c>
      <c r="EK57" s="239">
        <f t="shared" si="79"/>
        <v>0</v>
      </c>
      <c r="EL57" s="239">
        <f t="shared" si="80"/>
        <v>0</v>
      </c>
      <c r="EM57" s="499">
        <f t="shared" si="81"/>
        <v>0</v>
      </c>
      <c r="EN57" s="239" t="str">
        <f t="shared" si="93"/>
        <v>N</v>
      </c>
      <c r="EO57" s="434" t="str">
        <f t="shared" si="82"/>
        <v/>
      </c>
      <c r="EP57" s="239" t="str">
        <f t="shared" si="54"/>
        <v/>
      </c>
      <c r="EQ57" s="239" t="str">
        <f t="shared" ca="1" si="83"/>
        <v/>
      </c>
      <c r="ER57" s="239" t="str">
        <f t="shared" si="84"/>
        <v/>
      </c>
      <c r="ES57" s="239">
        <f t="shared" si="55"/>
        <v>0</v>
      </c>
      <c r="ET57" s="239">
        <f t="shared" si="94"/>
        <v>0</v>
      </c>
      <c r="EU57" s="499">
        <f t="shared" si="85"/>
        <v>0</v>
      </c>
      <c r="EV57" s="434" t="str">
        <f t="shared" si="86"/>
        <v/>
      </c>
      <c r="EW57" s="512">
        <f t="shared" si="87"/>
        <v>0</v>
      </c>
      <c r="EX57" s="512">
        <f t="shared" si="88"/>
        <v>0</v>
      </c>
      <c r="EY57" s="512">
        <f t="shared" si="89"/>
        <v>0</v>
      </c>
      <c r="EZ57" s="119"/>
      <c r="FA57" s="258"/>
      <c r="FB57" s="259" t="str">
        <f t="shared" ca="1" si="90"/>
        <v/>
      </c>
      <c r="FC57" s="258"/>
      <c r="FD57" s="259" t="str">
        <f t="shared" si="91"/>
        <v/>
      </c>
      <c r="FE57" s="119"/>
      <c r="FF57" s="119"/>
      <c r="FG57" s="119"/>
      <c r="FH57" s="119"/>
      <c r="FI57" s="119"/>
      <c r="FJ57" s="119"/>
      <c r="FK57" s="119"/>
      <c r="FL57" s="119"/>
      <c r="FM57" s="119"/>
      <c r="FN57" s="119"/>
      <c r="FO57" s="119"/>
    </row>
    <row r="58" spans="1:171" s="99" customFormat="1" ht="21" customHeight="1" x14ac:dyDescent="0.2">
      <c r="A58" s="141">
        <v>43</v>
      </c>
      <c r="B58" s="138">
        <f>申込用紙!B58</f>
        <v>0</v>
      </c>
      <c r="C58" s="138">
        <f>申込用紙!C58</f>
        <v>0</v>
      </c>
      <c r="D58" s="138">
        <f>申込用紙!D58</f>
        <v>0</v>
      </c>
      <c r="E58" s="139">
        <f>申込用紙!E58</f>
        <v>0</v>
      </c>
      <c r="F58" s="138">
        <f>申込用紙!F58</f>
        <v>0</v>
      </c>
      <c r="G58" s="138">
        <f>申込用紙!G58</f>
        <v>0</v>
      </c>
      <c r="H58" s="138">
        <f>申込用紙!H58</f>
        <v>0</v>
      </c>
      <c r="I58" s="138">
        <f>申込用紙!I58</f>
        <v>0</v>
      </c>
      <c r="J58" s="138">
        <f>申込用紙!J58</f>
        <v>0</v>
      </c>
      <c r="K58" s="138">
        <f>申込用紙!K58</f>
        <v>0</v>
      </c>
      <c r="L58" s="138">
        <f>申込用紙!L58</f>
        <v>0</v>
      </c>
      <c r="M58" s="138">
        <f>申込用紙!M58</f>
        <v>0</v>
      </c>
      <c r="N58" s="138" t="str">
        <f>申込用紙!N58</f>
        <v/>
      </c>
      <c r="O58" s="160"/>
      <c r="P58" s="161"/>
      <c r="Q58" s="186" t="str">
        <f t="shared" si="102"/>
        <v>女</v>
      </c>
      <c r="R58" s="195" t="str">
        <f t="shared" si="103"/>
        <v>Not!</v>
      </c>
      <c r="S58" s="195" t="str">
        <f t="shared" si="104"/>
        <v>NO</v>
      </c>
      <c r="T58" s="194" t="str">
        <f t="shared" si="105"/>
        <v>女子Jr</v>
      </c>
      <c r="U58" s="196">
        <f t="shared" si="106"/>
        <v>0</v>
      </c>
      <c r="V58" s="190"/>
      <c r="W58" s="190"/>
      <c r="X58" s="190"/>
      <c r="Y58" s="190"/>
      <c r="Z58" s="190"/>
      <c r="AA58" s="190"/>
      <c r="AB58" s="239"/>
      <c r="AC58" s="239"/>
      <c r="AD58" s="239"/>
      <c r="AE58" s="239"/>
      <c r="AF58" s="242"/>
      <c r="AG58" s="261">
        <f t="shared" si="107"/>
        <v>0</v>
      </c>
      <c r="AH58"/>
      <c r="AI58"/>
      <c r="AJ58" s="258"/>
      <c r="AK58" s="259" t="str">
        <f t="shared" ca="1" si="108"/>
        <v/>
      </c>
      <c r="AL58" s="258"/>
      <c r="AM58" s="259" t="str">
        <f t="shared" si="109"/>
        <v/>
      </c>
      <c r="AN58" s="260"/>
      <c r="AO58" s="260"/>
      <c r="AP58" s="119"/>
      <c r="AQ58" s="280" t="str">
        <f t="shared" si="110"/>
        <v/>
      </c>
      <c r="AR58" s="280" t="str">
        <f t="shared" si="111"/>
        <v/>
      </c>
      <c r="AS58" s="280" t="str">
        <f t="shared" si="112"/>
        <v/>
      </c>
      <c r="AT58" s="280" t="str">
        <f t="shared" ca="1" si="113"/>
        <v/>
      </c>
      <c r="AU58" s="280">
        <f>申込用紙!$G$4</f>
        <v>0</v>
      </c>
      <c r="AV58" s="281" t="str">
        <f t="shared" si="114"/>
        <v/>
      </c>
      <c r="AW58" s="312">
        <f t="shared" si="134"/>
        <v>0</v>
      </c>
      <c r="AX58" s="312">
        <f t="shared" si="134"/>
        <v>0</v>
      </c>
      <c r="AY58" s="312">
        <f t="shared" si="134"/>
        <v>0</v>
      </c>
      <c r="AZ58" s="312">
        <f t="shared" si="134"/>
        <v>0</v>
      </c>
      <c r="BA58" s="312">
        <f t="shared" si="134"/>
        <v>0</v>
      </c>
      <c r="BB58" s="312">
        <f t="shared" si="134"/>
        <v>0</v>
      </c>
      <c r="BC58" s="313">
        <f t="shared" si="115"/>
        <v>0</v>
      </c>
      <c r="BD58" s="313">
        <f t="shared" si="116"/>
        <v>0</v>
      </c>
      <c r="BE58" s="340">
        <f t="shared" si="135"/>
        <v>0</v>
      </c>
      <c r="BF58" s="340">
        <f t="shared" si="135"/>
        <v>0</v>
      </c>
      <c r="BG58" s="340">
        <f t="shared" si="135"/>
        <v>0</v>
      </c>
      <c r="BH58" s="340">
        <f t="shared" si="135"/>
        <v>0</v>
      </c>
      <c r="BI58" s="340">
        <f t="shared" si="135"/>
        <v>0</v>
      </c>
      <c r="BJ58" s="341">
        <f t="shared" si="136"/>
        <v>0</v>
      </c>
      <c r="BK58" s="341">
        <f t="shared" si="136"/>
        <v>0</v>
      </c>
      <c r="BL58" s="341">
        <f t="shared" si="136"/>
        <v>0</v>
      </c>
      <c r="BM58" s="341">
        <f t="shared" si="136"/>
        <v>0</v>
      </c>
      <c r="BN58" s="341">
        <f t="shared" si="136"/>
        <v>0</v>
      </c>
      <c r="BO58" s="341">
        <f t="shared" si="137"/>
        <v>0</v>
      </c>
      <c r="BP58" s="341">
        <f t="shared" si="137"/>
        <v>0</v>
      </c>
      <c r="BQ58" s="341">
        <f t="shared" si="137"/>
        <v>0</v>
      </c>
      <c r="BR58" s="341">
        <f t="shared" si="137"/>
        <v>0</v>
      </c>
      <c r="BS58" s="341">
        <f t="shared" si="137"/>
        <v>0</v>
      </c>
      <c r="BT58" s="348">
        <f t="shared" si="138"/>
        <v>0</v>
      </c>
      <c r="BU58" s="348">
        <f t="shared" si="138"/>
        <v>0</v>
      </c>
      <c r="BV58" s="348">
        <f t="shared" si="138"/>
        <v>0</v>
      </c>
      <c r="BW58" s="348">
        <f t="shared" si="138"/>
        <v>0</v>
      </c>
      <c r="BX58" s="348">
        <f t="shared" si="138"/>
        <v>0</v>
      </c>
      <c r="BY58" s="348">
        <f t="shared" si="139"/>
        <v>0</v>
      </c>
      <c r="BZ58" s="348">
        <f t="shared" si="139"/>
        <v>0</v>
      </c>
      <c r="CA58" s="348">
        <f t="shared" si="139"/>
        <v>0</v>
      </c>
      <c r="CB58" s="350">
        <f t="shared" si="139"/>
        <v>0</v>
      </c>
      <c r="CC58" s="375">
        <f t="shared" si="139"/>
        <v>0</v>
      </c>
      <c r="CD58" s="191">
        <f t="shared" si="143"/>
        <v>0</v>
      </c>
      <c r="CE58" s="191">
        <f t="shared" si="143"/>
        <v>0</v>
      </c>
      <c r="CF58" s="191">
        <f t="shared" si="143"/>
        <v>0</v>
      </c>
      <c r="CG58" s="381">
        <f t="shared" si="144"/>
        <v>0</v>
      </c>
      <c r="CH58" s="191">
        <f t="shared" si="144"/>
        <v>0</v>
      </c>
      <c r="CI58" s="382">
        <f t="shared" si="144"/>
        <v>0</v>
      </c>
      <c r="CJ58" s="379">
        <f t="shared" si="117"/>
        <v>0</v>
      </c>
      <c r="CK58" s="391">
        <f t="shared" si="140"/>
        <v>0</v>
      </c>
      <c r="CL58" s="391">
        <f t="shared" si="140"/>
        <v>0</v>
      </c>
      <c r="CM58" s="391">
        <f t="shared" si="140"/>
        <v>0</v>
      </c>
      <c r="CN58" s="391">
        <f t="shared" si="145"/>
        <v>0</v>
      </c>
      <c r="CO58" s="392">
        <f t="shared" si="141"/>
        <v>0</v>
      </c>
      <c r="CP58" s="392">
        <f t="shared" si="141"/>
        <v>0</v>
      </c>
      <c r="CQ58" s="392">
        <f t="shared" si="141"/>
        <v>0</v>
      </c>
      <c r="CR58" s="394">
        <f t="shared" si="146"/>
        <v>0</v>
      </c>
      <c r="CS58" s="191">
        <f t="shared" si="142"/>
        <v>0</v>
      </c>
      <c r="CT58" s="190">
        <f t="shared" si="142"/>
        <v>0</v>
      </c>
      <c r="CU58" s="190">
        <f t="shared" si="142"/>
        <v>0</v>
      </c>
      <c r="CV58" s="394">
        <f t="shared" si="147"/>
        <v>0</v>
      </c>
      <c r="CW58" s="402">
        <f t="shared" si="118"/>
        <v>0</v>
      </c>
      <c r="CX58" s="403"/>
      <c r="CY58" s="403">
        <f t="shared" si="119"/>
        <v>0</v>
      </c>
      <c r="CZ58" s="404">
        <f t="shared" si="120"/>
        <v>0</v>
      </c>
      <c r="DA58" s="435">
        <f t="shared" si="63"/>
        <v>0</v>
      </c>
      <c r="DB58" s="432">
        <f t="shared" si="121"/>
        <v>0</v>
      </c>
      <c r="DC58" s="433">
        <f t="shared" si="122"/>
        <v>0</v>
      </c>
      <c r="DD58" s="239">
        <f t="shared" si="123"/>
        <v>1</v>
      </c>
      <c r="DE58" s="239">
        <f t="shared" ca="1" si="124"/>
        <v>0</v>
      </c>
      <c r="DF58" s="239">
        <f t="shared" ca="1" si="125"/>
        <v>1</v>
      </c>
      <c r="DG58" s="434" t="str">
        <f t="shared" si="126"/>
        <v/>
      </c>
      <c r="DH58" s="239">
        <f t="shared" ca="1" si="127"/>
        <v>0</v>
      </c>
      <c r="DI58" s="239">
        <f t="shared" ca="1" si="96"/>
        <v>0</v>
      </c>
      <c r="DJ58" s="118" t="str">
        <f t="shared" si="45"/>
        <v/>
      </c>
      <c r="DK58" s="451">
        <f t="shared" si="128"/>
        <v>0</v>
      </c>
      <c r="DL58" s="451">
        <f t="shared" si="129"/>
        <v>0</v>
      </c>
      <c r="DM58" s="452">
        <f t="shared" si="130"/>
        <v>0</v>
      </c>
      <c r="DN58" s="453">
        <f t="shared" si="131"/>
        <v>-1</v>
      </c>
      <c r="DO58" s="454">
        <f t="shared" si="64"/>
        <v>1</v>
      </c>
      <c r="DP58" s="455" t="str">
        <f t="shared" si="65"/>
        <v>NO</v>
      </c>
      <c r="DQ58" s="455" t="str">
        <f t="shared" si="66"/>
        <v>Not!</v>
      </c>
      <c r="DR58" s="455" t="str">
        <f t="shared" si="67"/>
        <v>Not!</v>
      </c>
      <c r="DS58" s="478" t="str">
        <f t="shared" si="50"/>
        <v/>
      </c>
      <c r="DT58" s="479">
        <f t="shared" si="68"/>
        <v>0</v>
      </c>
      <c r="DU58" s="239">
        <f t="shared" si="92"/>
        <v>0</v>
      </c>
      <c r="DV58" s="480">
        <v>43</v>
      </c>
      <c r="DW58" s="281" t="str">
        <f t="shared" si="69"/>
        <v/>
      </c>
      <c r="DX58" s="239" t="str">
        <f t="shared" si="70"/>
        <v>Not!</v>
      </c>
      <c r="DY58" s="499">
        <f t="shared" si="71"/>
        <v>0</v>
      </c>
      <c r="DZ58" s="239" t="str">
        <f t="shared" si="72"/>
        <v>NO</v>
      </c>
      <c r="EA58" s="499">
        <f t="shared" si="132"/>
        <v>0</v>
      </c>
      <c r="EB58" s="239" t="str">
        <f t="shared" si="52"/>
        <v>女子Jr</v>
      </c>
      <c r="EC58" s="499">
        <f t="shared" si="133"/>
        <v>0</v>
      </c>
      <c r="ED58" s="500">
        <f t="shared" si="73"/>
        <v>0</v>
      </c>
      <c r="EE58" s="499">
        <f t="shared" si="73"/>
        <v>0</v>
      </c>
      <c r="EF58" s="239" t="str">
        <f t="shared" si="74"/>
        <v>N</v>
      </c>
      <c r="EG58" s="434" t="str">
        <f t="shared" si="75"/>
        <v/>
      </c>
      <c r="EH58" s="239" t="str">
        <f t="shared" si="76"/>
        <v/>
      </c>
      <c r="EI58" s="239" t="str">
        <f t="shared" ca="1" si="77"/>
        <v/>
      </c>
      <c r="EJ58" s="239" t="str">
        <f t="shared" si="78"/>
        <v/>
      </c>
      <c r="EK58" s="239">
        <f t="shared" si="79"/>
        <v>0</v>
      </c>
      <c r="EL58" s="239">
        <f t="shared" si="80"/>
        <v>0</v>
      </c>
      <c r="EM58" s="499">
        <f t="shared" si="81"/>
        <v>0</v>
      </c>
      <c r="EN58" s="239" t="str">
        <f t="shared" si="93"/>
        <v>N</v>
      </c>
      <c r="EO58" s="434" t="str">
        <f t="shared" si="82"/>
        <v/>
      </c>
      <c r="EP58" s="239" t="str">
        <f t="shared" si="54"/>
        <v/>
      </c>
      <c r="EQ58" s="239" t="str">
        <f t="shared" ca="1" si="83"/>
        <v/>
      </c>
      <c r="ER58" s="239" t="str">
        <f t="shared" si="84"/>
        <v/>
      </c>
      <c r="ES58" s="239">
        <f t="shared" si="55"/>
        <v>0</v>
      </c>
      <c r="ET58" s="239">
        <f t="shared" si="94"/>
        <v>0</v>
      </c>
      <c r="EU58" s="499">
        <f t="shared" si="85"/>
        <v>0</v>
      </c>
      <c r="EV58" s="434" t="str">
        <f t="shared" si="86"/>
        <v/>
      </c>
      <c r="EW58" s="512">
        <f t="shared" si="87"/>
        <v>0</v>
      </c>
      <c r="EX58" s="512">
        <f t="shared" si="88"/>
        <v>0</v>
      </c>
      <c r="EY58" s="512">
        <f t="shared" si="89"/>
        <v>0</v>
      </c>
      <c r="EZ58" s="119"/>
      <c r="FA58" s="258"/>
      <c r="FB58" s="259" t="str">
        <f t="shared" ca="1" si="90"/>
        <v/>
      </c>
      <c r="FC58" s="258"/>
      <c r="FD58" s="259" t="str">
        <f t="shared" si="91"/>
        <v/>
      </c>
      <c r="FE58" s="119"/>
      <c r="FF58" s="119"/>
      <c r="FG58" s="119"/>
      <c r="FH58" s="119"/>
      <c r="FI58" s="119"/>
      <c r="FJ58" s="119"/>
      <c r="FK58" s="119"/>
      <c r="FL58" s="119"/>
      <c r="FM58" s="119"/>
      <c r="FN58" s="119"/>
      <c r="FO58" s="119"/>
    </row>
    <row r="59" spans="1:171" s="99" customFormat="1" ht="21" customHeight="1" x14ac:dyDescent="0.2">
      <c r="A59" s="141">
        <v>44</v>
      </c>
      <c r="B59" s="138">
        <f>申込用紙!B59</f>
        <v>0</v>
      </c>
      <c r="C59" s="138">
        <f>申込用紙!C59</f>
        <v>0</v>
      </c>
      <c r="D59" s="138">
        <f>申込用紙!D59</f>
        <v>0</v>
      </c>
      <c r="E59" s="139">
        <f>申込用紙!E59</f>
        <v>0</v>
      </c>
      <c r="F59" s="138">
        <f>申込用紙!F59</f>
        <v>0</v>
      </c>
      <c r="G59" s="138">
        <f>申込用紙!G59</f>
        <v>0</v>
      </c>
      <c r="H59" s="138">
        <f>申込用紙!H59</f>
        <v>0</v>
      </c>
      <c r="I59" s="138">
        <f>申込用紙!I59</f>
        <v>0</v>
      </c>
      <c r="J59" s="138">
        <f>申込用紙!J59</f>
        <v>0</v>
      </c>
      <c r="K59" s="138">
        <f>申込用紙!K59</f>
        <v>0</v>
      </c>
      <c r="L59" s="138">
        <f>申込用紙!L59</f>
        <v>0</v>
      </c>
      <c r="M59" s="138">
        <f>申込用紙!M59</f>
        <v>0</v>
      </c>
      <c r="N59" s="138" t="str">
        <f>申込用紙!N59</f>
        <v/>
      </c>
      <c r="O59" s="160"/>
      <c r="P59" s="161"/>
      <c r="Q59" s="186" t="str">
        <f t="shared" si="102"/>
        <v>女</v>
      </c>
      <c r="R59" s="195" t="str">
        <f t="shared" si="103"/>
        <v>Not!</v>
      </c>
      <c r="S59" s="195" t="str">
        <f t="shared" si="104"/>
        <v>NO</v>
      </c>
      <c r="T59" s="194" t="str">
        <f t="shared" si="105"/>
        <v>女子Jr</v>
      </c>
      <c r="U59" s="196">
        <f t="shared" si="106"/>
        <v>0</v>
      </c>
      <c r="V59" s="190"/>
      <c r="W59" s="190"/>
      <c r="X59" s="190"/>
      <c r="Y59" s="190"/>
      <c r="Z59" s="190"/>
      <c r="AA59" s="190"/>
      <c r="AB59" s="239"/>
      <c r="AC59" s="239"/>
      <c r="AD59" s="239"/>
      <c r="AE59" s="239"/>
      <c r="AF59" s="242"/>
      <c r="AG59" s="261">
        <f t="shared" si="107"/>
        <v>0</v>
      </c>
      <c r="AH59"/>
      <c r="AI59"/>
      <c r="AJ59" s="258"/>
      <c r="AK59" s="259" t="str">
        <f t="shared" ca="1" si="108"/>
        <v/>
      </c>
      <c r="AL59" s="258"/>
      <c r="AM59" s="259" t="str">
        <f t="shared" si="109"/>
        <v/>
      </c>
      <c r="AN59" s="260"/>
      <c r="AO59" s="260"/>
      <c r="AP59" s="119"/>
      <c r="AQ59" s="280" t="str">
        <f t="shared" si="110"/>
        <v/>
      </c>
      <c r="AR59" s="280" t="str">
        <f t="shared" si="111"/>
        <v/>
      </c>
      <c r="AS59" s="280" t="str">
        <f t="shared" si="112"/>
        <v/>
      </c>
      <c r="AT59" s="280" t="str">
        <f t="shared" ca="1" si="113"/>
        <v/>
      </c>
      <c r="AU59" s="280">
        <f>申込用紙!$G$4</f>
        <v>0</v>
      </c>
      <c r="AV59" s="281" t="str">
        <f t="shared" si="114"/>
        <v/>
      </c>
      <c r="AW59" s="312">
        <f t="shared" si="134"/>
        <v>0</v>
      </c>
      <c r="AX59" s="312">
        <f t="shared" si="134"/>
        <v>0</v>
      </c>
      <c r="AY59" s="312">
        <f t="shared" si="134"/>
        <v>0</v>
      </c>
      <c r="AZ59" s="312">
        <f t="shared" si="134"/>
        <v>0</v>
      </c>
      <c r="BA59" s="312">
        <f t="shared" si="134"/>
        <v>0</v>
      </c>
      <c r="BB59" s="312">
        <f t="shared" si="134"/>
        <v>0</v>
      </c>
      <c r="BC59" s="313">
        <f t="shared" si="115"/>
        <v>0</v>
      </c>
      <c r="BD59" s="313">
        <f t="shared" si="116"/>
        <v>0</v>
      </c>
      <c r="BE59" s="340">
        <f t="shared" si="135"/>
        <v>0</v>
      </c>
      <c r="BF59" s="340">
        <f t="shared" si="135"/>
        <v>0</v>
      </c>
      <c r="BG59" s="340">
        <f t="shared" si="135"/>
        <v>0</v>
      </c>
      <c r="BH59" s="340">
        <f t="shared" si="135"/>
        <v>0</v>
      </c>
      <c r="BI59" s="340">
        <f t="shared" si="135"/>
        <v>0</v>
      </c>
      <c r="BJ59" s="341">
        <f t="shared" si="136"/>
        <v>0</v>
      </c>
      <c r="BK59" s="341">
        <f t="shared" si="136"/>
        <v>0</v>
      </c>
      <c r="BL59" s="341">
        <f t="shared" si="136"/>
        <v>0</v>
      </c>
      <c r="BM59" s="341">
        <f t="shared" si="136"/>
        <v>0</v>
      </c>
      <c r="BN59" s="341">
        <f t="shared" si="136"/>
        <v>0</v>
      </c>
      <c r="BO59" s="341">
        <f t="shared" si="137"/>
        <v>0</v>
      </c>
      <c r="BP59" s="341">
        <f t="shared" si="137"/>
        <v>0</v>
      </c>
      <c r="BQ59" s="341">
        <f t="shared" si="137"/>
        <v>0</v>
      </c>
      <c r="BR59" s="341">
        <f t="shared" si="137"/>
        <v>0</v>
      </c>
      <c r="BS59" s="341">
        <f t="shared" si="137"/>
        <v>0</v>
      </c>
      <c r="BT59" s="348">
        <f t="shared" si="138"/>
        <v>0</v>
      </c>
      <c r="BU59" s="348">
        <f t="shared" si="138"/>
        <v>0</v>
      </c>
      <c r="BV59" s="348">
        <f t="shared" si="138"/>
        <v>0</v>
      </c>
      <c r="BW59" s="348">
        <f t="shared" si="138"/>
        <v>0</v>
      </c>
      <c r="BX59" s="348">
        <f t="shared" si="138"/>
        <v>0</v>
      </c>
      <c r="BY59" s="348">
        <f t="shared" si="139"/>
        <v>0</v>
      </c>
      <c r="BZ59" s="348">
        <f t="shared" si="139"/>
        <v>0</v>
      </c>
      <c r="CA59" s="348">
        <f t="shared" si="139"/>
        <v>0</v>
      </c>
      <c r="CB59" s="350">
        <f t="shared" si="139"/>
        <v>0</v>
      </c>
      <c r="CC59" s="375">
        <f t="shared" si="139"/>
        <v>0</v>
      </c>
      <c r="CD59" s="191">
        <f t="shared" si="143"/>
        <v>0</v>
      </c>
      <c r="CE59" s="191">
        <f t="shared" si="143"/>
        <v>0</v>
      </c>
      <c r="CF59" s="191">
        <f t="shared" si="143"/>
        <v>0</v>
      </c>
      <c r="CG59" s="381">
        <f t="shared" si="144"/>
        <v>0</v>
      </c>
      <c r="CH59" s="191">
        <f t="shared" si="144"/>
        <v>0</v>
      </c>
      <c r="CI59" s="382">
        <f t="shared" si="144"/>
        <v>0</v>
      </c>
      <c r="CJ59" s="379">
        <f t="shared" si="117"/>
        <v>0</v>
      </c>
      <c r="CK59" s="391">
        <f t="shared" si="140"/>
        <v>0</v>
      </c>
      <c r="CL59" s="391">
        <f t="shared" si="140"/>
        <v>0</v>
      </c>
      <c r="CM59" s="391">
        <f t="shared" si="140"/>
        <v>0</v>
      </c>
      <c r="CN59" s="391">
        <f t="shared" si="145"/>
        <v>0</v>
      </c>
      <c r="CO59" s="392">
        <f t="shared" si="141"/>
        <v>0</v>
      </c>
      <c r="CP59" s="392">
        <f t="shared" si="141"/>
        <v>0</v>
      </c>
      <c r="CQ59" s="392">
        <f t="shared" si="141"/>
        <v>0</v>
      </c>
      <c r="CR59" s="394">
        <f t="shared" si="146"/>
        <v>0</v>
      </c>
      <c r="CS59" s="191">
        <f t="shared" si="142"/>
        <v>0</v>
      </c>
      <c r="CT59" s="190">
        <f t="shared" si="142"/>
        <v>0</v>
      </c>
      <c r="CU59" s="190">
        <f t="shared" si="142"/>
        <v>0</v>
      </c>
      <c r="CV59" s="394">
        <f t="shared" si="147"/>
        <v>0</v>
      </c>
      <c r="CW59" s="402">
        <f t="shared" si="118"/>
        <v>0</v>
      </c>
      <c r="CX59" s="403"/>
      <c r="CY59" s="403">
        <f t="shared" si="119"/>
        <v>0</v>
      </c>
      <c r="CZ59" s="404">
        <f t="shared" si="120"/>
        <v>0</v>
      </c>
      <c r="DA59" s="435">
        <f t="shared" si="63"/>
        <v>0</v>
      </c>
      <c r="DB59" s="432">
        <f t="shared" si="121"/>
        <v>0</v>
      </c>
      <c r="DC59" s="433">
        <f t="shared" si="122"/>
        <v>0</v>
      </c>
      <c r="DD59" s="239">
        <f t="shared" si="123"/>
        <v>1</v>
      </c>
      <c r="DE59" s="239">
        <f t="shared" ca="1" si="124"/>
        <v>0</v>
      </c>
      <c r="DF59" s="239">
        <f t="shared" ca="1" si="125"/>
        <v>1</v>
      </c>
      <c r="DG59" s="434" t="str">
        <f t="shared" si="126"/>
        <v/>
      </c>
      <c r="DH59" s="239">
        <f t="shared" ca="1" si="127"/>
        <v>0</v>
      </c>
      <c r="DI59" s="239">
        <f t="shared" ref="DI59:DI90" ca="1" si="148">IF(OR($DA59=0,AND($AF59=0)),0,1-($DF59&lt;0))-DH59</f>
        <v>0</v>
      </c>
      <c r="DJ59" s="118" t="str">
        <f t="shared" si="45"/>
        <v/>
      </c>
      <c r="DK59" s="451">
        <f t="shared" si="128"/>
        <v>0</v>
      </c>
      <c r="DL59" s="451">
        <f t="shared" si="129"/>
        <v>0</v>
      </c>
      <c r="DM59" s="452">
        <f t="shared" si="130"/>
        <v>0</v>
      </c>
      <c r="DN59" s="453">
        <f t="shared" si="131"/>
        <v>-1</v>
      </c>
      <c r="DO59" s="454">
        <f t="shared" si="64"/>
        <v>1</v>
      </c>
      <c r="DP59" s="455" t="str">
        <f t="shared" si="65"/>
        <v>NO</v>
      </c>
      <c r="DQ59" s="455" t="str">
        <f t="shared" si="66"/>
        <v>Not!</v>
      </c>
      <c r="DR59" s="455" t="str">
        <f t="shared" si="67"/>
        <v>Not!</v>
      </c>
      <c r="DS59" s="478" t="str">
        <f t="shared" si="50"/>
        <v/>
      </c>
      <c r="DT59" s="479">
        <f t="shared" si="68"/>
        <v>0</v>
      </c>
      <c r="DU59" s="239">
        <f t="shared" si="92"/>
        <v>0</v>
      </c>
      <c r="DV59" s="480">
        <v>44</v>
      </c>
      <c r="DW59" s="281" t="str">
        <f t="shared" si="69"/>
        <v/>
      </c>
      <c r="DX59" s="239" t="str">
        <f t="shared" si="70"/>
        <v>Not!</v>
      </c>
      <c r="DY59" s="499">
        <f t="shared" si="71"/>
        <v>0</v>
      </c>
      <c r="DZ59" s="239" t="str">
        <f t="shared" si="72"/>
        <v>NO</v>
      </c>
      <c r="EA59" s="499">
        <f t="shared" si="132"/>
        <v>0</v>
      </c>
      <c r="EB59" s="239" t="str">
        <f t="shared" si="52"/>
        <v>女子Jr</v>
      </c>
      <c r="EC59" s="499">
        <f t="shared" si="133"/>
        <v>0</v>
      </c>
      <c r="ED59" s="500">
        <f t="shared" si="73"/>
        <v>0</v>
      </c>
      <c r="EE59" s="499">
        <f t="shared" si="73"/>
        <v>0</v>
      </c>
      <c r="EF59" s="239" t="str">
        <f t="shared" si="74"/>
        <v>N</v>
      </c>
      <c r="EG59" s="434" t="str">
        <f t="shared" si="75"/>
        <v/>
      </c>
      <c r="EH59" s="239" t="str">
        <f t="shared" si="76"/>
        <v/>
      </c>
      <c r="EI59" s="239" t="str">
        <f t="shared" ca="1" si="77"/>
        <v/>
      </c>
      <c r="EJ59" s="239" t="str">
        <f t="shared" si="78"/>
        <v/>
      </c>
      <c r="EK59" s="239">
        <f t="shared" si="79"/>
        <v>0</v>
      </c>
      <c r="EL59" s="239">
        <f t="shared" si="80"/>
        <v>0</v>
      </c>
      <c r="EM59" s="499">
        <f t="shared" si="81"/>
        <v>0</v>
      </c>
      <c r="EN59" s="239" t="str">
        <f t="shared" si="93"/>
        <v>N</v>
      </c>
      <c r="EO59" s="434" t="str">
        <f t="shared" si="82"/>
        <v/>
      </c>
      <c r="EP59" s="239" t="str">
        <f t="shared" si="54"/>
        <v/>
      </c>
      <c r="EQ59" s="239" t="str">
        <f t="shared" ca="1" si="83"/>
        <v/>
      </c>
      <c r="ER59" s="239" t="str">
        <f t="shared" si="84"/>
        <v/>
      </c>
      <c r="ES59" s="239">
        <f t="shared" si="55"/>
        <v>0</v>
      </c>
      <c r="ET59" s="239">
        <f t="shared" si="94"/>
        <v>0</v>
      </c>
      <c r="EU59" s="499">
        <f t="shared" si="85"/>
        <v>0</v>
      </c>
      <c r="EV59" s="434" t="str">
        <f t="shared" si="86"/>
        <v/>
      </c>
      <c r="EW59" s="512">
        <f t="shared" si="87"/>
        <v>0</v>
      </c>
      <c r="EX59" s="512">
        <f t="shared" si="88"/>
        <v>0</v>
      </c>
      <c r="EY59" s="512">
        <f t="shared" si="89"/>
        <v>0</v>
      </c>
      <c r="EZ59" s="119"/>
      <c r="FA59" s="258"/>
      <c r="FB59" s="259" t="str">
        <f t="shared" ca="1" si="90"/>
        <v/>
      </c>
      <c r="FC59" s="258"/>
      <c r="FD59" s="259" t="str">
        <f t="shared" si="91"/>
        <v/>
      </c>
      <c r="FE59" s="119"/>
      <c r="FF59" s="119"/>
      <c r="FG59" s="119"/>
      <c r="FH59" s="119"/>
      <c r="FI59" s="119"/>
      <c r="FJ59" s="119"/>
      <c r="FK59" s="119"/>
      <c r="FL59" s="119"/>
      <c r="FM59" s="119"/>
      <c r="FN59" s="119"/>
      <c r="FO59" s="119"/>
    </row>
    <row r="60" spans="1:171" s="99" customFormat="1" ht="21" customHeight="1" x14ac:dyDescent="0.2">
      <c r="A60" s="141">
        <v>45</v>
      </c>
      <c r="B60" s="138">
        <f>申込用紙!B60</f>
        <v>0</v>
      </c>
      <c r="C60" s="138">
        <f>申込用紙!C60</f>
        <v>0</v>
      </c>
      <c r="D60" s="138">
        <f>申込用紙!D60</f>
        <v>0</v>
      </c>
      <c r="E60" s="139">
        <f>申込用紙!E60</f>
        <v>0</v>
      </c>
      <c r="F60" s="138">
        <f>申込用紙!F60</f>
        <v>0</v>
      </c>
      <c r="G60" s="138">
        <f>申込用紙!G60</f>
        <v>0</v>
      </c>
      <c r="H60" s="138">
        <f>申込用紙!H60</f>
        <v>0</v>
      </c>
      <c r="I60" s="138">
        <f>申込用紙!I60</f>
        <v>0</v>
      </c>
      <c r="J60" s="138">
        <f>申込用紙!J60</f>
        <v>0</v>
      </c>
      <c r="K60" s="138">
        <f>申込用紙!K60</f>
        <v>0</v>
      </c>
      <c r="L60" s="138">
        <f>申込用紙!L60</f>
        <v>0</v>
      </c>
      <c r="M60" s="138">
        <f>申込用紙!M60</f>
        <v>0</v>
      </c>
      <c r="N60" s="138" t="str">
        <f>申込用紙!N60</f>
        <v/>
      </c>
      <c r="O60" s="160"/>
      <c r="P60" s="161"/>
      <c r="Q60" s="186" t="str">
        <f t="shared" si="102"/>
        <v>女</v>
      </c>
      <c r="R60" s="195" t="str">
        <f t="shared" si="103"/>
        <v>Not!</v>
      </c>
      <c r="S60" s="195" t="str">
        <f t="shared" si="104"/>
        <v>NO</v>
      </c>
      <c r="T60" s="194" t="str">
        <f t="shared" si="105"/>
        <v>女子Jr</v>
      </c>
      <c r="U60" s="196">
        <f t="shared" si="106"/>
        <v>0</v>
      </c>
      <c r="V60" s="190"/>
      <c r="W60" s="190"/>
      <c r="X60" s="190"/>
      <c r="Y60" s="190"/>
      <c r="Z60" s="190"/>
      <c r="AA60" s="190"/>
      <c r="AB60" s="239"/>
      <c r="AC60" s="239"/>
      <c r="AD60" s="239"/>
      <c r="AE60" s="239"/>
      <c r="AF60" s="242"/>
      <c r="AG60" s="261">
        <f t="shared" si="107"/>
        <v>0</v>
      </c>
      <c r="AH60"/>
      <c r="AI60"/>
      <c r="AJ60" s="258"/>
      <c r="AK60" s="259" t="str">
        <f t="shared" ca="1" si="108"/>
        <v/>
      </c>
      <c r="AL60" s="258"/>
      <c r="AM60" s="259" t="str">
        <f t="shared" si="109"/>
        <v/>
      </c>
      <c r="AN60" s="260"/>
      <c r="AO60" s="260"/>
      <c r="AP60" s="119"/>
      <c r="AQ60" s="280" t="str">
        <f t="shared" si="110"/>
        <v/>
      </c>
      <c r="AR60" s="280" t="str">
        <f t="shared" si="111"/>
        <v/>
      </c>
      <c r="AS60" s="280" t="str">
        <f t="shared" si="112"/>
        <v/>
      </c>
      <c r="AT60" s="280" t="str">
        <f t="shared" ca="1" si="113"/>
        <v/>
      </c>
      <c r="AU60" s="280">
        <f>申込用紙!$G$4</f>
        <v>0</v>
      </c>
      <c r="AV60" s="281" t="str">
        <f t="shared" si="114"/>
        <v/>
      </c>
      <c r="AW60" s="312">
        <f t="shared" si="134"/>
        <v>0</v>
      </c>
      <c r="AX60" s="312">
        <f t="shared" si="134"/>
        <v>0</v>
      </c>
      <c r="AY60" s="312">
        <f t="shared" si="134"/>
        <v>0</v>
      </c>
      <c r="AZ60" s="312">
        <f t="shared" si="134"/>
        <v>0</v>
      </c>
      <c r="BA60" s="312">
        <f t="shared" si="134"/>
        <v>0</v>
      </c>
      <c r="BB60" s="312">
        <f t="shared" si="134"/>
        <v>0</v>
      </c>
      <c r="BC60" s="313">
        <f t="shared" si="115"/>
        <v>0</v>
      </c>
      <c r="BD60" s="313">
        <f t="shared" si="116"/>
        <v>0</v>
      </c>
      <c r="BE60" s="340">
        <f t="shared" si="135"/>
        <v>0</v>
      </c>
      <c r="BF60" s="340">
        <f t="shared" si="135"/>
        <v>0</v>
      </c>
      <c r="BG60" s="340">
        <f t="shared" si="135"/>
        <v>0</v>
      </c>
      <c r="BH60" s="340">
        <f t="shared" si="135"/>
        <v>0</v>
      </c>
      <c r="BI60" s="340">
        <f t="shared" si="135"/>
        <v>0</v>
      </c>
      <c r="BJ60" s="341">
        <f t="shared" si="136"/>
        <v>0</v>
      </c>
      <c r="BK60" s="341">
        <f t="shared" si="136"/>
        <v>0</v>
      </c>
      <c r="BL60" s="341">
        <f t="shared" si="136"/>
        <v>0</v>
      </c>
      <c r="BM60" s="341">
        <f t="shared" si="136"/>
        <v>0</v>
      </c>
      <c r="BN60" s="341">
        <f t="shared" si="136"/>
        <v>0</v>
      </c>
      <c r="BO60" s="341">
        <f t="shared" si="137"/>
        <v>0</v>
      </c>
      <c r="BP60" s="341">
        <f t="shared" si="137"/>
        <v>0</v>
      </c>
      <c r="BQ60" s="341">
        <f t="shared" si="137"/>
        <v>0</v>
      </c>
      <c r="BR60" s="341">
        <f t="shared" si="137"/>
        <v>0</v>
      </c>
      <c r="BS60" s="341">
        <f t="shared" si="137"/>
        <v>0</v>
      </c>
      <c r="BT60" s="348">
        <f t="shared" si="138"/>
        <v>0</v>
      </c>
      <c r="BU60" s="348">
        <f t="shared" si="138"/>
        <v>0</v>
      </c>
      <c r="BV60" s="348">
        <f t="shared" si="138"/>
        <v>0</v>
      </c>
      <c r="BW60" s="348">
        <f t="shared" si="138"/>
        <v>0</v>
      </c>
      <c r="BX60" s="348">
        <f t="shared" si="138"/>
        <v>0</v>
      </c>
      <c r="BY60" s="348">
        <f t="shared" si="139"/>
        <v>0</v>
      </c>
      <c r="BZ60" s="348">
        <f t="shared" si="139"/>
        <v>0</v>
      </c>
      <c r="CA60" s="348">
        <f t="shared" si="139"/>
        <v>0</v>
      </c>
      <c r="CB60" s="350">
        <f t="shared" si="139"/>
        <v>0</v>
      </c>
      <c r="CC60" s="375">
        <f t="shared" si="139"/>
        <v>0</v>
      </c>
      <c r="CD60" s="191">
        <f t="shared" si="143"/>
        <v>0</v>
      </c>
      <c r="CE60" s="191">
        <f t="shared" si="143"/>
        <v>0</v>
      </c>
      <c r="CF60" s="191">
        <f t="shared" si="143"/>
        <v>0</v>
      </c>
      <c r="CG60" s="381">
        <f t="shared" si="144"/>
        <v>0</v>
      </c>
      <c r="CH60" s="191">
        <f t="shared" si="144"/>
        <v>0</v>
      </c>
      <c r="CI60" s="382">
        <f t="shared" si="144"/>
        <v>0</v>
      </c>
      <c r="CJ60" s="379">
        <f t="shared" si="117"/>
        <v>0</v>
      </c>
      <c r="CK60" s="391">
        <f t="shared" si="140"/>
        <v>0</v>
      </c>
      <c r="CL60" s="391">
        <f t="shared" si="140"/>
        <v>0</v>
      </c>
      <c r="CM60" s="391">
        <f t="shared" si="140"/>
        <v>0</v>
      </c>
      <c r="CN60" s="391">
        <f t="shared" si="145"/>
        <v>0</v>
      </c>
      <c r="CO60" s="392">
        <f t="shared" si="141"/>
        <v>0</v>
      </c>
      <c r="CP60" s="392">
        <f t="shared" si="141"/>
        <v>0</v>
      </c>
      <c r="CQ60" s="392">
        <f t="shared" si="141"/>
        <v>0</v>
      </c>
      <c r="CR60" s="394">
        <f t="shared" si="146"/>
        <v>0</v>
      </c>
      <c r="CS60" s="191">
        <f t="shared" si="142"/>
        <v>0</v>
      </c>
      <c r="CT60" s="190">
        <f t="shared" si="142"/>
        <v>0</v>
      </c>
      <c r="CU60" s="190">
        <f t="shared" si="142"/>
        <v>0</v>
      </c>
      <c r="CV60" s="394">
        <f t="shared" si="147"/>
        <v>0</v>
      </c>
      <c r="CW60" s="402">
        <f t="shared" si="118"/>
        <v>0</v>
      </c>
      <c r="CX60" s="403"/>
      <c r="CY60" s="403">
        <f t="shared" si="119"/>
        <v>0</v>
      </c>
      <c r="CZ60" s="404">
        <f t="shared" si="120"/>
        <v>0</v>
      </c>
      <c r="DA60" s="435">
        <f t="shared" si="63"/>
        <v>0</v>
      </c>
      <c r="DB60" s="432">
        <f t="shared" si="121"/>
        <v>0</v>
      </c>
      <c r="DC60" s="433">
        <f t="shared" si="122"/>
        <v>0</v>
      </c>
      <c r="DD60" s="239">
        <f t="shared" si="123"/>
        <v>1</v>
      </c>
      <c r="DE60" s="239">
        <f t="shared" ca="1" si="124"/>
        <v>0</v>
      </c>
      <c r="DF60" s="239">
        <f t="shared" ca="1" si="125"/>
        <v>1</v>
      </c>
      <c r="DG60" s="434" t="str">
        <f t="shared" si="126"/>
        <v/>
      </c>
      <c r="DH60" s="239">
        <f t="shared" ca="1" si="127"/>
        <v>0</v>
      </c>
      <c r="DI60" s="239">
        <f t="shared" ca="1" si="148"/>
        <v>0</v>
      </c>
      <c r="DJ60" s="118" t="str">
        <f t="shared" si="45"/>
        <v/>
      </c>
      <c r="DK60" s="451">
        <f t="shared" si="128"/>
        <v>0</v>
      </c>
      <c r="DL60" s="451">
        <f t="shared" si="129"/>
        <v>0</v>
      </c>
      <c r="DM60" s="452">
        <f t="shared" si="130"/>
        <v>0</v>
      </c>
      <c r="DN60" s="453">
        <f t="shared" si="131"/>
        <v>-1</v>
      </c>
      <c r="DO60" s="454">
        <f t="shared" si="64"/>
        <v>1</v>
      </c>
      <c r="DP60" s="455" t="str">
        <f t="shared" si="65"/>
        <v>NO</v>
      </c>
      <c r="DQ60" s="455" t="str">
        <f t="shared" si="66"/>
        <v>Not!</v>
      </c>
      <c r="DR60" s="455" t="str">
        <f t="shared" si="67"/>
        <v>Not!</v>
      </c>
      <c r="DS60" s="478" t="str">
        <f t="shared" si="50"/>
        <v/>
      </c>
      <c r="DT60" s="479">
        <f t="shared" si="68"/>
        <v>0</v>
      </c>
      <c r="DU60" s="239">
        <f t="shared" si="92"/>
        <v>0</v>
      </c>
      <c r="DV60" s="480">
        <v>45</v>
      </c>
      <c r="DW60" s="281" t="str">
        <f t="shared" si="69"/>
        <v/>
      </c>
      <c r="DX60" s="239" t="str">
        <f t="shared" si="70"/>
        <v>Not!</v>
      </c>
      <c r="DY60" s="499">
        <f t="shared" si="71"/>
        <v>0</v>
      </c>
      <c r="DZ60" s="239" t="str">
        <f t="shared" si="72"/>
        <v>NO</v>
      </c>
      <c r="EA60" s="499">
        <f t="shared" si="132"/>
        <v>0</v>
      </c>
      <c r="EB60" s="239" t="str">
        <f t="shared" si="52"/>
        <v>女子Jr</v>
      </c>
      <c r="EC60" s="499">
        <f t="shared" si="133"/>
        <v>0</v>
      </c>
      <c r="ED60" s="500">
        <f t="shared" si="73"/>
        <v>0</v>
      </c>
      <c r="EE60" s="499">
        <f t="shared" si="73"/>
        <v>0</v>
      </c>
      <c r="EF60" s="239" t="str">
        <f t="shared" si="74"/>
        <v>N</v>
      </c>
      <c r="EG60" s="434" t="str">
        <f t="shared" si="75"/>
        <v/>
      </c>
      <c r="EH60" s="239" t="str">
        <f t="shared" si="76"/>
        <v/>
      </c>
      <c r="EI60" s="239" t="str">
        <f t="shared" ca="1" si="77"/>
        <v/>
      </c>
      <c r="EJ60" s="239" t="str">
        <f t="shared" si="78"/>
        <v/>
      </c>
      <c r="EK60" s="239">
        <f t="shared" si="79"/>
        <v>0</v>
      </c>
      <c r="EL60" s="239">
        <f t="shared" si="80"/>
        <v>0</v>
      </c>
      <c r="EM60" s="499">
        <f t="shared" si="81"/>
        <v>0</v>
      </c>
      <c r="EN60" s="239" t="str">
        <f t="shared" si="93"/>
        <v>N</v>
      </c>
      <c r="EO60" s="434" t="str">
        <f t="shared" si="82"/>
        <v/>
      </c>
      <c r="EP60" s="239" t="str">
        <f t="shared" si="54"/>
        <v/>
      </c>
      <c r="EQ60" s="239" t="str">
        <f t="shared" ca="1" si="83"/>
        <v/>
      </c>
      <c r="ER60" s="239" t="str">
        <f t="shared" si="84"/>
        <v/>
      </c>
      <c r="ES60" s="239">
        <f t="shared" si="55"/>
        <v>0</v>
      </c>
      <c r="ET60" s="239">
        <f t="shared" si="94"/>
        <v>0</v>
      </c>
      <c r="EU60" s="499">
        <f t="shared" si="85"/>
        <v>0</v>
      </c>
      <c r="EV60" s="434" t="str">
        <f t="shared" si="86"/>
        <v/>
      </c>
      <c r="EW60" s="512">
        <f t="shared" si="87"/>
        <v>0</v>
      </c>
      <c r="EX60" s="512">
        <f t="shared" si="88"/>
        <v>0</v>
      </c>
      <c r="EY60" s="512">
        <f t="shared" si="89"/>
        <v>0</v>
      </c>
      <c r="EZ60" s="119"/>
      <c r="FA60" s="258"/>
      <c r="FB60" s="259" t="str">
        <f t="shared" ca="1" si="90"/>
        <v/>
      </c>
      <c r="FC60" s="258"/>
      <c r="FD60" s="259" t="str">
        <f t="shared" si="91"/>
        <v/>
      </c>
      <c r="FE60" s="119"/>
      <c r="FF60" s="119"/>
      <c r="FG60" s="119"/>
      <c r="FH60" s="119"/>
      <c r="FI60" s="119"/>
      <c r="FJ60" s="119"/>
      <c r="FK60" s="119"/>
      <c r="FL60" s="119"/>
      <c r="FM60" s="119"/>
      <c r="FN60" s="119"/>
      <c r="FO60" s="119"/>
    </row>
    <row r="61" spans="1:171" s="99" customFormat="1" ht="21" customHeight="1" x14ac:dyDescent="0.2">
      <c r="A61" s="141">
        <v>46</v>
      </c>
      <c r="B61" s="138">
        <f>申込用紙!B61</f>
        <v>0</v>
      </c>
      <c r="C61" s="138">
        <f>申込用紙!C61</f>
        <v>0</v>
      </c>
      <c r="D61" s="138">
        <f>申込用紙!D61</f>
        <v>0</v>
      </c>
      <c r="E61" s="139">
        <f>申込用紙!E61</f>
        <v>0</v>
      </c>
      <c r="F61" s="138">
        <f>申込用紙!F61</f>
        <v>0</v>
      </c>
      <c r="G61" s="138">
        <f>申込用紙!G61</f>
        <v>0</v>
      </c>
      <c r="H61" s="138">
        <f>申込用紙!H61</f>
        <v>0</v>
      </c>
      <c r="I61" s="138">
        <f>申込用紙!I61</f>
        <v>0</v>
      </c>
      <c r="J61" s="138">
        <f>申込用紙!J61</f>
        <v>0</v>
      </c>
      <c r="K61" s="138">
        <f>申込用紙!K61</f>
        <v>0</v>
      </c>
      <c r="L61" s="138">
        <f>申込用紙!L61</f>
        <v>0</v>
      </c>
      <c r="M61" s="138">
        <f>申込用紙!M61</f>
        <v>0</v>
      </c>
      <c r="N61" s="138" t="str">
        <f>申込用紙!N61</f>
        <v/>
      </c>
      <c r="O61" s="160"/>
      <c r="P61" s="161"/>
      <c r="Q61" s="186" t="str">
        <f t="shared" si="102"/>
        <v>女</v>
      </c>
      <c r="R61" s="195" t="str">
        <f t="shared" si="103"/>
        <v>Not!</v>
      </c>
      <c r="S61" s="195" t="str">
        <f t="shared" si="104"/>
        <v>NO</v>
      </c>
      <c r="T61" s="194" t="str">
        <f t="shared" si="105"/>
        <v>女子Jr</v>
      </c>
      <c r="U61" s="196">
        <f t="shared" si="106"/>
        <v>0</v>
      </c>
      <c r="V61" s="190"/>
      <c r="W61" s="190"/>
      <c r="X61" s="190"/>
      <c r="Y61" s="190"/>
      <c r="Z61" s="190"/>
      <c r="AA61" s="190"/>
      <c r="AB61" s="239"/>
      <c r="AC61" s="239"/>
      <c r="AD61" s="239"/>
      <c r="AE61" s="239"/>
      <c r="AF61" s="242"/>
      <c r="AG61" s="261">
        <f t="shared" si="107"/>
        <v>0</v>
      </c>
      <c r="AH61"/>
      <c r="AI61"/>
      <c r="AJ61" s="258"/>
      <c r="AK61" s="259" t="str">
        <f t="shared" ca="1" si="108"/>
        <v/>
      </c>
      <c r="AL61" s="258"/>
      <c r="AM61" s="259" t="str">
        <f t="shared" si="109"/>
        <v/>
      </c>
      <c r="AN61" s="260"/>
      <c r="AO61" s="260"/>
      <c r="AP61" s="119"/>
      <c r="AQ61" s="280" t="str">
        <f t="shared" si="110"/>
        <v/>
      </c>
      <c r="AR61" s="280" t="str">
        <f t="shared" si="111"/>
        <v/>
      </c>
      <c r="AS61" s="280" t="str">
        <f t="shared" si="112"/>
        <v/>
      </c>
      <c r="AT61" s="280" t="str">
        <f t="shared" ca="1" si="113"/>
        <v/>
      </c>
      <c r="AU61" s="280">
        <f>申込用紙!$G$4</f>
        <v>0</v>
      </c>
      <c r="AV61" s="281" t="str">
        <f t="shared" si="114"/>
        <v/>
      </c>
      <c r="AW61" s="312">
        <f t="shared" si="134"/>
        <v>0</v>
      </c>
      <c r="AX61" s="312">
        <f t="shared" si="134"/>
        <v>0</v>
      </c>
      <c r="AY61" s="312">
        <f t="shared" si="134"/>
        <v>0</v>
      </c>
      <c r="AZ61" s="312">
        <f t="shared" si="134"/>
        <v>0</v>
      </c>
      <c r="BA61" s="312">
        <f t="shared" si="134"/>
        <v>0</v>
      </c>
      <c r="BB61" s="312">
        <f t="shared" si="134"/>
        <v>0</v>
      </c>
      <c r="BC61" s="313">
        <f t="shared" si="115"/>
        <v>0</v>
      </c>
      <c r="BD61" s="313">
        <f t="shared" si="116"/>
        <v>0</v>
      </c>
      <c r="BE61" s="340">
        <f t="shared" si="135"/>
        <v>0</v>
      </c>
      <c r="BF61" s="340">
        <f t="shared" si="135"/>
        <v>0</v>
      </c>
      <c r="BG61" s="340">
        <f t="shared" si="135"/>
        <v>0</v>
      </c>
      <c r="BH61" s="340">
        <f t="shared" si="135"/>
        <v>0</v>
      </c>
      <c r="BI61" s="340">
        <f t="shared" si="135"/>
        <v>0</v>
      </c>
      <c r="BJ61" s="341">
        <f t="shared" si="136"/>
        <v>0</v>
      </c>
      <c r="BK61" s="341">
        <f t="shared" si="136"/>
        <v>0</v>
      </c>
      <c r="BL61" s="341">
        <f t="shared" si="136"/>
        <v>0</v>
      </c>
      <c r="BM61" s="341">
        <f t="shared" si="136"/>
        <v>0</v>
      </c>
      <c r="BN61" s="341">
        <f t="shared" si="136"/>
        <v>0</v>
      </c>
      <c r="BO61" s="341">
        <f t="shared" si="137"/>
        <v>0</v>
      </c>
      <c r="BP61" s="341">
        <f t="shared" si="137"/>
        <v>0</v>
      </c>
      <c r="BQ61" s="341">
        <f t="shared" si="137"/>
        <v>0</v>
      </c>
      <c r="BR61" s="341">
        <f t="shared" si="137"/>
        <v>0</v>
      </c>
      <c r="BS61" s="341">
        <f t="shared" si="137"/>
        <v>0</v>
      </c>
      <c r="BT61" s="348">
        <f t="shared" si="138"/>
        <v>0</v>
      </c>
      <c r="BU61" s="348">
        <f t="shared" si="138"/>
        <v>0</v>
      </c>
      <c r="BV61" s="348">
        <f t="shared" si="138"/>
        <v>0</v>
      </c>
      <c r="BW61" s="348">
        <f t="shared" si="138"/>
        <v>0</v>
      </c>
      <c r="BX61" s="348">
        <f t="shared" si="138"/>
        <v>0</v>
      </c>
      <c r="BY61" s="348">
        <f t="shared" si="139"/>
        <v>0</v>
      </c>
      <c r="BZ61" s="348">
        <f t="shared" si="139"/>
        <v>0</v>
      </c>
      <c r="CA61" s="348">
        <f t="shared" si="139"/>
        <v>0</v>
      </c>
      <c r="CB61" s="350">
        <f t="shared" si="139"/>
        <v>0</v>
      </c>
      <c r="CC61" s="375">
        <f t="shared" si="139"/>
        <v>0</v>
      </c>
      <c r="CD61" s="191">
        <f t="shared" si="143"/>
        <v>0</v>
      </c>
      <c r="CE61" s="191">
        <f t="shared" si="143"/>
        <v>0</v>
      </c>
      <c r="CF61" s="191">
        <f t="shared" si="143"/>
        <v>0</v>
      </c>
      <c r="CG61" s="381">
        <f t="shared" si="144"/>
        <v>0</v>
      </c>
      <c r="CH61" s="191">
        <f t="shared" si="144"/>
        <v>0</v>
      </c>
      <c r="CI61" s="382">
        <f t="shared" si="144"/>
        <v>0</v>
      </c>
      <c r="CJ61" s="379">
        <f t="shared" si="117"/>
        <v>0</v>
      </c>
      <c r="CK61" s="391">
        <f t="shared" si="140"/>
        <v>0</v>
      </c>
      <c r="CL61" s="391">
        <f t="shared" si="140"/>
        <v>0</v>
      </c>
      <c r="CM61" s="391">
        <f t="shared" si="140"/>
        <v>0</v>
      </c>
      <c r="CN61" s="391">
        <f t="shared" si="145"/>
        <v>0</v>
      </c>
      <c r="CO61" s="392">
        <f t="shared" si="141"/>
        <v>0</v>
      </c>
      <c r="CP61" s="392">
        <f t="shared" si="141"/>
        <v>0</v>
      </c>
      <c r="CQ61" s="392">
        <f t="shared" si="141"/>
        <v>0</v>
      </c>
      <c r="CR61" s="394">
        <f t="shared" si="146"/>
        <v>0</v>
      </c>
      <c r="CS61" s="191">
        <f t="shared" si="142"/>
        <v>0</v>
      </c>
      <c r="CT61" s="190">
        <f t="shared" si="142"/>
        <v>0</v>
      </c>
      <c r="CU61" s="190">
        <f t="shared" si="142"/>
        <v>0</v>
      </c>
      <c r="CV61" s="394">
        <f t="shared" si="147"/>
        <v>0</v>
      </c>
      <c r="CW61" s="402">
        <f t="shared" si="118"/>
        <v>0</v>
      </c>
      <c r="CX61" s="403"/>
      <c r="CY61" s="403">
        <f t="shared" si="119"/>
        <v>0</v>
      </c>
      <c r="CZ61" s="404">
        <f t="shared" si="120"/>
        <v>0</v>
      </c>
      <c r="DA61" s="435">
        <f t="shared" si="63"/>
        <v>0</v>
      </c>
      <c r="DB61" s="432">
        <f t="shared" si="121"/>
        <v>0</v>
      </c>
      <c r="DC61" s="433">
        <f t="shared" si="122"/>
        <v>0</v>
      </c>
      <c r="DD61" s="239">
        <f t="shared" si="123"/>
        <v>1</v>
      </c>
      <c r="DE61" s="239">
        <f t="shared" ca="1" si="124"/>
        <v>0</v>
      </c>
      <c r="DF61" s="239">
        <f t="shared" ca="1" si="125"/>
        <v>1</v>
      </c>
      <c r="DG61" s="434" t="str">
        <f t="shared" si="126"/>
        <v/>
      </c>
      <c r="DH61" s="239">
        <f t="shared" ca="1" si="127"/>
        <v>0</v>
      </c>
      <c r="DI61" s="239">
        <f t="shared" ca="1" si="148"/>
        <v>0</v>
      </c>
      <c r="DJ61" s="118" t="str">
        <f t="shared" si="45"/>
        <v/>
      </c>
      <c r="DK61" s="451">
        <f t="shared" si="128"/>
        <v>0</v>
      </c>
      <c r="DL61" s="451">
        <f t="shared" si="129"/>
        <v>0</v>
      </c>
      <c r="DM61" s="452">
        <f t="shared" si="130"/>
        <v>0</v>
      </c>
      <c r="DN61" s="453">
        <f t="shared" si="131"/>
        <v>-1</v>
      </c>
      <c r="DO61" s="454">
        <f t="shared" si="64"/>
        <v>1</v>
      </c>
      <c r="DP61" s="455" t="str">
        <f t="shared" si="65"/>
        <v>NO</v>
      </c>
      <c r="DQ61" s="455" t="str">
        <f t="shared" si="66"/>
        <v>Not!</v>
      </c>
      <c r="DR61" s="455" t="str">
        <f t="shared" si="67"/>
        <v>Not!</v>
      </c>
      <c r="DS61" s="478" t="str">
        <f t="shared" si="50"/>
        <v/>
      </c>
      <c r="DT61" s="479">
        <f t="shared" si="68"/>
        <v>0</v>
      </c>
      <c r="DU61" s="239">
        <f t="shared" si="92"/>
        <v>0</v>
      </c>
      <c r="DV61" s="480">
        <v>46</v>
      </c>
      <c r="DW61" s="281" t="str">
        <f t="shared" si="69"/>
        <v/>
      </c>
      <c r="DX61" s="239" t="str">
        <f t="shared" si="70"/>
        <v>Not!</v>
      </c>
      <c r="DY61" s="499">
        <f t="shared" si="71"/>
        <v>0</v>
      </c>
      <c r="DZ61" s="239" t="str">
        <f t="shared" si="72"/>
        <v>NO</v>
      </c>
      <c r="EA61" s="499">
        <f t="shared" si="132"/>
        <v>0</v>
      </c>
      <c r="EB61" s="239" t="str">
        <f t="shared" si="52"/>
        <v>女子Jr</v>
      </c>
      <c r="EC61" s="499">
        <f t="shared" si="133"/>
        <v>0</v>
      </c>
      <c r="ED61" s="500">
        <f t="shared" si="73"/>
        <v>0</v>
      </c>
      <c r="EE61" s="499">
        <f t="shared" si="73"/>
        <v>0</v>
      </c>
      <c r="EF61" s="239" t="str">
        <f t="shared" si="74"/>
        <v>N</v>
      </c>
      <c r="EG61" s="434" t="str">
        <f t="shared" si="75"/>
        <v/>
      </c>
      <c r="EH61" s="239" t="str">
        <f t="shared" si="76"/>
        <v/>
      </c>
      <c r="EI61" s="239" t="str">
        <f t="shared" ca="1" si="77"/>
        <v/>
      </c>
      <c r="EJ61" s="239" t="str">
        <f t="shared" si="78"/>
        <v/>
      </c>
      <c r="EK61" s="239">
        <f t="shared" si="79"/>
        <v>0</v>
      </c>
      <c r="EL61" s="239">
        <f t="shared" si="80"/>
        <v>0</v>
      </c>
      <c r="EM61" s="499">
        <f t="shared" si="81"/>
        <v>0</v>
      </c>
      <c r="EN61" s="239" t="str">
        <f t="shared" si="93"/>
        <v>N</v>
      </c>
      <c r="EO61" s="434" t="str">
        <f t="shared" si="82"/>
        <v/>
      </c>
      <c r="EP61" s="239" t="str">
        <f t="shared" si="54"/>
        <v/>
      </c>
      <c r="EQ61" s="239" t="str">
        <f t="shared" ca="1" si="83"/>
        <v/>
      </c>
      <c r="ER61" s="239" t="str">
        <f t="shared" si="84"/>
        <v/>
      </c>
      <c r="ES61" s="239">
        <f t="shared" si="55"/>
        <v>0</v>
      </c>
      <c r="ET61" s="239">
        <f t="shared" si="94"/>
        <v>0</v>
      </c>
      <c r="EU61" s="499">
        <f t="shared" si="85"/>
        <v>0</v>
      </c>
      <c r="EV61" s="434" t="str">
        <f t="shared" si="86"/>
        <v/>
      </c>
      <c r="EW61" s="512">
        <f t="shared" si="87"/>
        <v>0</v>
      </c>
      <c r="EX61" s="512">
        <f t="shared" si="88"/>
        <v>0</v>
      </c>
      <c r="EY61" s="512">
        <f t="shared" si="89"/>
        <v>0</v>
      </c>
      <c r="EZ61" s="119"/>
      <c r="FA61" s="258"/>
      <c r="FB61" s="259" t="str">
        <f t="shared" ca="1" si="90"/>
        <v/>
      </c>
      <c r="FC61" s="258"/>
      <c r="FD61" s="259" t="str">
        <f t="shared" si="91"/>
        <v/>
      </c>
      <c r="FE61" s="119"/>
      <c r="FF61" s="119"/>
      <c r="FG61" s="119"/>
      <c r="FH61" s="119"/>
      <c r="FI61" s="119"/>
      <c r="FJ61" s="119"/>
      <c r="FK61" s="119"/>
      <c r="FL61" s="119"/>
      <c r="FM61" s="119"/>
      <c r="FN61" s="119"/>
      <c r="FO61" s="119"/>
    </row>
    <row r="62" spans="1:171" s="99" customFormat="1" ht="21" customHeight="1" x14ac:dyDescent="0.2">
      <c r="A62" s="141">
        <v>47</v>
      </c>
      <c r="B62" s="138">
        <f>申込用紙!B62</f>
        <v>0</v>
      </c>
      <c r="C62" s="138">
        <f>申込用紙!C62</f>
        <v>0</v>
      </c>
      <c r="D62" s="138">
        <f>申込用紙!D62</f>
        <v>0</v>
      </c>
      <c r="E62" s="139">
        <f>申込用紙!E62</f>
        <v>0</v>
      </c>
      <c r="F62" s="138">
        <f>申込用紙!F62</f>
        <v>0</v>
      </c>
      <c r="G62" s="138">
        <f>申込用紙!G62</f>
        <v>0</v>
      </c>
      <c r="H62" s="138">
        <f>申込用紙!H62</f>
        <v>0</v>
      </c>
      <c r="I62" s="138">
        <f>申込用紙!I62</f>
        <v>0</v>
      </c>
      <c r="J62" s="138">
        <f>申込用紙!J62</f>
        <v>0</v>
      </c>
      <c r="K62" s="138">
        <f>申込用紙!K62</f>
        <v>0</v>
      </c>
      <c r="L62" s="138">
        <f>申込用紙!L62</f>
        <v>0</v>
      </c>
      <c r="M62" s="138">
        <f>申込用紙!M62</f>
        <v>0</v>
      </c>
      <c r="N62" s="138" t="str">
        <f>申込用紙!N62</f>
        <v/>
      </c>
      <c r="O62" s="160"/>
      <c r="P62" s="161"/>
      <c r="Q62" s="186" t="str">
        <f t="shared" si="102"/>
        <v>女</v>
      </c>
      <c r="R62" s="195" t="str">
        <f t="shared" si="103"/>
        <v>Not!</v>
      </c>
      <c r="S62" s="195" t="str">
        <f t="shared" si="104"/>
        <v>NO</v>
      </c>
      <c r="T62" s="194" t="str">
        <f t="shared" si="105"/>
        <v>女子Jr</v>
      </c>
      <c r="U62" s="196">
        <f t="shared" si="106"/>
        <v>0</v>
      </c>
      <c r="V62" s="190"/>
      <c r="W62" s="190"/>
      <c r="X62" s="190"/>
      <c r="Y62" s="190"/>
      <c r="Z62" s="190"/>
      <c r="AA62" s="190"/>
      <c r="AB62" s="239"/>
      <c r="AC62" s="239"/>
      <c r="AD62" s="239"/>
      <c r="AE62" s="239"/>
      <c r="AF62" s="242"/>
      <c r="AG62" s="261">
        <f t="shared" si="107"/>
        <v>0</v>
      </c>
      <c r="AH62"/>
      <c r="AI62"/>
      <c r="AJ62" s="258"/>
      <c r="AK62" s="259" t="str">
        <f t="shared" ca="1" si="108"/>
        <v/>
      </c>
      <c r="AL62" s="258"/>
      <c r="AM62" s="259" t="str">
        <f t="shared" si="109"/>
        <v/>
      </c>
      <c r="AN62" s="260"/>
      <c r="AO62" s="260"/>
      <c r="AP62" s="119"/>
      <c r="AQ62" s="280" t="str">
        <f t="shared" si="110"/>
        <v/>
      </c>
      <c r="AR62" s="280" t="str">
        <f t="shared" si="111"/>
        <v/>
      </c>
      <c r="AS62" s="280" t="str">
        <f t="shared" si="112"/>
        <v/>
      </c>
      <c r="AT62" s="280" t="str">
        <f t="shared" ca="1" si="113"/>
        <v/>
      </c>
      <c r="AU62" s="280">
        <f>申込用紙!$G$4</f>
        <v>0</v>
      </c>
      <c r="AV62" s="281" t="str">
        <f t="shared" si="114"/>
        <v/>
      </c>
      <c r="AW62" s="312">
        <f t="shared" si="134"/>
        <v>0</v>
      </c>
      <c r="AX62" s="312">
        <f t="shared" si="134"/>
        <v>0</v>
      </c>
      <c r="AY62" s="312">
        <f t="shared" si="134"/>
        <v>0</v>
      </c>
      <c r="AZ62" s="312">
        <f t="shared" si="134"/>
        <v>0</v>
      </c>
      <c r="BA62" s="312">
        <f t="shared" si="134"/>
        <v>0</v>
      </c>
      <c r="BB62" s="312">
        <f t="shared" si="134"/>
        <v>0</v>
      </c>
      <c r="BC62" s="313">
        <f t="shared" si="115"/>
        <v>0</v>
      </c>
      <c r="BD62" s="313">
        <f t="shared" si="116"/>
        <v>0</v>
      </c>
      <c r="BE62" s="340">
        <f t="shared" si="135"/>
        <v>0</v>
      </c>
      <c r="BF62" s="340">
        <f t="shared" si="135"/>
        <v>0</v>
      </c>
      <c r="BG62" s="340">
        <f t="shared" si="135"/>
        <v>0</v>
      </c>
      <c r="BH62" s="340">
        <f t="shared" si="135"/>
        <v>0</v>
      </c>
      <c r="BI62" s="340">
        <f t="shared" si="135"/>
        <v>0</v>
      </c>
      <c r="BJ62" s="341">
        <f t="shared" si="136"/>
        <v>0</v>
      </c>
      <c r="BK62" s="341">
        <f t="shared" si="136"/>
        <v>0</v>
      </c>
      <c r="BL62" s="341">
        <f t="shared" si="136"/>
        <v>0</v>
      </c>
      <c r="BM62" s="341">
        <f t="shared" si="136"/>
        <v>0</v>
      </c>
      <c r="BN62" s="341">
        <f t="shared" si="136"/>
        <v>0</v>
      </c>
      <c r="BO62" s="341">
        <f t="shared" si="137"/>
        <v>0</v>
      </c>
      <c r="BP62" s="341">
        <f t="shared" si="137"/>
        <v>0</v>
      </c>
      <c r="BQ62" s="341">
        <f t="shared" si="137"/>
        <v>0</v>
      </c>
      <c r="BR62" s="341">
        <f t="shared" si="137"/>
        <v>0</v>
      </c>
      <c r="BS62" s="341">
        <f t="shared" si="137"/>
        <v>0</v>
      </c>
      <c r="BT62" s="348">
        <f t="shared" si="138"/>
        <v>0</v>
      </c>
      <c r="BU62" s="348">
        <f t="shared" si="138"/>
        <v>0</v>
      </c>
      <c r="BV62" s="348">
        <f t="shared" si="138"/>
        <v>0</v>
      </c>
      <c r="BW62" s="348">
        <f t="shared" si="138"/>
        <v>0</v>
      </c>
      <c r="BX62" s="348">
        <f t="shared" si="138"/>
        <v>0</v>
      </c>
      <c r="BY62" s="348">
        <f t="shared" si="139"/>
        <v>0</v>
      </c>
      <c r="BZ62" s="348">
        <f t="shared" si="139"/>
        <v>0</v>
      </c>
      <c r="CA62" s="348">
        <f t="shared" si="139"/>
        <v>0</v>
      </c>
      <c r="CB62" s="350">
        <f t="shared" si="139"/>
        <v>0</v>
      </c>
      <c r="CC62" s="375">
        <f t="shared" si="139"/>
        <v>0</v>
      </c>
      <c r="CD62" s="191">
        <f t="shared" si="143"/>
        <v>0</v>
      </c>
      <c r="CE62" s="191">
        <f t="shared" si="143"/>
        <v>0</v>
      </c>
      <c r="CF62" s="191">
        <f t="shared" si="143"/>
        <v>0</v>
      </c>
      <c r="CG62" s="381">
        <f t="shared" si="144"/>
        <v>0</v>
      </c>
      <c r="CH62" s="191">
        <f t="shared" si="144"/>
        <v>0</v>
      </c>
      <c r="CI62" s="382">
        <f t="shared" si="144"/>
        <v>0</v>
      </c>
      <c r="CJ62" s="379">
        <f t="shared" si="117"/>
        <v>0</v>
      </c>
      <c r="CK62" s="391">
        <f t="shared" si="140"/>
        <v>0</v>
      </c>
      <c r="CL62" s="391">
        <f t="shared" si="140"/>
        <v>0</v>
      </c>
      <c r="CM62" s="391">
        <f t="shared" si="140"/>
        <v>0</v>
      </c>
      <c r="CN62" s="391">
        <f t="shared" si="145"/>
        <v>0</v>
      </c>
      <c r="CO62" s="392">
        <f t="shared" si="141"/>
        <v>0</v>
      </c>
      <c r="CP62" s="392">
        <f t="shared" si="141"/>
        <v>0</v>
      </c>
      <c r="CQ62" s="392">
        <f t="shared" si="141"/>
        <v>0</v>
      </c>
      <c r="CR62" s="394">
        <f t="shared" si="146"/>
        <v>0</v>
      </c>
      <c r="CS62" s="191">
        <f t="shared" si="142"/>
        <v>0</v>
      </c>
      <c r="CT62" s="190">
        <f t="shared" si="142"/>
        <v>0</v>
      </c>
      <c r="CU62" s="190">
        <f t="shared" si="142"/>
        <v>0</v>
      </c>
      <c r="CV62" s="394">
        <f t="shared" si="147"/>
        <v>0</v>
      </c>
      <c r="CW62" s="402">
        <f t="shared" si="118"/>
        <v>0</v>
      </c>
      <c r="CX62" s="403"/>
      <c r="CY62" s="403">
        <f t="shared" si="119"/>
        <v>0</v>
      </c>
      <c r="CZ62" s="404">
        <f t="shared" si="120"/>
        <v>0</v>
      </c>
      <c r="DA62" s="435">
        <f t="shared" si="63"/>
        <v>0</v>
      </c>
      <c r="DB62" s="432">
        <f t="shared" si="121"/>
        <v>0</v>
      </c>
      <c r="DC62" s="433">
        <f t="shared" si="122"/>
        <v>0</v>
      </c>
      <c r="DD62" s="239">
        <f t="shared" si="123"/>
        <v>1</v>
      </c>
      <c r="DE62" s="239">
        <f t="shared" ca="1" si="124"/>
        <v>0</v>
      </c>
      <c r="DF62" s="239">
        <f t="shared" ca="1" si="125"/>
        <v>1</v>
      </c>
      <c r="DG62" s="434" t="str">
        <f t="shared" si="126"/>
        <v/>
      </c>
      <c r="DH62" s="239">
        <f t="shared" ca="1" si="127"/>
        <v>0</v>
      </c>
      <c r="DI62" s="239">
        <f t="shared" ca="1" si="148"/>
        <v>0</v>
      </c>
      <c r="DJ62" s="118" t="str">
        <f t="shared" si="45"/>
        <v/>
      </c>
      <c r="DK62" s="451">
        <f t="shared" si="128"/>
        <v>0</v>
      </c>
      <c r="DL62" s="451">
        <f t="shared" si="129"/>
        <v>0</v>
      </c>
      <c r="DM62" s="452">
        <f t="shared" si="130"/>
        <v>0</v>
      </c>
      <c r="DN62" s="453">
        <f t="shared" si="131"/>
        <v>-1</v>
      </c>
      <c r="DO62" s="454">
        <f t="shared" si="64"/>
        <v>1</v>
      </c>
      <c r="DP62" s="455" t="str">
        <f t="shared" si="65"/>
        <v>NO</v>
      </c>
      <c r="DQ62" s="455" t="str">
        <f t="shared" si="66"/>
        <v>Not!</v>
      </c>
      <c r="DR62" s="455" t="str">
        <f t="shared" si="67"/>
        <v>Not!</v>
      </c>
      <c r="DS62" s="478" t="str">
        <f t="shared" si="50"/>
        <v/>
      </c>
      <c r="DT62" s="479">
        <f t="shared" si="68"/>
        <v>0</v>
      </c>
      <c r="DU62" s="239">
        <f t="shared" si="92"/>
        <v>0</v>
      </c>
      <c r="DV62" s="480">
        <v>47</v>
      </c>
      <c r="DW62" s="281" t="str">
        <f t="shared" si="69"/>
        <v/>
      </c>
      <c r="DX62" s="239" t="str">
        <f t="shared" si="70"/>
        <v>Not!</v>
      </c>
      <c r="DY62" s="499">
        <f t="shared" si="71"/>
        <v>0</v>
      </c>
      <c r="DZ62" s="239" t="str">
        <f t="shared" si="72"/>
        <v>NO</v>
      </c>
      <c r="EA62" s="499">
        <f t="shared" si="132"/>
        <v>0</v>
      </c>
      <c r="EB62" s="239" t="str">
        <f t="shared" si="52"/>
        <v>女子Jr</v>
      </c>
      <c r="EC62" s="499">
        <f t="shared" si="133"/>
        <v>0</v>
      </c>
      <c r="ED62" s="500">
        <f t="shared" si="73"/>
        <v>0</v>
      </c>
      <c r="EE62" s="499">
        <f t="shared" si="73"/>
        <v>0</v>
      </c>
      <c r="EF62" s="239" t="str">
        <f t="shared" si="74"/>
        <v>N</v>
      </c>
      <c r="EG62" s="434" t="str">
        <f t="shared" si="75"/>
        <v/>
      </c>
      <c r="EH62" s="239" t="str">
        <f t="shared" si="76"/>
        <v/>
      </c>
      <c r="EI62" s="239" t="str">
        <f t="shared" ca="1" si="77"/>
        <v/>
      </c>
      <c r="EJ62" s="239" t="str">
        <f t="shared" si="78"/>
        <v/>
      </c>
      <c r="EK62" s="239">
        <f t="shared" si="79"/>
        <v>0</v>
      </c>
      <c r="EL62" s="239">
        <f t="shared" si="80"/>
        <v>0</v>
      </c>
      <c r="EM62" s="499">
        <f t="shared" si="81"/>
        <v>0</v>
      </c>
      <c r="EN62" s="239" t="str">
        <f t="shared" si="93"/>
        <v>N</v>
      </c>
      <c r="EO62" s="434" t="str">
        <f t="shared" si="82"/>
        <v/>
      </c>
      <c r="EP62" s="239" t="str">
        <f t="shared" si="54"/>
        <v/>
      </c>
      <c r="EQ62" s="239" t="str">
        <f t="shared" ca="1" si="83"/>
        <v/>
      </c>
      <c r="ER62" s="239" t="str">
        <f t="shared" si="84"/>
        <v/>
      </c>
      <c r="ES62" s="239">
        <f t="shared" si="55"/>
        <v>0</v>
      </c>
      <c r="ET62" s="239">
        <f t="shared" si="94"/>
        <v>0</v>
      </c>
      <c r="EU62" s="499">
        <f t="shared" si="85"/>
        <v>0</v>
      </c>
      <c r="EV62" s="434" t="str">
        <f t="shared" si="86"/>
        <v/>
      </c>
      <c r="EW62" s="512">
        <f t="shared" si="87"/>
        <v>0</v>
      </c>
      <c r="EX62" s="512">
        <f t="shared" si="88"/>
        <v>0</v>
      </c>
      <c r="EY62" s="512">
        <f t="shared" si="89"/>
        <v>0</v>
      </c>
      <c r="EZ62" s="119"/>
      <c r="FA62" s="258"/>
      <c r="FB62" s="259" t="str">
        <f t="shared" ca="1" si="90"/>
        <v/>
      </c>
      <c r="FC62" s="258"/>
      <c r="FD62" s="259" t="str">
        <f t="shared" si="91"/>
        <v/>
      </c>
      <c r="FE62" s="119"/>
      <c r="FF62" s="119"/>
      <c r="FG62" s="119"/>
      <c r="FH62" s="119"/>
      <c r="FI62" s="119"/>
      <c r="FJ62" s="119"/>
      <c r="FK62" s="119"/>
      <c r="FL62" s="119"/>
      <c r="FM62" s="119"/>
      <c r="FN62" s="119"/>
      <c r="FO62" s="119"/>
    </row>
    <row r="63" spans="1:171" s="99" customFormat="1" ht="21" customHeight="1" x14ac:dyDescent="0.2">
      <c r="A63" s="141">
        <v>48</v>
      </c>
      <c r="B63" s="138">
        <f>申込用紙!B63</f>
        <v>0</v>
      </c>
      <c r="C63" s="138">
        <f>申込用紙!C63</f>
        <v>0</v>
      </c>
      <c r="D63" s="138">
        <f>申込用紙!D63</f>
        <v>0</v>
      </c>
      <c r="E63" s="139">
        <f>申込用紙!E63</f>
        <v>0</v>
      </c>
      <c r="F63" s="138">
        <f>申込用紙!F63</f>
        <v>0</v>
      </c>
      <c r="G63" s="138">
        <f>申込用紙!G63</f>
        <v>0</v>
      </c>
      <c r="H63" s="138">
        <f>申込用紙!H63</f>
        <v>0</v>
      </c>
      <c r="I63" s="138">
        <f>申込用紙!I63</f>
        <v>0</v>
      </c>
      <c r="J63" s="138">
        <f>申込用紙!J63</f>
        <v>0</v>
      </c>
      <c r="K63" s="138">
        <f>申込用紙!K63</f>
        <v>0</v>
      </c>
      <c r="L63" s="138">
        <f>申込用紙!L63</f>
        <v>0</v>
      </c>
      <c r="M63" s="138">
        <f>申込用紙!M63</f>
        <v>0</v>
      </c>
      <c r="N63" s="138" t="str">
        <f>申込用紙!N63</f>
        <v/>
      </c>
      <c r="O63" s="160"/>
      <c r="P63" s="161"/>
      <c r="Q63" s="186" t="str">
        <f t="shared" si="102"/>
        <v>女</v>
      </c>
      <c r="R63" s="195" t="str">
        <f t="shared" si="103"/>
        <v>Not!</v>
      </c>
      <c r="S63" s="195" t="str">
        <f t="shared" si="104"/>
        <v>NO</v>
      </c>
      <c r="T63" s="194" t="str">
        <f t="shared" si="105"/>
        <v>女子Jr</v>
      </c>
      <c r="U63" s="196">
        <f t="shared" si="106"/>
        <v>0</v>
      </c>
      <c r="V63" s="190"/>
      <c r="W63" s="190"/>
      <c r="X63" s="190"/>
      <c r="Y63" s="190"/>
      <c r="Z63" s="190"/>
      <c r="AA63" s="190"/>
      <c r="AB63" s="239"/>
      <c r="AC63" s="239"/>
      <c r="AD63" s="239"/>
      <c r="AE63" s="239"/>
      <c r="AF63" s="242"/>
      <c r="AG63" s="261">
        <f t="shared" si="107"/>
        <v>0</v>
      </c>
      <c r="AH63"/>
      <c r="AI63"/>
      <c r="AJ63" s="258"/>
      <c r="AK63" s="259" t="str">
        <f t="shared" ca="1" si="108"/>
        <v/>
      </c>
      <c r="AL63" s="258"/>
      <c r="AM63" s="259" t="str">
        <f t="shared" si="109"/>
        <v/>
      </c>
      <c r="AN63" s="260"/>
      <c r="AO63" s="260"/>
      <c r="AP63" s="119"/>
      <c r="AQ63" s="280" t="str">
        <f t="shared" si="110"/>
        <v/>
      </c>
      <c r="AR63" s="280" t="str">
        <f t="shared" si="111"/>
        <v/>
      </c>
      <c r="AS63" s="280" t="str">
        <f t="shared" si="112"/>
        <v/>
      </c>
      <c r="AT63" s="280" t="str">
        <f t="shared" ca="1" si="113"/>
        <v/>
      </c>
      <c r="AU63" s="280">
        <f>申込用紙!$G$4</f>
        <v>0</v>
      </c>
      <c r="AV63" s="281" t="str">
        <f t="shared" si="114"/>
        <v/>
      </c>
      <c r="AW63" s="312">
        <f t="shared" si="134"/>
        <v>0</v>
      </c>
      <c r="AX63" s="312">
        <f t="shared" si="134"/>
        <v>0</v>
      </c>
      <c r="AY63" s="312">
        <f t="shared" si="134"/>
        <v>0</v>
      </c>
      <c r="AZ63" s="312">
        <f t="shared" si="134"/>
        <v>0</v>
      </c>
      <c r="BA63" s="312">
        <f t="shared" si="134"/>
        <v>0</v>
      </c>
      <c r="BB63" s="312">
        <f t="shared" si="134"/>
        <v>0</v>
      </c>
      <c r="BC63" s="313">
        <f t="shared" si="115"/>
        <v>0</v>
      </c>
      <c r="BD63" s="313">
        <f t="shared" si="116"/>
        <v>0</v>
      </c>
      <c r="BE63" s="340">
        <f t="shared" si="135"/>
        <v>0</v>
      </c>
      <c r="BF63" s="340">
        <f t="shared" si="135"/>
        <v>0</v>
      </c>
      <c r="BG63" s="340">
        <f t="shared" si="135"/>
        <v>0</v>
      </c>
      <c r="BH63" s="340">
        <f t="shared" si="135"/>
        <v>0</v>
      </c>
      <c r="BI63" s="340">
        <f t="shared" si="135"/>
        <v>0</v>
      </c>
      <c r="BJ63" s="341">
        <f t="shared" si="136"/>
        <v>0</v>
      </c>
      <c r="BK63" s="341">
        <f t="shared" si="136"/>
        <v>0</v>
      </c>
      <c r="BL63" s="341">
        <f t="shared" si="136"/>
        <v>0</v>
      </c>
      <c r="BM63" s="341">
        <f t="shared" si="136"/>
        <v>0</v>
      </c>
      <c r="BN63" s="341">
        <f t="shared" si="136"/>
        <v>0</v>
      </c>
      <c r="BO63" s="341">
        <f t="shared" si="137"/>
        <v>0</v>
      </c>
      <c r="BP63" s="341">
        <f t="shared" si="137"/>
        <v>0</v>
      </c>
      <c r="BQ63" s="341">
        <f t="shared" si="137"/>
        <v>0</v>
      </c>
      <c r="BR63" s="341">
        <f t="shared" si="137"/>
        <v>0</v>
      </c>
      <c r="BS63" s="341">
        <f t="shared" si="137"/>
        <v>0</v>
      </c>
      <c r="BT63" s="348">
        <f t="shared" si="138"/>
        <v>0</v>
      </c>
      <c r="BU63" s="348">
        <f t="shared" si="138"/>
        <v>0</v>
      </c>
      <c r="BV63" s="348">
        <f t="shared" si="138"/>
        <v>0</v>
      </c>
      <c r="BW63" s="348">
        <f t="shared" si="138"/>
        <v>0</v>
      </c>
      <c r="BX63" s="348">
        <f t="shared" si="138"/>
        <v>0</v>
      </c>
      <c r="BY63" s="348">
        <f t="shared" si="139"/>
        <v>0</v>
      </c>
      <c r="BZ63" s="348">
        <f t="shared" si="139"/>
        <v>0</v>
      </c>
      <c r="CA63" s="348">
        <f t="shared" si="139"/>
        <v>0</v>
      </c>
      <c r="CB63" s="350">
        <f t="shared" si="139"/>
        <v>0</v>
      </c>
      <c r="CC63" s="375">
        <f t="shared" si="139"/>
        <v>0</v>
      </c>
      <c r="CD63" s="191">
        <f t="shared" si="143"/>
        <v>0</v>
      </c>
      <c r="CE63" s="191">
        <f t="shared" si="143"/>
        <v>0</v>
      </c>
      <c r="CF63" s="191">
        <f t="shared" si="143"/>
        <v>0</v>
      </c>
      <c r="CG63" s="381">
        <f t="shared" si="144"/>
        <v>0</v>
      </c>
      <c r="CH63" s="191">
        <f t="shared" si="144"/>
        <v>0</v>
      </c>
      <c r="CI63" s="382">
        <f t="shared" si="144"/>
        <v>0</v>
      </c>
      <c r="CJ63" s="379">
        <f t="shared" si="117"/>
        <v>0</v>
      </c>
      <c r="CK63" s="391">
        <f t="shared" si="140"/>
        <v>0</v>
      </c>
      <c r="CL63" s="391">
        <f t="shared" si="140"/>
        <v>0</v>
      </c>
      <c r="CM63" s="391">
        <f t="shared" si="140"/>
        <v>0</v>
      </c>
      <c r="CN63" s="391">
        <f t="shared" si="145"/>
        <v>0</v>
      </c>
      <c r="CO63" s="392">
        <f t="shared" si="141"/>
        <v>0</v>
      </c>
      <c r="CP63" s="392">
        <f t="shared" si="141"/>
        <v>0</v>
      </c>
      <c r="CQ63" s="392">
        <f t="shared" si="141"/>
        <v>0</v>
      </c>
      <c r="CR63" s="394">
        <f t="shared" si="146"/>
        <v>0</v>
      </c>
      <c r="CS63" s="191">
        <f t="shared" si="142"/>
        <v>0</v>
      </c>
      <c r="CT63" s="190">
        <f t="shared" si="142"/>
        <v>0</v>
      </c>
      <c r="CU63" s="190">
        <f t="shared" si="142"/>
        <v>0</v>
      </c>
      <c r="CV63" s="394">
        <f t="shared" si="147"/>
        <v>0</v>
      </c>
      <c r="CW63" s="402">
        <f t="shared" si="118"/>
        <v>0</v>
      </c>
      <c r="CX63" s="403"/>
      <c r="CY63" s="403">
        <f t="shared" si="119"/>
        <v>0</v>
      </c>
      <c r="CZ63" s="404">
        <f t="shared" si="120"/>
        <v>0</v>
      </c>
      <c r="DA63" s="435">
        <f t="shared" si="63"/>
        <v>0</v>
      </c>
      <c r="DB63" s="432">
        <f t="shared" si="121"/>
        <v>0</v>
      </c>
      <c r="DC63" s="433">
        <f t="shared" si="122"/>
        <v>0</v>
      </c>
      <c r="DD63" s="239">
        <f t="shared" si="123"/>
        <v>1</v>
      </c>
      <c r="DE63" s="239">
        <f t="shared" ca="1" si="124"/>
        <v>0</v>
      </c>
      <c r="DF63" s="239">
        <f t="shared" ca="1" si="125"/>
        <v>1</v>
      </c>
      <c r="DG63" s="434" t="str">
        <f t="shared" si="126"/>
        <v/>
      </c>
      <c r="DH63" s="239">
        <f t="shared" ca="1" si="127"/>
        <v>0</v>
      </c>
      <c r="DI63" s="239">
        <f t="shared" ca="1" si="148"/>
        <v>0</v>
      </c>
      <c r="DJ63" s="118" t="str">
        <f t="shared" si="45"/>
        <v/>
      </c>
      <c r="DK63" s="451">
        <f t="shared" si="128"/>
        <v>0</v>
      </c>
      <c r="DL63" s="451">
        <f t="shared" si="129"/>
        <v>0</v>
      </c>
      <c r="DM63" s="452">
        <f t="shared" si="130"/>
        <v>0</v>
      </c>
      <c r="DN63" s="453">
        <f t="shared" si="131"/>
        <v>-1</v>
      </c>
      <c r="DO63" s="454">
        <f t="shared" si="64"/>
        <v>1</v>
      </c>
      <c r="DP63" s="455" t="str">
        <f t="shared" si="65"/>
        <v>NO</v>
      </c>
      <c r="DQ63" s="455" t="str">
        <f t="shared" si="66"/>
        <v>Not!</v>
      </c>
      <c r="DR63" s="455" t="str">
        <f t="shared" si="67"/>
        <v>Not!</v>
      </c>
      <c r="DS63" s="478" t="str">
        <f t="shared" si="50"/>
        <v/>
      </c>
      <c r="DT63" s="479">
        <f t="shared" si="68"/>
        <v>0</v>
      </c>
      <c r="DU63" s="239">
        <f t="shared" si="92"/>
        <v>0</v>
      </c>
      <c r="DV63" s="480">
        <v>48</v>
      </c>
      <c r="DW63" s="281" t="str">
        <f t="shared" si="69"/>
        <v/>
      </c>
      <c r="DX63" s="239" t="str">
        <f t="shared" si="70"/>
        <v>Not!</v>
      </c>
      <c r="DY63" s="499">
        <f t="shared" si="71"/>
        <v>0</v>
      </c>
      <c r="DZ63" s="239" t="str">
        <f t="shared" si="72"/>
        <v>NO</v>
      </c>
      <c r="EA63" s="499">
        <f t="shared" si="132"/>
        <v>0</v>
      </c>
      <c r="EB63" s="239" t="str">
        <f t="shared" si="52"/>
        <v>女子Jr</v>
      </c>
      <c r="EC63" s="499">
        <f t="shared" si="133"/>
        <v>0</v>
      </c>
      <c r="ED63" s="500">
        <f t="shared" si="73"/>
        <v>0</v>
      </c>
      <c r="EE63" s="499">
        <f t="shared" si="73"/>
        <v>0</v>
      </c>
      <c r="EF63" s="239" t="str">
        <f t="shared" si="74"/>
        <v>N</v>
      </c>
      <c r="EG63" s="434" t="str">
        <f t="shared" si="75"/>
        <v/>
      </c>
      <c r="EH63" s="239" t="str">
        <f t="shared" si="76"/>
        <v/>
      </c>
      <c r="EI63" s="239" t="str">
        <f t="shared" ca="1" si="77"/>
        <v/>
      </c>
      <c r="EJ63" s="239" t="str">
        <f t="shared" si="78"/>
        <v/>
      </c>
      <c r="EK63" s="239">
        <f t="shared" si="79"/>
        <v>0</v>
      </c>
      <c r="EL63" s="239">
        <f t="shared" si="80"/>
        <v>0</v>
      </c>
      <c r="EM63" s="499">
        <f t="shared" si="81"/>
        <v>0</v>
      </c>
      <c r="EN63" s="239" t="str">
        <f t="shared" si="93"/>
        <v>N</v>
      </c>
      <c r="EO63" s="434" t="str">
        <f t="shared" si="82"/>
        <v/>
      </c>
      <c r="EP63" s="239" t="str">
        <f t="shared" si="54"/>
        <v/>
      </c>
      <c r="EQ63" s="239" t="str">
        <f t="shared" ca="1" si="83"/>
        <v/>
      </c>
      <c r="ER63" s="239" t="str">
        <f t="shared" si="84"/>
        <v/>
      </c>
      <c r="ES63" s="239">
        <f t="shared" si="55"/>
        <v>0</v>
      </c>
      <c r="ET63" s="239">
        <f t="shared" si="94"/>
        <v>0</v>
      </c>
      <c r="EU63" s="499">
        <f t="shared" si="85"/>
        <v>0</v>
      </c>
      <c r="EV63" s="434" t="str">
        <f t="shared" si="86"/>
        <v/>
      </c>
      <c r="EW63" s="512">
        <f t="shared" si="87"/>
        <v>0</v>
      </c>
      <c r="EX63" s="512">
        <f t="shared" si="88"/>
        <v>0</v>
      </c>
      <c r="EY63" s="512">
        <f t="shared" si="89"/>
        <v>0</v>
      </c>
      <c r="EZ63" s="119"/>
      <c r="FA63" s="258"/>
      <c r="FB63" s="259" t="str">
        <f t="shared" ca="1" si="90"/>
        <v/>
      </c>
      <c r="FC63" s="258"/>
      <c r="FD63" s="259" t="str">
        <f t="shared" si="91"/>
        <v/>
      </c>
      <c r="FE63" s="119"/>
      <c r="FF63" s="119"/>
      <c r="FG63" s="119"/>
      <c r="FH63" s="119"/>
      <c r="FI63" s="119"/>
      <c r="FJ63" s="119"/>
      <c r="FK63" s="119"/>
      <c r="FL63" s="119"/>
      <c r="FM63" s="119"/>
      <c r="FN63" s="119"/>
      <c r="FO63" s="119"/>
    </row>
    <row r="64" spans="1:171" s="99" customFormat="1" ht="21" customHeight="1" x14ac:dyDescent="0.2">
      <c r="A64" s="141">
        <v>49</v>
      </c>
      <c r="B64" s="138">
        <f>申込用紙!B64</f>
        <v>0</v>
      </c>
      <c r="C64" s="138">
        <f>申込用紙!C64</f>
        <v>0</v>
      </c>
      <c r="D64" s="138">
        <f>申込用紙!D64</f>
        <v>0</v>
      </c>
      <c r="E64" s="139">
        <f>申込用紙!E64</f>
        <v>0</v>
      </c>
      <c r="F64" s="138">
        <f>申込用紙!F64</f>
        <v>0</v>
      </c>
      <c r="G64" s="138">
        <f>申込用紙!G64</f>
        <v>0</v>
      </c>
      <c r="H64" s="138">
        <f>申込用紙!H64</f>
        <v>0</v>
      </c>
      <c r="I64" s="138">
        <f>申込用紙!I64</f>
        <v>0</v>
      </c>
      <c r="J64" s="138">
        <f>申込用紙!J64</f>
        <v>0</v>
      </c>
      <c r="K64" s="138">
        <f>申込用紙!K64</f>
        <v>0</v>
      </c>
      <c r="L64" s="138">
        <f>申込用紙!L64</f>
        <v>0</v>
      </c>
      <c r="M64" s="138">
        <f>申込用紙!M64</f>
        <v>0</v>
      </c>
      <c r="N64" s="138" t="str">
        <f>申込用紙!N64</f>
        <v/>
      </c>
      <c r="O64" s="160"/>
      <c r="P64" s="161"/>
      <c r="Q64" s="186" t="str">
        <f t="shared" si="102"/>
        <v>女</v>
      </c>
      <c r="R64" s="195" t="str">
        <f t="shared" si="103"/>
        <v>Not!</v>
      </c>
      <c r="S64" s="195" t="str">
        <f t="shared" si="104"/>
        <v>NO</v>
      </c>
      <c r="T64" s="194" t="str">
        <f t="shared" si="105"/>
        <v>女子Jr</v>
      </c>
      <c r="U64" s="196">
        <f t="shared" si="106"/>
        <v>0</v>
      </c>
      <c r="V64" s="190"/>
      <c r="W64" s="190"/>
      <c r="X64" s="190"/>
      <c r="Y64" s="190"/>
      <c r="Z64" s="190"/>
      <c r="AA64" s="190"/>
      <c r="AB64" s="239"/>
      <c r="AC64" s="239"/>
      <c r="AD64" s="239"/>
      <c r="AE64" s="239"/>
      <c r="AF64" s="242"/>
      <c r="AG64" s="261">
        <f t="shared" si="107"/>
        <v>0</v>
      </c>
      <c r="AH64"/>
      <c r="AI64"/>
      <c r="AJ64" s="258"/>
      <c r="AK64" s="259" t="str">
        <f t="shared" ca="1" si="108"/>
        <v/>
      </c>
      <c r="AL64" s="258"/>
      <c r="AM64" s="259" t="str">
        <f t="shared" si="109"/>
        <v/>
      </c>
      <c r="AN64" s="260"/>
      <c r="AO64" s="260"/>
      <c r="AP64" s="119"/>
      <c r="AQ64" s="280" t="str">
        <f t="shared" si="110"/>
        <v/>
      </c>
      <c r="AR64" s="280" t="str">
        <f t="shared" si="111"/>
        <v/>
      </c>
      <c r="AS64" s="280" t="str">
        <f t="shared" si="112"/>
        <v/>
      </c>
      <c r="AT64" s="280" t="str">
        <f t="shared" ca="1" si="113"/>
        <v/>
      </c>
      <c r="AU64" s="280">
        <f>申込用紙!$G$4</f>
        <v>0</v>
      </c>
      <c r="AV64" s="281" t="str">
        <f t="shared" si="114"/>
        <v/>
      </c>
      <c r="AW64" s="312">
        <f t="shared" si="134"/>
        <v>0</v>
      </c>
      <c r="AX64" s="312">
        <f t="shared" si="134"/>
        <v>0</v>
      </c>
      <c r="AY64" s="312">
        <f t="shared" si="134"/>
        <v>0</v>
      </c>
      <c r="AZ64" s="312">
        <f t="shared" si="134"/>
        <v>0</v>
      </c>
      <c r="BA64" s="312">
        <f t="shared" si="134"/>
        <v>0</v>
      </c>
      <c r="BB64" s="312">
        <f t="shared" si="134"/>
        <v>0</v>
      </c>
      <c r="BC64" s="313">
        <f t="shared" si="115"/>
        <v>0</v>
      </c>
      <c r="BD64" s="313">
        <f t="shared" si="116"/>
        <v>0</v>
      </c>
      <c r="BE64" s="340">
        <f t="shared" si="135"/>
        <v>0</v>
      </c>
      <c r="BF64" s="340">
        <f t="shared" si="135"/>
        <v>0</v>
      </c>
      <c r="BG64" s="340">
        <f t="shared" si="135"/>
        <v>0</v>
      </c>
      <c r="BH64" s="340">
        <f t="shared" si="135"/>
        <v>0</v>
      </c>
      <c r="BI64" s="340">
        <f t="shared" si="135"/>
        <v>0</v>
      </c>
      <c r="BJ64" s="341">
        <f t="shared" si="136"/>
        <v>0</v>
      </c>
      <c r="BK64" s="341">
        <f t="shared" si="136"/>
        <v>0</v>
      </c>
      <c r="BL64" s="341">
        <f t="shared" si="136"/>
        <v>0</v>
      </c>
      <c r="BM64" s="341">
        <f t="shared" si="136"/>
        <v>0</v>
      </c>
      <c r="BN64" s="341">
        <f t="shared" si="136"/>
        <v>0</v>
      </c>
      <c r="BO64" s="341">
        <f t="shared" si="137"/>
        <v>0</v>
      </c>
      <c r="BP64" s="341">
        <f t="shared" si="137"/>
        <v>0</v>
      </c>
      <c r="BQ64" s="341">
        <f t="shared" si="137"/>
        <v>0</v>
      </c>
      <c r="BR64" s="341">
        <f t="shared" si="137"/>
        <v>0</v>
      </c>
      <c r="BS64" s="341">
        <f t="shared" si="137"/>
        <v>0</v>
      </c>
      <c r="BT64" s="348">
        <f t="shared" si="138"/>
        <v>0</v>
      </c>
      <c r="BU64" s="348">
        <f t="shared" si="138"/>
        <v>0</v>
      </c>
      <c r="BV64" s="348">
        <f t="shared" si="138"/>
        <v>0</v>
      </c>
      <c r="BW64" s="348">
        <f t="shared" si="138"/>
        <v>0</v>
      </c>
      <c r="BX64" s="348">
        <f t="shared" si="138"/>
        <v>0</v>
      </c>
      <c r="BY64" s="348">
        <f t="shared" si="139"/>
        <v>0</v>
      </c>
      <c r="BZ64" s="348">
        <f t="shared" si="139"/>
        <v>0</v>
      </c>
      <c r="CA64" s="348">
        <f t="shared" si="139"/>
        <v>0</v>
      </c>
      <c r="CB64" s="350">
        <f t="shared" si="139"/>
        <v>0</v>
      </c>
      <c r="CC64" s="375">
        <f t="shared" si="139"/>
        <v>0</v>
      </c>
      <c r="CD64" s="191">
        <f t="shared" si="143"/>
        <v>0</v>
      </c>
      <c r="CE64" s="191">
        <f t="shared" si="143"/>
        <v>0</v>
      </c>
      <c r="CF64" s="191">
        <f t="shared" si="143"/>
        <v>0</v>
      </c>
      <c r="CG64" s="381">
        <f t="shared" si="144"/>
        <v>0</v>
      </c>
      <c r="CH64" s="191">
        <f t="shared" si="144"/>
        <v>0</v>
      </c>
      <c r="CI64" s="382">
        <f t="shared" si="144"/>
        <v>0</v>
      </c>
      <c r="CJ64" s="379">
        <f t="shared" si="117"/>
        <v>0</v>
      </c>
      <c r="CK64" s="391">
        <f t="shared" si="140"/>
        <v>0</v>
      </c>
      <c r="CL64" s="391">
        <f t="shared" si="140"/>
        <v>0</v>
      </c>
      <c r="CM64" s="391">
        <f t="shared" si="140"/>
        <v>0</v>
      </c>
      <c r="CN64" s="391">
        <f t="shared" si="145"/>
        <v>0</v>
      </c>
      <c r="CO64" s="392">
        <f t="shared" si="141"/>
        <v>0</v>
      </c>
      <c r="CP64" s="392">
        <f t="shared" si="141"/>
        <v>0</v>
      </c>
      <c r="CQ64" s="392">
        <f t="shared" si="141"/>
        <v>0</v>
      </c>
      <c r="CR64" s="394">
        <f t="shared" si="146"/>
        <v>0</v>
      </c>
      <c r="CS64" s="191">
        <f t="shared" si="142"/>
        <v>0</v>
      </c>
      <c r="CT64" s="190">
        <f t="shared" si="142"/>
        <v>0</v>
      </c>
      <c r="CU64" s="190">
        <f t="shared" si="142"/>
        <v>0</v>
      </c>
      <c r="CV64" s="394">
        <f t="shared" si="147"/>
        <v>0</v>
      </c>
      <c r="CW64" s="402">
        <f t="shared" si="118"/>
        <v>0</v>
      </c>
      <c r="CX64" s="403"/>
      <c r="CY64" s="403">
        <f t="shared" si="119"/>
        <v>0</v>
      </c>
      <c r="CZ64" s="404">
        <f t="shared" si="120"/>
        <v>0</v>
      </c>
      <c r="DA64" s="435">
        <f t="shared" si="63"/>
        <v>0</v>
      </c>
      <c r="DB64" s="432">
        <f t="shared" si="121"/>
        <v>0</v>
      </c>
      <c r="DC64" s="433">
        <f t="shared" si="122"/>
        <v>0</v>
      </c>
      <c r="DD64" s="239">
        <f t="shared" si="123"/>
        <v>1</v>
      </c>
      <c r="DE64" s="239">
        <f t="shared" ca="1" si="124"/>
        <v>0</v>
      </c>
      <c r="DF64" s="239">
        <f t="shared" ca="1" si="125"/>
        <v>1</v>
      </c>
      <c r="DG64" s="434" t="str">
        <f t="shared" si="126"/>
        <v/>
      </c>
      <c r="DH64" s="239">
        <f t="shared" ca="1" si="127"/>
        <v>0</v>
      </c>
      <c r="DI64" s="239">
        <f t="shared" ca="1" si="148"/>
        <v>0</v>
      </c>
      <c r="DJ64" s="118" t="str">
        <f t="shared" si="45"/>
        <v/>
      </c>
      <c r="DK64" s="451">
        <f t="shared" si="128"/>
        <v>0</v>
      </c>
      <c r="DL64" s="451">
        <f t="shared" si="129"/>
        <v>0</v>
      </c>
      <c r="DM64" s="452">
        <f t="shared" si="130"/>
        <v>0</v>
      </c>
      <c r="DN64" s="453">
        <f t="shared" si="131"/>
        <v>-1</v>
      </c>
      <c r="DO64" s="454">
        <f t="shared" si="64"/>
        <v>1</v>
      </c>
      <c r="DP64" s="455" t="str">
        <f t="shared" si="65"/>
        <v>NO</v>
      </c>
      <c r="DQ64" s="455" t="str">
        <f t="shared" si="66"/>
        <v>Not!</v>
      </c>
      <c r="DR64" s="455" t="str">
        <f t="shared" si="67"/>
        <v>Not!</v>
      </c>
      <c r="DS64" s="478" t="str">
        <f t="shared" si="50"/>
        <v/>
      </c>
      <c r="DT64" s="479">
        <f t="shared" si="68"/>
        <v>0</v>
      </c>
      <c r="DU64" s="239">
        <f t="shared" si="92"/>
        <v>0</v>
      </c>
      <c r="DV64" s="480">
        <v>49</v>
      </c>
      <c r="DW64" s="281" t="str">
        <f t="shared" si="69"/>
        <v/>
      </c>
      <c r="DX64" s="239" t="str">
        <f t="shared" si="70"/>
        <v>Not!</v>
      </c>
      <c r="DY64" s="499">
        <f t="shared" si="71"/>
        <v>0</v>
      </c>
      <c r="DZ64" s="239" t="str">
        <f t="shared" si="72"/>
        <v>NO</v>
      </c>
      <c r="EA64" s="499">
        <f t="shared" si="132"/>
        <v>0</v>
      </c>
      <c r="EB64" s="239" t="str">
        <f t="shared" si="52"/>
        <v>女子Jr</v>
      </c>
      <c r="EC64" s="499">
        <f t="shared" si="133"/>
        <v>0</v>
      </c>
      <c r="ED64" s="500">
        <f t="shared" si="73"/>
        <v>0</v>
      </c>
      <c r="EE64" s="499">
        <f t="shared" si="73"/>
        <v>0</v>
      </c>
      <c r="EF64" s="239" t="str">
        <f t="shared" si="74"/>
        <v>N</v>
      </c>
      <c r="EG64" s="434" t="str">
        <f t="shared" si="75"/>
        <v/>
      </c>
      <c r="EH64" s="239" t="str">
        <f t="shared" si="76"/>
        <v/>
      </c>
      <c r="EI64" s="239" t="str">
        <f t="shared" ca="1" si="77"/>
        <v/>
      </c>
      <c r="EJ64" s="239" t="str">
        <f t="shared" si="78"/>
        <v/>
      </c>
      <c r="EK64" s="239">
        <f t="shared" si="79"/>
        <v>0</v>
      </c>
      <c r="EL64" s="239">
        <f t="shared" si="80"/>
        <v>0</v>
      </c>
      <c r="EM64" s="499">
        <f t="shared" si="81"/>
        <v>0</v>
      </c>
      <c r="EN64" s="239" t="str">
        <f t="shared" si="93"/>
        <v>N</v>
      </c>
      <c r="EO64" s="434" t="str">
        <f t="shared" si="82"/>
        <v/>
      </c>
      <c r="EP64" s="239" t="str">
        <f t="shared" si="54"/>
        <v/>
      </c>
      <c r="EQ64" s="239" t="str">
        <f t="shared" ca="1" si="83"/>
        <v/>
      </c>
      <c r="ER64" s="239" t="str">
        <f t="shared" si="84"/>
        <v/>
      </c>
      <c r="ES64" s="239">
        <f t="shared" si="55"/>
        <v>0</v>
      </c>
      <c r="ET64" s="239">
        <f t="shared" si="94"/>
        <v>0</v>
      </c>
      <c r="EU64" s="499">
        <f t="shared" si="85"/>
        <v>0</v>
      </c>
      <c r="EV64" s="434" t="str">
        <f t="shared" si="86"/>
        <v/>
      </c>
      <c r="EW64" s="512">
        <f t="shared" si="87"/>
        <v>0</v>
      </c>
      <c r="EX64" s="512">
        <f t="shared" si="88"/>
        <v>0</v>
      </c>
      <c r="EY64" s="512">
        <f t="shared" si="89"/>
        <v>0</v>
      </c>
      <c r="EZ64" s="119"/>
      <c r="FA64" s="258"/>
      <c r="FB64" s="259" t="str">
        <f t="shared" ca="1" si="90"/>
        <v/>
      </c>
      <c r="FC64" s="258"/>
      <c r="FD64" s="259" t="str">
        <f t="shared" si="91"/>
        <v/>
      </c>
      <c r="FE64" s="119"/>
      <c r="FF64" s="119"/>
      <c r="FG64" s="119"/>
      <c r="FH64" s="119"/>
      <c r="FI64" s="119"/>
      <c r="FJ64" s="119"/>
      <c r="FK64" s="119"/>
      <c r="FL64" s="119"/>
      <c r="FM64" s="119"/>
      <c r="FN64" s="119"/>
      <c r="FO64" s="119"/>
    </row>
    <row r="65" spans="1:171" s="99" customFormat="1" ht="21" customHeight="1" x14ac:dyDescent="0.2">
      <c r="A65" s="142">
        <v>50</v>
      </c>
      <c r="B65" s="138">
        <f>申込用紙!B65</f>
        <v>0</v>
      </c>
      <c r="C65" s="138">
        <f>申込用紙!C65</f>
        <v>0</v>
      </c>
      <c r="D65" s="138">
        <f>申込用紙!D65</f>
        <v>0</v>
      </c>
      <c r="E65" s="139">
        <f>申込用紙!E65</f>
        <v>0</v>
      </c>
      <c r="F65" s="138">
        <f>申込用紙!F65</f>
        <v>0</v>
      </c>
      <c r="G65" s="138">
        <f>申込用紙!G65</f>
        <v>0</v>
      </c>
      <c r="H65" s="138">
        <f>申込用紙!H65</f>
        <v>0</v>
      </c>
      <c r="I65" s="138">
        <f>申込用紙!I65</f>
        <v>0</v>
      </c>
      <c r="J65" s="138">
        <f>申込用紙!J65</f>
        <v>0</v>
      </c>
      <c r="K65" s="138">
        <f>申込用紙!K65</f>
        <v>0</v>
      </c>
      <c r="L65" s="138">
        <f>申込用紙!L65</f>
        <v>0</v>
      </c>
      <c r="M65" s="138">
        <f>申込用紙!M65</f>
        <v>0</v>
      </c>
      <c r="N65" s="138" t="str">
        <f>申込用紙!N65</f>
        <v/>
      </c>
      <c r="O65" s="160"/>
      <c r="P65" s="161"/>
      <c r="Q65" s="186" t="str">
        <f t="shared" si="102"/>
        <v>女</v>
      </c>
      <c r="R65" s="195" t="str">
        <f t="shared" si="103"/>
        <v>Not!</v>
      </c>
      <c r="S65" s="195" t="str">
        <f t="shared" si="104"/>
        <v>NO</v>
      </c>
      <c r="T65" s="194" t="str">
        <f t="shared" si="105"/>
        <v>女子Jr</v>
      </c>
      <c r="U65" s="196">
        <f t="shared" si="106"/>
        <v>0</v>
      </c>
      <c r="V65" s="190"/>
      <c r="W65" s="190"/>
      <c r="X65" s="190"/>
      <c r="Y65" s="190"/>
      <c r="Z65" s="190"/>
      <c r="AA65" s="190"/>
      <c r="AB65" s="239"/>
      <c r="AC65" s="239"/>
      <c r="AD65" s="239"/>
      <c r="AE65" s="239"/>
      <c r="AF65" s="242"/>
      <c r="AG65" s="261">
        <f t="shared" si="107"/>
        <v>0</v>
      </c>
      <c r="AH65"/>
      <c r="AI65"/>
      <c r="AJ65" s="258"/>
      <c r="AK65" s="259" t="str">
        <f t="shared" ca="1" si="108"/>
        <v/>
      </c>
      <c r="AL65" s="258"/>
      <c r="AM65" s="259" t="str">
        <f t="shared" si="109"/>
        <v/>
      </c>
      <c r="AN65" s="260"/>
      <c r="AO65" s="260"/>
      <c r="AP65" s="119"/>
      <c r="AQ65" s="280" t="str">
        <f t="shared" si="110"/>
        <v/>
      </c>
      <c r="AR65" s="280" t="str">
        <f t="shared" si="111"/>
        <v/>
      </c>
      <c r="AS65" s="280" t="str">
        <f t="shared" si="112"/>
        <v/>
      </c>
      <c r="AT65" s="280" t="str">
        <f t="shared" ca="1" si="113"/>
        <v/>
      </c>
      <c r="AU65" s="280">
        <f>申込用紙!$G$4</f>
        <v>0</v>
      </c>
      <c r="AV65" s="281" t="str">
        <f t="shared" si="114"/>
        <v/>
      </c>
      <c r="AW65" s="312">
        <f t="shared" si="134"/>
        <v>0</v>
      </c>
      <c r="AX65" s="312">
        <f t="shared" si="134"/>
        <v>0</v>
      </c>
      <c r="AY65" s="312">
        <f t="shared" si="134"/>
        <v>0</v>
      </c>
      <c r="AZ65" s="312">
        <f t="shared" si="134"/>
        <v>0</v>
      </c>
      <c r="BA65" s="312">
        <f t="shared" si="134"/>
        <v>0</v>
      </c>
      <c r="BB65" s="312">
        <f t="shared" si="134"/>
        <v>0</v>
      </c>
      <c r="BC65" s="313">
        <f t="shared" si="115"/>
        <v>0</v>
      </c>
      <c r="BD65" s="313">
        <f t="shared" si="116"/>
        <v>0</v>
      </c>
      <c r="BE65" s="340">
        <f t="shared" si="135"/>
        <v>0</v>
      </c>
      <c r="BF65" s="340">
        <f t="shared" si="135"/>
        <v>0</v>
      </c>
      <c r="BG65" s="340">
        <f t="shared" si="135"/>
        <v>0</v>
      </c>
      <c r="BH65" s="340">
        <f t="shared" si="135"/>
        <v>0</v>
      </c>
      <c r="BI65" s="340">
        <f t="shared" si="135"/>
        <v>0</v>
      </c>
      <c r="BJ65" s="341">
        <f t="shared" si="136"/>
        <v>0</v>
      </c>
      <c r="BK65" s="341">
        <f t="shared" si="136"/>
        <v>0</v>
      </c>
      <c r="BL65" s="341">
        <f t="shared" si="136"/>
        <v>0</v>
      </c>
      <c r="BM65" s="341">
        <f t="shared" si="136"/>
        <v>0</v>
      </c>
      <c r="BN65" s="341">
        <f t="shared" si="136"/>
        <v>0</v>
      </c>
      <c r="BO65" s="341">
        <f t="shared" si="137"/>
        <v>0</v>
      </c>
      <c r="BP65" s="341">
        <f t="shared" si="137"/>
        <v>0</v>
      </c>
      <c r="BQ65" s="341">
        <f t="shared" si="137"/>
        <v>0</v>
      </c>
      <c r="BR65" s="341">
        <f t="shared" si="137"/>
        <v>0</v>
      </c>
      <c r="BS65" s="341">
        <f t="shared" si="137"/>
        <v>0</v>
      </c>
      <c r="BT65" s="348">
        <f t="shared" si="138"/>
        <v>0</v>
      </c>
      <c r="BU65" s="348">
        <f t="shared" si="138"/>
        <v>0</v>
      </c>
      <c r="BV65" s="348">
        <f t="shared" si="138"/>
        <v>0</v>
      </c>
      <c r="BW65" s="348">
        <f t="shared" si="138"/>
        <v>0</v>
      </c>
      <c r="BX65" s="348">
        <f t="shared" si="138"/>
        <v>0</v>
      </c>
      <c r="BY65" s="348">
        <f t="shared" si="139"/>
        <v>0</v>
      </c>
      <c r="BZ65" s="348">
        <f t="shared" si="139"/>
        <v>0</v>
      </c>
      <c r="CA65" s="348">
        <f t="shared" si="139"/>
        <v>0</v>
      </c>
      <c r="CB65" s="350">
        <f t="shared" si="139"/>
        <v>0</v>
      </c>
      <c r="CC65" s="375">
        <f t="shared" si="139"/>
        <v>0</v>
      </c>
      <c r="CD65" s="191">
        <f t="shared" si="143"/>
        <v>0</v>
      </c>
      <c r="CE65" s="191">
        <f t="shared" si="143"/>
        <v>0</v>
      </c>
      <c r="CF65" s="191">
        <f t="shared" si="143"/>
        <v>0</v>
      </c>
      <c r="CG65" s="381">
        <f t="shared" si="144"/>
        <v>0</v>
      </c>
      <c r="CH65" s="191">
        <f t="shared" si="144"/>
        <v>0</v>
      </c>
      <c r="CI65" s="382">
        <f t="shared" si="144"/>
        <v>0</v>
      </c>
      <c r="CJ65" s="379">
        <f t="shared" si="117"/>
        <v>0</v>
      </c>
      <c r="CK65" s="391">
        <f t="shared" si="140"/>
        <v>0</v>
      </c>
      <c r="CL65" s="391">
        <f t="shared" si="140"/>
        <v>0</v>
      </c>
      <c r="CM65" s="391">
        <f t="shared" si="140"/>
        <v>0</v>
      </c>
      <c r="CN65" s="391">
        <f t="shared" si="145"/>
        <v>0</v>
      </c>
      <c r="CO65" s="392">
        <f t="shared" si="141"/>
        <v>0</v>
      </c>
      <c r="CP65" s="392">
        <f t="shared" si="141"/>
        <v>0</v>
      </c>
      <c r="CQ65" s="392">
        <f t="shared" si="141"/>
        <v>0</v>
      </c>
      <c r="CR65" s="394">
        <f t="shared" si="146"/>
        <v>0</v>
      </c>
      <c r="CS65" s="191">
        <f t="shared" si="142"/>
        <v>0</v>
      </c>
      <c r="CT65" s="190">
        <f t="shared" si="142"/>
        <v>0</v>
      </c>
      <c r="CU65" s="190">
        <f t="shared" si="142"/>
        <v>0</v>
      </c>
      <c r="CV65" s="394">
        <f t="shared" si="147"/>
        <v>0</v>
      </c>
      <c r="CW65" s="402">
        <f t="shared" si="118"/>
        <v>0</v>
      </c>
      <c r="CX65" s="403"/>
      <c r="CY65" s="403">
        <f t="shared" si="119"/>
        <v>0</v>
      </c>
      <c r="CZ65" s="404">
        <f t="shared" si="120"/>
        <v>0</v>
      </c>
      <c r="DA65" s="435">
        <f t="shared" si="63"/>
        <v>0</v>
      </c>
      <c r="DB65" s="432">
        <f t="shared" si="121"/>
        <v>0</v>
      </c>
      <c r="DC65" s="433">
        <f t="shared" si="122"/>
        <v>0</v>
      </c>
      <c r="DD65" s="239">
        <f t="shared" si="123"/>
        <v>1</v>
      </c>
      <c r="DE65" s="239">
        <f t="shared" ca="1" si="124"/>
        <v>0</v>
      </c>
      <c r="DF65" s="239">
        <f t="shared" ca="1" si="125"/>
        <v>1</v>
      </c>
      <c r="DG65" s="434" t="str">
        <f t="shared" si="126"/>
        <v/>
      </c>
      <c r="DH65" s="239">
        <f t="shared" ca="1" si="127"/>
        <v>0</v>
      </c>
      <c r="DI65" s="239">
        <f t="shared" ca="1" si="148"/>
        <v>0</v>
      </c>
      <c r="DJ65" s="118" t="str">
        <f t="shared" si="45"/>
        <v/>
      </c>
      <c r="DK65" s="451">
        <f t="shared" si="128"/>
        <v>0</v>
      </c>
      <c r="DL65" s="451">
        <f t="shared" si="129"/>
        <v>0</v>
      </c>
      <c r="DM65" s="452">
        <f t="shared" si="130"/>
        <v>0</v>
      </c>
      <c r="DN65" s="453">
        <f t="shared" si="131"/>
        <v>-1</v>
      </c>
      <c r="DO65" s="454">
        <f t="shared" si="64"/>
        <v>1</v>
      </c>
      <c r="DP65" s="455" t="str">
        <f t="shared" si="65"/>
        <v>NO</v>
      </c>
      <c r="DQ65" s="455" t="str">
        <f t="shared" si="66"/>
        <v>Not!</v>
      </c>
      <c r="DR65" s="455" t="str">
        <f t="shared" si="67"/>
        <v>Not!</v>
      </c>
      <c r="DS65" s="478" t="str">
        <f t="shared" si="50"/>
        <v/>
      </c>
      <c r="DT65" s="479">
        <f t="shared" si="68"/>
        <v>0</v>
      </c>
      <c r="DU65" s="239">
        <f t="shared" si="92"/>
        <v>0</v>
      </c>
      <c r="DV65" s="482">
        <v>50</v>
      </c>
      <c r="DW65" s="281" t="str">
        <f t="shared" si="69"/>
        <v/>
      </c>
      <c r="DX65" s="239" t="str">
        <f t="shared" si="70"/>
        <v>Not!</v>
      </c>
      <c r="DY65" s="499">
        <f t="shared" si="71"/>
        <v>0</v>
      </c>
      <c r="DZ65" s="239" t="str">
        <f t="shared" si="72"/>
        <v>NO</v>
      </c>
      <c r="EA65" s="499">
        <f t="shared" si="132"/>
        <v>0</v>
      </c>
      <c r="EB65" s="239" t="str">
        <f t="shared" si="52"/>
        <v>女子Jr</v>
      </c>
      <c r="EC65" s="499">
        <f t="shared" si="133"/>
        <v>0</v>
      </c>
      <c r="ED65" s="500">
        <f t="shared" si="73"/>
        <v>0</v>
      </c>
      <c r="EE65" s="499">
        <f t="shared" si="73"/>
        <v>0</v>
      </c>
      <c r="EF65" s="239" t="str">
        <f t="shared" si="74"/>
        <v>N</v>
      </c>
      <c r="EG65" s="434" t="str">
        <f t="shared" si="75"/>
        <v/>
      </c>
      <c r="EH65" s="239" t="str">
        <f t="shared" si="76"/>
        <v/>
      </c>
      <c r="EI65" s="239" t="str">
        <f t="shared" ca="1" si="77"/>
        <v/>
      </c>
      <c r="EJ65" s="239" t="str">
        <f t="shared" si="78"/>
        <v/>
      </c>
      <c r="EK65" s="239">
        <f t="shared" si="79"/>
        <v>0</v>
      </c>
      <c r="EL65" s="239">
        <f t="shared" si="80"/>
        <v>0</v>
      </c>
      <c r="EM65" s="499">
        <f t="shared" si="81"/>
        <v>0</v>
      </c>
      <c r="EN65" s="239" t="str">
        <f t="shared" si="93"/>
        <v>N</v>
      </c>
      <c r="EO65" s="434" t="str">
        <f t="shared" si="82"/>
        <v/>
      </c>
      <c r="EP65" s="239" t="str">
        <f t="shared" si="54"/>
        <v/>
      </c>
      <c r="EQ65" s="239" t="str">
        <f t="shared" ca="1" si="83"/>
        <v/>
      </c>
      <c r="ER65" s="239" t="str">
        <f t="shared" si="84"/>
        <v/>
      </c>
      <c r="ES65" s="239">
        <f t="shared" si="55"/>
        <v>0</v>
      </c>
      <c r="ET65" s="239">
        <f t="shared" si="94"/>
        <v>0</v>
      </c>
      <c r="EU65" s="499">
        <f t="shared" si="85"/>
        <v>0</v>
      </c>
      <c r="EV65" s="434" t="str">
        <f t="shared" si="86"/>
        <v/>
      </c>
      <c r="EW65" s="512">
        <f t="shared" si="87"/>
        <v>0</v>
      </c>
      <c r="EX65" s="512">
        <f t="shared" si="88"/>
        <v>0</v>
      </c>
      <c r="EY65" s="512">
        <f t="shared" si="89"/>
        <v>0</v>
      </c>
      <c r="EZ65" s="119"/>
      <c r="FA65" s="258"/>
      <c r="FB65" s="259" t="str">
        <f t="shared" ca="1" si="90"/>
        <v/>
      </c>
      <c r="FC65" s="258"/>
      <c r="FD65" s="259" t="str">
        <f t="shared" si="91"/>
        <v/>
      </c>
      <c r="FE65" s="119"/>
      <c r="FF65" s="119"/>
      <c r="FG65" s="119"/>
      <c r="FH65" s="119"/>
      <c r="FI65" s="119"/>
      <c r="FJ65" s="119"/>
      <c r="FK65" s="119"/>
      <c r="FL65" s="119"/>
      <c r="FM65" s="119"/>
      <c r="FN65" s="119"/>
      <c r="FO65" s="119"/>
    </row>
    <row r="66" spans="1:171" s="99" customFormat="1" ht="21" customHeight="1" x14ac:dyDescent="0.2">
      <c r="A66" s="143">
        <v>51</v>
      </c>
      <c r="B66" s="138">
        <f>申込用紙!B66</f>
        <v>0</v>
      </c>
      <c r="C66" s="138">
        <f>申込用紙!C66</f>
        <v>0</v>
      </c>
      <c r="D66" s="138">
        <f>申込用紙!D66</f>
        <v>0</v>
      </c>
      <c r="E66" s="139">
        <f>申込用紙!E66</f>
        <v>0</v>
      </c>
      <c r="F66" s="138">
        <f>申込用紙!F66</f>
        <v>0</v>
      </c>
      <c r="G66" s="138">
        <f>申込用紙!G66</f>
        <v>0</v>
      </c>
      <c r="H66" s="138">
        <f>申込用紙!H66</f>
        <v>0</v>
      </c>
      <c r="I66" s="138">
        <f>申込用紙!I66</f>
        <v>0</v>
      </c>
      <c r="J66" s="138">
        <f>申込用紙!J66</f>
        <v>0</v>
      </c>
      <c r="K66" s="138">
        <f>申込用紙!K66</f>
        <v>0</v>
      </c>
      <c r="L66" s="138">
        <f>申込用紙!L66</f>
        <v>0</v>
      </c>
      <c r="M66" s="138">
        <f>申込用紙!M66</f>
        <v>0</v>
      </c>
      <c r="N66" s="138" t="str">
        <f>申込用紙!N66</f>
        <v/>
      </c>
      <c r="O66" s="160"/>
      <c r="P66" s="161"/>
      <c r="Q66" s="186" t="str">
        <f t="shared" si="102"/>
        <v>女</v>
      </c>
      <c r="R66" s="195" t="str">
        <f t="shared" si="103"/>
        <v>Not!</v>
      </c>
      <c r="S66" s="195" t="str">
        <f t="shared" si="104"/>
        <v>NO</v>
      </c>
      <c r="T66" s="194" t="str">
        <f t="shared" si="105"/>
        <v>女子Jr</v>
      </c>
      <c r="U66" s="196">
        <f t="shared" si="106"/>
        <v>0</v>
      </c>
      <c r="V66" s="190"/>
      <c r="W66" s="190"/>
      <c r="X66" s="190"/>
      <c r="Y66" s="190"/>
      <c r="Z66" s="190"/>
      <c r="AA66" s="190"/>
      <c r="AB66" s="239"/>
      <c r="AC66" s="239"/>
      <c r="AD66" s="239"/>
      <c r="AE66" s="239"/>
      <c r="AF66" s="242"/>
      <c r="AG66" s="261">
        <f t="shared" si="107"/>
        <v>0</v>
      </c>
      <c r="AH66"/>
      <c r="AI66"/>
      <c r="AJ66" s="258"/>
      <c r="AK66" s="259" t="str">
        <f t="shared" ca="1" si="108"/>
        <v/>
      </c>
      <c r="AL66" s="258"/>
      <c r="AM66" s="259" t="str">
        <f t="shared" si="109"/>
        <v/>
      </c>
      <c r="AN66" s="260"/>
      <c r="AO66" s="260"/>
      <c r="AP66" s="119"/>
      <c r="AQ66" s="280" t="str">
        <f t="shared" si="110"/>
        <v/>
      </c>
      <c r="AR66" s="280" t="str">
        <f t="shared" si="111"/>
        <v/>
      </c>
      <c r="AS66" s="280" t="str">
        <f t="shared" si="112"/>
        <v/>
      </c>
      <c r="AT66" s="280" t="str">
        <f t="shared" ca="1" si="113"/>
        <v/>
      </c>
      <c r="AU66" s="280">
        <f>申込用紙!$G$4</f>
        <v>0</v>
      </c>
      <c r="AV66" s="281" t="str">
        <f t="shared" si="114"/>
        <v/>
      </c>
      <c r="AW66" s="312">
        <f t="shared" si="134"/>
        <v>0</v>
      </c>
      <c r="AX66" s="312">
        <f t="shared" si="134"/>
        <v>0</v>
      </c>
      <c r="AY66" s="312">
        <f t="shared" si="134"/>
        <v>0</v>
      </c>
      <c r="AZ66" s="312">
        <f t="shared" si="134"/>
        <v>0</v>
      </c>
      <c r="BA66" s="312">
        <f t="shared" si="134"/>
        <v>0</v>
      </c>
      <c r="BB66" s="312">
        <f t="shared" si="134"/>
        <v>0</v>
      </c>
      <c r="BC66" s="313">
        <f t="shared" si="115"/>
        <v>0</v>
      </c>
      <c r="BD66" s="313">
        <f t="shared" si="116"/>
        <v>0</v>
      </c>
      <c r="BE66" s="340">
        <f t="shared" si="135"/>
        <v>0</v>
      </c>
      <c r="BF66" s="340">
        <f t="shared" si="135"/>
        <v>0</v>
      </c>
      <c r="BG66" s="340">
        <f t="shared" si="135"/>
        <v>0</v>
      </c>
      <c r="BH66" s="340">
        <f t="shared" si="135"/>
        <v>0</v>
      </c>
      <c r="BI66" s="340">
        <f t="shared" si="135"/>
        <v>0</v>
      </c>
      <c r="BJ66" s="341">
        <f t="shared" si="136"/>
        <v>0</v>
      </c>
      <c r="BK66" s="341">
        <f t="shared" si="136"/>
        <v>0</v>
      </c>
      <c r="BL66" s="341">
        <f t="shared" si="136"/>
        <v>0</v>
      </c>
      <c r="BM66" s="341">
        <f t="shared" si="136"/>
        <v>0</v>
      </c>
      <c r="BN66" s="341">
        <f t="shared" si="136"/>
        <v>0</v>
      </c>
      <c r="BO66" s="341">
        <f t="shared" si="137"/>
        <v>0</v>
      </c>
      <c r="BP66" s="341">
        <f t="shared" si="137"/>
        <v>0</v>
      </c>
      <c r="BQ66" s="341">
        <f t="shared" si="137"/>
        <v>0</v>
      </c>
      <c r="BR66" s="341">
        <f t="shared" si="137"/>
        <v>0</v>
      </c>
      <c r="BS66" s="341">
        <f t="shared" si="137"/>
        <v>0</v>
      </c>
      <c r="BT66" s="348">
        <f t="shared" si="138"/>
        <v>0</v>
      </c>
      <c r="BU66" s="348">
        <f t="shared" si="138"/>
        <v>0</v>
      </c>
      <c r="BV66" s="348">
        <f t="shared" si="138"/>
        <v>0</v>
      </c>
      <c r="BW66" s="348">
        <f t="shared" si="138"/>
        <v>0</v>
      </c>
      <c r="BX66" s="348">
        <f t="shared" si="138"/>
        <v>0</v>
      </c>
      <c r="BY66" s="348">
        <f t="shared" si="139"/>
        <v>0</v>
      </c>
      <c r="BZ66" s="348">
        <f t="shared" si="139"/>
        <v>0</v>
      </c>
      <c r="CA66" s="348">
        <f t="shared" si="139"/>
        <v>0</v>
      </c>
      <c r="CB66" s="350">
        <f t="shared" si="139"/>
        <v>0</v>
      </c>
      <c r="CC66" s="375">
        <f t="shared" si="139"/>
        <v>0</v>
      </c>
      <c r="CD66" s="191">
        <f t="shared" si="143"/>
        <v>0</v>
      </c>
      <c r="CE66" s="191">
        <f t="shared" si="143"/>
        <v>0</v>
      </c>
      <c r="CF66" s="191">
        <f t="shared" si="143"/>
        <v>0</v>
      </c>
      <c r="CG66" s="381">
        <f t="shared" si="144"/>
        <v>0</v>
      </c>
      <c r="CH66" s="191">
        <f t="shared" si="144"/>
        <v>0</v>
      </c>
      <c r="CI66" s="382">
        <f t="shared" si="144"/>
        <v>0</v>
      </c>
      <c r="CJ66" s="379">
        <f t="shared" si="117"/>
        <v>0</v>
      </c>
      <c r="CK66" s="391">
        <f t="shared" si="140"/>
        <v>0</v>
      </c>
      <c r="CL66" s="391">
        <f t="shared" si="140"/>
        <v>0</v>
      </c>
      <c r="CM66" s="391">
        <f t="shared" si="140"/>
        <v>0</v>
      </c>
      <c r="CN66" s="391">
        <f t="shared" si="145"/>
        <v>0</v>
      </c>
      <c r="CO66" s="392">
        <f t="shared" si="141"/>
        <v>0</v>
      </c>
      <c r="CP66" s="392">
        <f t="shared" si="141"/>
        <v>0</v>
      </c>
      <c r="CQ66" s="392">
        <f t="shared" si="141"/>
        <v>0</v>
      </c>
      <c r="CR66" s="394">
        <f t="shared" si="146"/>
        <v>0</v>
      </c>
      <c r="CS66" s="191">
        <f t="shared" si="142"/>
        <v>0</v>
      </c>
      <c r="CT66" s="190">
        <f t="shared" si="142"/>
        <v>0</v>
      </c>
      <c r="CU66" s="190">
        <f t="shared" si="142"/>
        <v>0</v>
      </c>
      <c r="CV66" s="394">
        <f t="shared" si="147"/>
        <v>0</v>
      </c>
      <c r="CW66" s="402">
        <f t="shared" si="118"/>
        <v>0</v>
      </c>
      <c r="CX66" s="403"/>
      <c r="CY66" s="403">
        <f t="shared" si="119"/>
        <v>0</v>
      </c>
      <c r="CZ66" s="404">
        <f t="shared" si="120"/>
        <v>0</v>
      </c>
      <c r="DA66" s="435">
        <f t="shared" si="63"/>
        <v>0</v>
      </c>
      <c r="DB66" s="432">
        <f t="shared" si="121"/>
        <v>0</v>
      </c>
      <c r="DC66" s="433">
        <f t="shared" si="122"/>
        <v>0</v>
      </c>
      <c r="DD66" s="239">
        <f t="shared" si="123"/>
        <v>1</v>
      </c>
      <c r="DE66" s="239">
        <f t="shared" ca="1" si="124"/>
        <v>0</v>
      </c>
      <c r="DF66" s="239">
        <f t="shared" ca="1" si="125"/>
        <v>1</v>
      </c>
      <c r="DG66" s="434" t="str">
        <f t="shared" si="126"/>
        <v/>
      </c>
      <c r="DH66" s="239">
        <f t="shared" ca="1" si="127"/>
        <v>0</v>
      </c>
      <c r="DI66" s="239">
        <f t="shared" ca="1" si="148"/>
        <v>0</v>
      </c>
      <c r="DJ66" s="118" t="str">
        <f t="shared" si="45"/>
        <v/>
      </c>
      <c r="DK66" s="451">
        <f t="shared" si="128"/>
        <v>0</v>
      </c>
      <c r="DL66" s="451">
        <f t="shared" si="129"/>
        <v>0</v>
      </c>
      <c r="DM66" s="452">
        <f t="shared" si="130"/>
        <v>0</v>
      </c>
      <c r="DN66" s="453">
        <f t="shared" si="131"/>
        <v>-1</v>
      </c>
      <c r="DO66" s="454">
        <f t="shared" si="64"/>
        <v>1</v>
      </c>
      <c r="DP66" s="455" t="str">
        <f t="shared" si="65"/>
        <v>NO</v>
      </c>
      <c r="DQ66" s="455" t="str">
        <f t="shared" si="66"/>
        <v>Not!</v>
      </c>
      <c r="DR66" s="455" t="str">
        <f t="shared" si="67"/>
        <v>Not!</v>
      </c>
      <c r="DS66" s="478" t="str">
        <f t="shared" si="50"/>
        <v/>
      </c>
      <c r="DT66" s="479">
        <f t="shared" si="68"/>
        <v>0</v>
      </c>
      <c r="DU66" s="239">
        <f t="shared" si="92"/>
        <v>0</v>
      </c>
      <c r="DV66" s="483">
        <v>51</v>
      </c>
      <c r="DW66" s="281" t="str">
        <f t="shared" si="69"/>
        <v/>
      </c>
      <c r="DX66" s="239" t="str">
        <f t="shared" si="70"/>
        <v>Not!</v>
      </c>
      <c r="DY66" s="499">
        <f t="shared" si="71"/>
        <v>0</v>
      </c>
      <c r="DZ66" s="239" t="str">
        <f t="shared" si="72"/>
        <v>NO</v>
      </c>
      <c r="EA66" s="499">
        <f t="shared" si="132"/>
        <v>0</v>
      </c>
      <c r="EB66" s="239" t="str">
        <f t="shared" si="52"/>
        <v>女子Jr</v>
      </c>
      <c r="EC66" s="499">
        <f t="shared" si="133"/>
        <v>0</v>
      </c>
      <c r="ED66" s="500">
        <f t="shared" si="73"/>
        <v>0</v>
      </c>
      <c r="EE66" s="499">
        <f t="shared" si="73"/>
        <v>0</v>
      </c>
      <c r="EF66" s="239" t="str">
        <f t="shared" si="74"/>
        <v>N</v>
      </c>
      <c r="EG66" s="434" t="str">
        <f t="shared" si="75"/>
        <v/>
      </c>
      <c r="EH66" s="239" t="str">
        <f t="shared" si="76"/>
        <v/>
      </c>
      <c r="EI66" s="239" t="str">
        <f t="shared" ca="1" si="77"/>
        <v/>
      </c>
      <c r="EJ66" s="239" t="str">
        <f t="shared" si="78"/>
        <v/>
      </c>
      <c r="EK66" s="239">
        <f t="shared" si="79"/>
        <v>0</v>
      </c>
      <c r="EL66" s="239">
        <f t="shared" si="80"/>
        <v>0</v>
      </c>
      <c r="EM66" s="499">
        <f t="shared" si="81"/>
        <v>0</v>
      </c>
      <c r="EN66" s="239" t="str">
        <f t="shared" si="93"/>
        <v>N</v>
      </c>
      <c r="EO66" s="434" t="str">
        <f t="shared" si="82"/>
        <v/>
      </c>
      <c r="EP66" s="239" t="str">
        <f t="shared" si="54"/>
        <v/>
      </c>
      <c r="EQ66" s="239" t="str">
        <f t="shared" ca="1" si="83"/>
        <v/>
      </c>
      <c r="ER66" s="239" t="str">
        <f t="shared" si="84"/>
        <v/>
      </c>
      <c r="ES66" s="239">
        <f t="shared" si="55"/>
        <v>0</v>
      </c>
      <c r="ET66" s="239">
        <f t="shared" si="94"/>
        <v>0</v>
      </c>
      <c r="EU66" s="499">
        <f t="shared" si="85"/>
        <v>0</v>
      </c>
      <c r="EV66" s="434" t="str">
        <f t="shared" si="86"/>
        <v/>
      </c>
      <c r="EW66" s="512">
        <f t="shared" si="87"/>
        <v>0</v>
      </c>
      <c r="EX66" s="512">
        <f t="shared" si="88"/>
        <v>0</v>
      </c>
      <c r="EY66" s="512">
        <f t="shared" si="89"/>
        <v>0</v>
      </c>
      <c r="EZ66" s="119"/>
      <c r="FA66" s="258"/>
      <c r="FB66" s="259" t="str">
        <f t="shared" ca="1" si="90"/>
        <v/>
      </c>
      <c r="FC66" s="258"/>
      <c r="FD66" s="259" t="str">
        <f t="shared" si="91"/>
        <v/>
      </c>
      <c r="FE66" s="119"/>
      <c r="FF66" s="119"/>
      <c r="FG66" s="119"/>
      <c r="FH66" s="119"/>
      <c r="FI66" s="119"/>
      <c r="FJ66" s="119"/>
      <c r="FK66" s="119"/>
      <c r="FL66" s="119"/>
      <c r="FM66" s="119"/>
      <c r="FN66" s="119"/>
      <c r="FO66" s="119"/>
    </row>
    <row r="67" spans="1:171" s="99" customFormat="1" ht="21" customHeight="1" x14ac:dyDescent="0.2">
      <c r="A67" s="141">
        <v>52</v>
      </c>
      <c r="B67" s="138">
        <f>申込用紙!B67</f>
        <v>0</v>
      </c>
      <c r="C67" s="138">
        <f>申込用紙!C67</f>
        <v>0</v>
      </c>
      <c r="D67" s="138">
        <f>申込用紙!D67</f>
        <v>0</v>
      </c>
      <c r="E67" s="139">
        <f>申込用紙!E67</f>
        <v>0</v>
      </c>
      <c r="F67" s="138">
        <f>申込用紙!F67</f>
        <v>0</v>
      </c>
      <c r="G67" s="138">
        <f>申込用紙!G67</f>
        <v>0</v>
      </c>
      <c r="H67" s="138">
        <f>申込用紙!H67</f>
        <v>0</v>
      </c>
      <c r="I67" s="138">
        <f>申込用紙!I67</f>
        <v>0</v>
      </c>
      <c r="J67" s="138">
        <f>申込用紙!J67</f>
        <v>0</v>
      </c>
      <c r="K67" s="138">
        <f>申込用紙!K67</f>
        <v>0</v>
      </c>
      <c r="L67" s="138">
        <f>申込用紙!L67</f>
        <v>0</v>
      </c>
      <c r="M67" s="138">
        <f>申込用紙!M67</f>
        <v>0</v>
      </c>
      <c r="N67" s="138" t="str">
        <f>申込用紙!N67</f>
        <v/>
      </c>
      <c r="O67" s="160"/>
      <c r="P67" s="161"/>
      <c r="Q67" s="186" t="str">
        <f t="shared" si="102"/>
        <v>女</v>
      </c>
      <c r="R67" s="195" t="str">
        <f t="shared" si="103"/>
        <v>Not!</v>
      </c>
      <c r="S67" s="195" t="str">
        <f t="shared" si="104"/>
        <v>NO</v>
      </c>
      <c r="T67" s="194" t="str">
        <f t="shared" si="105"/>
        <v>女子Jr</v>
      </c>
      <c r="U67" s="196">
        <f t="shared" si="106"/>
        <v>0</v>
      </c>
      <c r="V67" s="190"/>
      <c r="W67" s="190"/>
      <c r="X67" s="190"/>
      <c r="Y67" s="190"/>
      <c r="Z67" s="190"/>
      <c r="AA67" s="190"/>
      <c r="AB67" s="239"/>
      <c r="AC67" s="239"/>
      <c r="AD67" s="239"/>
      <c r="AE67" s="239"/>
      <c r="AF67" s="242"/>
      <c r="AG67" s="261">
        <f t="shared" si="107"/>
        <v>0</v>
      </c>
      <c r="AH67"/>
      <c r="AI67"/>
      <c r="AJ67" s="258"/>
      <c r="AK67" s="259" t="str">
        <f t="shared" ca="1" si="108"/>
        <v/>
      </c>
      <c r="AL67" s="258"/>
      <c r="AM67" s="259" t="str">
        <f t="shared" si="109"/>
        <v/>
      </c>
      <c r="AN67" s="260"/>
      <c r="AO67" s="260"/>
      <c r="AP67" s="119"/>
      <c r="AQ67" s="280" t="str">
        <f t="shared" si="110"/>
        <v/>
      </c>
      <c r="AR67" s="280" t="str">
        <f t="shared" si="111"/>
        <v/>
      </c>
      <c r="AS67" s="280" t="str">
        <f t="shared" si="112"/>
        <v/>
      </c>
      <c r="AT67" s="280" t="str">
        <f t="shared" ca="1" si="113"/>
        <v/>
      </c>
      <c r="AU67" s="280">
        <f>申込用紙!$G$4</f>
        <v>0</v>
      </c>
      <c r="AV67" s="281" t="str">
        <f t="shared" si="114"/>
        <v/>
      </c>
      <c r="AW67" s="312">
        <f t="shared" si="134"/>
        <v>0</v>
      </c>
      <c r="AX67" s="312">
        <f t="shared" si="134"/>
        <v>0</v>
      </c>
      <c r="AY67" s="312">
        <f t="shared" si="134"/>
        <v>0</v>
      </c>
      <c r="AZ67" s="312">
        <f t="shared" si="134"/>
        <v>0</v>
      </c>
      <c r="BA67" s="312">
        <f t="shared" si="134"/>
        <v>0</v>
      </c>
      <c r="BB67" s="312">
        <f t="shared" si="134"/>
        <v>0</v>
      </c>
      <c r="BC67" s="313">
        <f t="shared" si="115"/>
        <v>0</v>
      </c>
      <c r="BD67" s="313">
        <f t="shared" si="116"/>
        <v>0</v>
      </c>
      <c r="BE67" s="340">
        <f t="shared" si="135"/>
        <v>0</v>
      </c>
      <c r="BF67" s="340">
        <f t="shared" si="135"/>
        <v>0</v>
      </c>
      <c r="BG67" s="340">
        <f t="shared" si="135"/>
        <v>0</v>
      </c>
      <c r="BH67" s="340">
        <f t="shared" si="135"/>
        <v>0</v>
      </c>
      <c r="BI67" s="340">
        <f t="shared" si="135"/>
        <v>0</v>
      </c>
      <c r="BJ67" s="341">
        <f t="shared" si="136"/>
        <v>0</v>
      </c>
      <c r="BK67" s="341">
        <f t="shared" si="136"/>
        <v>0</v>
      </c>
      <c r="BL67" s="341">
        <f t="shared" si="136"/>
        <v>0</v>
      </c>
      <c r="BM67" s="341">
        <f t="shared" si="136"/>
        <v>0</v>
      </c>
      <c r="BN67" s="341">
        <f t="shared" si="136"/>
        <v>0</v>
      </c>
      <c r="BO67" s="341">
        <f t="shared" si="137"/>
        <v>0</v>
      </c>
      <c r="BP67" s="341">
        <f t="shared" si="137"/>
        <v>0</v>
      </c>
      <c r="BQ67" s="341">
        <f t="shared" si="137"/>
        <v>0</v>
      </c>
      <c r="BR67" s="341">
        <f t="shared" si="137"/>
        <v>0</v>
      </c>
      <c r="BS67" s="341">
        <f t="shared" si="137"/>
        <v>0</v>
      </c>
      <c r="BT67" s="348">
        <f t="shared" si="138"/>
        <v>0</v>
      </c>
      <c r="BU67" s="348">
        <f t="shared" si="138"/>
        <v>0</v>
      </c>
      <c r="BV67" s="348">
        <f t="shared" si="138"/>
        <v>0</v>
      </c>
      <c r="BW67" s="348">
        <f t="shared" si="138"/>
        <v>0</v>
      </c>
      <c r="BX67" s="348">
        <f t="shared" si="138"/>
        <v>0</v>
      </c>
      <c r="BY67" s="348">
        <f t="shared" si="139"/>
        <v>0</v>
      </c>
      <c r="BZ67" s="348">
        <f t="shared" si="139"/>
        <v>0</v>
      </c>
      <c r="CA67" s="348">
        <f t="shared" si="139"/>
        <v>0</v>
      </c>
      <c r="CB67" s="350">
        <f t="shared" si="139"/>
        <v>0</v>
      </c>
      <c r="CC67" s="375">
        <f t="shared" si="139"/>
        <v>0</v>
      </c>
      <c r="CD67" s="191">
        <f t="shared" si="143"/>
        <v>0</v>
      </c>
      <c r="CE67" s="191">
        <f t="shared" si="143"/>
        <v>0</v>
      </c>
      <c r="CF67" s="191">
        <f t="shared" si="143"/>
        <v>0</v>
      </c>
      <c r="CG67" s="381">
        <f t="shared" si="144"/>
        <v>0</v>
      </c>
      <c r="CH67" s="191">
        <f t="shared" si="144"/>
        <v>0</v>
      </c>
      <c r="CI67" s="382">
        <f t="shared" si="144"/>
        <v>0</v>
      </c>
      <c r="CJ67" s="379">
        <f t="shared" si="117"/>
        <v>0</v>
      </c>
      <c r="CK67" s="391">
        <f t="shared" si="140"/>
        <v>0</v>
      </c>
      <c r="CL67" s="391">
        <f t="shared" si="140"/>
        <v>0</v>
      </c>
      <c r="CM67" s="391">
        <f t="shared" si="140"/>
        <v>0</v>
      </c>
      <c r="CN67" s="391">
        <f t="shared" si="145"/>
        <v>0</v>
      </c>
      <c r="CO67" s="392">
        <f t="shared" si="141"/>
        <v>0</v>
      </c>
      <c r="CP67" s="392">
        <f t="shared" si="141"/>
        <v>0</v>
      </c>
      <c r="CQ67" s="392">
        <f t="shared" si="141"/>
        <v>0</v>
      </c>
      <c r="CR67" s="394">
        <f t="shared" si="146"/>
        <v>0</v>
      </c>
      <c r="CS67" s="191">
        <f t="shared" si="142"/>
        <v>0</v>
      </c>
      <c r="CT67" s="190">
        <f t="shared" si="142"/>
        <v>0</v>
      </c>
      <c r="CU67" s="190">
        <f t="shared" si="142"/>
        <v>0</v>
      </c>
      <c r="CV67" s="394">
        <f t="shared" si="147"/>
        <v>0</v>
      </c>
      <c r="CW67" s="402">
        <f t="shared" si="118"/>
        <v>0</v>
      </c>
      <c r="CX67" s="403"/>
      <c r="CY67" s="403">
        <f t="shared" si="119"/>
        <v>0</v>
      </c>
      <c r="CZ67" s="404">
        <f t="shared" si="120"/>
        <v>0</v>
      </c>
      <c r="DA67" s="435">
        <f t="shared" si="63"/>
        <v>0</v>
      </c>
      <c r="DB67" s="432">
        <f t="shared" si="121"/>
        <v>0</v>
      </c>
      <c r="DC67" s="433">
        <f t="shared" si="122"/>
        <v>0</v>
      </c>
      <c r="DD67" s="239">
        <f t="shared" si="123"/>
        <v>1</v>
      </c>
      <c r="DE67" s="239">
        <f t="shared" ca="1" si="124"/>
        <v>0</v>
      </c>
      <c r="DF67" s="239">
        <f t="shared" ca="1" si="125"/>
        <v>1</v>
      </c>
      <c r="DG67" s="434" t="str">
        <f t="shared" si="126"/>
        <v/>
      </c>
      <c r="DH67" s="239">
        <f t="shared" ca="1" si="127"/>
        <v>0</v>
      </c>
      <c r="DI67" s="239">
        <f t="shared" ca="1" si="148"/>
        <v>0</v>
      </c>
      <c r="DJ67" s="118" t="str">
        <f t="shared" si="45"/>
        <v/>
      </c>
      <c r="DK67" s="451">
        <f t="shared" si="128"/>
        <v>0</v>
      </c>
      <c r="DL67" s="451">
        <f t="shared" si="129"/>
        <v>0</v>
      </c>
      <c r="DM67" s="452">
        <f t="shared" si="130"/>
        <v>0</v>
      </c>
      <c r="DN67" s="453">
        <f t="shared" si="131"/>
        <v>-1</v>
      </c>
      <c r="DO67" s="454">
        <f t="shared" si="64"/>
        <v>1</v>
      </c>
      <c r="DP67" s="455" t="str">
        <f t="shared" si="65"/>
        <v>NO</v>
      </c>
      <c r="DQ67" s="455" t="str">
        <f t="shared" si="66"/>
        <v>Not!</v>
      </c>
      <c r="DR67" s="455" t="str">
        <f t="shared" si="67"/>
        <v>Not!</v>
      </c>
      <c r="DS67" s="478" t="str">
        <f t="shared" si="50"/>
        <v/>
      </c>
      <c r="DT67" s="479">
        <f t="shared" si="68"/>
        <v>0</v>
      </c>
      <c r="DU67" s="239">
        <f t="shared" si="92"/>
        <v>0</v>
      </c>
      <c r="DV67" s="480">
        <v>52</v>
      </c>
      <c r="DW67" s="281" t="str">
        <f t="shared" si="69"/>
        <v/>
      </c>
      <c r="DX67" s="239" t="str">
        <f t="shared" si="70"/>
        <v>Not!</v>
      </c>
      <c r="DY67" s="499">
        <f t="shared" si="71"/>
        <v>0</v>
      </c>
      <c r="DZ67" s="239" t="str">
        <f t="shared" si="72"/>
        <v>NO</v>
      </c>
      <c r="EA67" s="499">
        <f t="shared" si="132"/>
        <v>0</v>
      </c>
      <c r="EB67" s="239" t="str">
        <f t="shared" si="52"/>
        <v>女子Jr</v>
      </c>
      <c r="EC67" s="499">
        <f t="shared" si="133"/>
        <v>0</v>
      </c>
      <c r="ED67" s="500">
        <f t="shared" si="73"/>
        <v>0</v>
      </c>
      <c r="EE67" s="499">
        <f t="shared" si="73"/>
        <v>0</v>
      </c>
      <c r="EF67" s="239" t="str">
        <f t="shared" si="74"/>
        <v>N</v>
      </c>
      <c r="EG67" s="434" t="str">
        <f t="shared" si="75"/>
        <v/>
      </c>
      <c r="EH67" s="239" t="str">
        <f t="shared" si="76"/>
        <v/>
      </c>
      <c r="EI67" s="239" t="str">
        <f t="shared" ca="1" si="77"/>
        <v/>
      </c>
      <c r="EJ67" s="239" t="str">
        <f t="shared" si="78"/>
        <v/>
      </c>
      <c r="EK67" s="239">
        <f t="shared" si="79"/>
        <v>0</v>
      </c>
      <c r="EL67" s="239">
        <f t="shared" si="80"/>
        <v>0</v>
      </c>
      <c r="EM67" s="499">
        <f t="shared" si="81"/>
        <v>0</v>
      </c>
      <c r="EN67" s="239" t="str">
        <f t="shared" si="93"/>
        <v>N</v>
      </c>
      <c r="EO67" s="434" t="str">
        <f t="shared" si="82"/>
        <v/>
      </c>
      <c r="EP67" s="239" t="str">
        <f t="shared" si="54"/>
        <v/>
      </c>
      <c r="EQ67" s="239" t="str">
        <f t="shared" ca="1" si="83"/>
        <v/>
      </c>
      <c r="ER67" s="239" t="str">
        <f t="shared" si="84"/>
        <v/>
      </c>
      <c r="ES67" s="239">
        <f t="shared" si="55"/>
        <v>0</v>
      </c>
      <c r="ET67" s="239">
        <f t="shared" si="94"/>
        <v>0</v>
      </c>
      <c r="EU67" s="499">
        <f t="shared" si="85"/>
        <v>0</v>
      </c>
      <c r="EV67" s="434" t="str">
        <f t="shared" si="86"/>
        <v/>
      </c>
      <c r="EW67" s="512">
        <f t="shared" si="87"/>
        <v>0</v>
      </c>
      <c r="EX67" s="512">
        <f t="shared" si="88"/>
        <v>0</v>
      </c>
      <c r="EY67" s="512">
        <f t="shared" si="89"/>
        <v>0</v>
      </c>
      <c r="EZ67" s="119"/>
      <c r="FA67" s="258"/>
      <c r="FB67" s="259" t="str">
        <f t="shared" ca="1" si="90"/>
        <v/>
      </c>
      <c r="FC67" s="258"/>
      <c r="FD67" s="259" t="str">
        <f t="shared" si="91"/>
        <v/>
      </c>
      <c r="FE67" s="119"/>
      <c r="FF67" s="119"/>
      <c r="FG67" s="119"/>
      <c r="FH67" s="119"/>
      <c r="FI67" s="119"/>
      <c r="FJ67" s="119"/>
      <c r="FK67" s="119"/>
      <c r="FL67" s="119"/>
      <c r="FM67" s="119"/>
      <c r="FN67" s="119"/>
      <c r="FO67" s="119"/>
    </row>
    <row r="68" spans="1:171" s="99" customFormat="1" ht="21" customHeight="1" x14ac:dyDescent="0.2">
      <c r="A68" s="141">
        <v>53</v>
      </c>
      <c r="B68" s="138">
        <f>申込用紙!B68</f>
        <v>0</v>
      </c>
      <c r="C68" s="138">
        <f>申込用紙!C68</f>
        <v>0</v>
      </c>
      <c r="D68" s="138">
        <f>申込用紙!D68</f>
        <v>0</v>
      </c>
      <c r="E68" s="139">
        <f>申込用紙!E68</f>
        <v>0</v>
      </c>
      <c r="F68" s="138">
        <f>申込用紙!F68</f>
        <v>0</v>
      </c>
      <c r="G68" s="138">
        <f>申込用紙!G68</f>
        <v>0</v>
      </c>
      <c r="H68" s="138">
        <f>申込用紙!H68</f>
        <v>0</v>
      </c>
      <c r="I68" s="138">
        <f>申込用紙!I68</f>
        <v>0</v>
      </c>
      <c r="J68" s="138">
        <f>申込用紙!J68</f>
        <v>0</v>
      </c>
      <c r="K68" s="138">
        <f>申込用紙!K68</f>
        <v>0</v>
      </c>
      <c r="L68" s="138">
        <f>申込用紙!L68</f>
        <v>0</v>
      </c>
      <c r="M68" s="138">
        <f>申込用紙!M68</f>
        <v>0</v>
      </c>
      <c r="N68" s="138" t="str">
        <f>申込用紙!N68</f>
        <v/>
      </c>
      <c r="O68" s="160"/>
      <c r="P68" s="161"/>
      <c r="Q68" s="186" t="str">
        <f t="shared" si="102"/>
        <v>女</v>
      </c>
      <c r="R68" s="195" t="str">
        <f t="shared" si="103"/>
        <v>Not!</v>
      </c>
      <c r="S68" s="195" t="str">
        <f t="shared" si="104"/>
        <v>NO</v>
      </c>
      <c r="T68" s="194" t="str">
        <f t="shared" si="105"/>
        <v>女子Jr</v>
      </c>
      <c r="U68" s="196">
        <f t="shared" si="106"/>
        <v>0</v>
      </c>
      <c r="V68" s="190"/>
      <c r="W68" s="190"/>
      <c r="X68" s="190"/>
      <c r="Y68" s="190"/>
      <c r="Z68" s="190"/>
      <c r="AA68" s="190"/>
      <c r="AB68" s="239"/>
      <c r="AC68" s="239"/>
      <c r="AD68" s="239"/>
      <c r="AE68" s="239"/>
      <c r="AF68" s="242"/>
      <c r="AG68" s="261">
        <f t="shared" si="107"/>
        <v>0</v>
      </c>
      <c r="AH68"/>
      <c r="AI68"/>
      <c r="AJ68" s="258"/>
      <c r="AK68" s="259" t="str">
        <f t="shared" ca="1" si="108"/>
        <v/>
      </c>
      <c r="AL68" s="258"/>
      <c r="AM68" s="259" t="str">
        <f t="shared" si="109"/>
        <v/>
      </c>
      <c r="AN68" s="260"/>
      <c r="AO68" s="260"/>
      <c r="AP68" s="119"/>
      <c r="AQ68" s="280" t="str">
        <f t="shared" si="110"/>
        <v/>
      </c>
      <c r="AR68" s="280" t="str">
        <f t="shared" si="111"/>
        <v/>
      </c>
      <c r="AS68" s="280" t="str">
        <f t="shared" si="112"/>
        <v/>
      </c>
      <c r="AT68" s="280" t="str">
        <f t="shared" ca="1" si="113"/>
        <v/>
      </c>
      <c r="AU68" s="280">
        <f>申込用紙!$G$4</f>
        <v>0</v>
      </c>
      <c r="AV68" s="281" t="str">
        <f t="shared" si="114"/>
        <v/>
      </c>
      <c r="AW68" s="312">
        <f t="shared" si="134"/>
        <v>0</v>
      </c>
      <c r="AX68" s="312">
        <f t="shared" si="134"/>
        <v>0</v>
      </c>
      <c r="AY68" s="312">
        <f t="shared" si="134"/>
        <v>0</v>
      </c>
      <c r="AZ68" s="312">
        <f t="shared" si="134"/>
        <v>0</v>
      </c>
      <c r="BA68" s="312">
        <f t="shared" si="134"/>
        <v>0</v>
      </c>
      <c r="BB68" s="312">
        <f t="shared" si="134"/>
        <v>0</v>
      </c>
      <c r="BC68" s="313">
        <f t="shared" si="115"/>
        <v>0</v>
      </c>
      <c r="BD68" s="313">
        <f t="shared" si="116"/>
        <v>0</v>
      </c>
      <c r="BE68" s="340">
        <f t="shared" si="135"/>
        <v>0</v>
      </c>
      <c r="BF68" s="340">
        <f t="shared" si="135"/>
        <v>0</v>
      </c>
      <c r="BG68" s="340">
        <f t="shared" si="135"/>
        <v>0</v>
      </c>
      <c r="BH68" s="340">
        <f t="shared" si="135"/>
        <v>0</v>
      </c>
      <c r="BI68" s="340">
        <f t="shared" si="135"/>
        <v>0</v>
      </c>
      <c r="BJ68" s="341">
        <f t="shared" si="136"/>
        <v>0</v>
      </c>
      <c r="BK68" s="341">
        <f t="shared" si="136"/>
        <v>0</v>
      </c>
      <c r="BL68" s="341">
        <f t="shared" si="136"/>
        <v>0</v>
      </c>
      <c r="BM68" s="341">
        <f t="shared" si="136"/>
        <v>0</v>
      </c>
      <c r="BN68" s="341">
        <f t="shared" si="136"/>
        <v>0</v>
      </c>
      <c r="BO68" s="341">
        <f t="shared" si="137"/>
        <v>0</v>
      </c>
      <c r="BP68" s="341">
        <f t="shared" si="137"/>
        <v>0</v>
      </c>
      <c r="BQ68" s="341">
        <f t="shared" si="137"/>
        <v>0</v>
      </c>
      <c r="BR68" s="341">
        <f t="shared" si="137"/>
        <v>0</v>
      </c>
      <c r="BS68" s="341">
        <f t="shared" si="137"/>
        <v>0</v>
      </c>
      <c r="BT68" s="348">
        <f t="shared" si="138"/>
        <v>0</v>
      </c>
      <c r="BU68" s="348">
        <f t="shared" si="138"/>
        <v>0</v>
      </c>
      <c r="BV68" s="348">
        <f t="shared" si="138"/>
        <v>0</v>
      </c>
      <c r="BW68" s="348">
        <f t="shared" si="138"/>
        <v>0</v>
      </c>
      <c r="BX68" s="348">
        <f t="shared" si="138"/>
        <v>0</v>
      </c>
      <c r="BY68" s="348">
        <f t="shared" si="139"/>
        <v>0</v>
      </c>
      <c r="BZ68" s="348">
        <f t="shared" si="139"/>
        <v>0</v>
      </c>
      <c r="CA68" s="348">
        <f t="shared" si="139"/>
        <v>0</v>
      </c>
      <c r="CB68" s="350">
        <f t="shared" si="139"/>
        <v>0</v>
      </c>
      <c r="CC68" s="375">
        <f t="shared" si="139"/>
        <v>0</v>
      </c>
      <c r="CD68" s="191">
        <f t="shared" si="143"/>
        <v>0</v>
      </c>
      <c r="CE68" s="191">
        <f t="shared" si="143"/>
        <v>0</v>
      </c>
      <c r="CF68" s="191">
        <f t="shared" si="143"/>
        <v>0</v>
      </c>
      <c r="CG68" s="381">
        <f t="shared" si="144"/>
        <v>0</v>
      </c>
      <c r="CH68" s="191">
        <f t="shared" si="144"/>
        <v>0</v>
      </c>
      <c r="CI68" s="382">
        <f t="shared" si="144"/>
        <v>0</v>
      </c>
      <c r="CJ68" s="379">
        <f t="shared" si="117"/>
        <v>0</v>
      </c>
      <c r="CK68" s="391">
        <f t="shared" si="140"/>
        <v>0</v>
      </c>
      <c r="CL68" s="391">
        <f t="shared" si="140"/>
        <v>0</v>
      </c>
      <c r="CM68" s="391">
        <f t="shared" si="140"/>
        <v>0</v>
      </c>
      <c r="CN68" s="391">
        <f t="shared" si="145"/>
        <v>0</v>
      </c>
      <c r="CO68" s="392">
        <f t="shared" si="141"/>
        <v>0</v>
      </c>
      <c r="CP68" s="392">
        <f t="shared" si="141"/>
        <v>0</v>
      </c>
      <c r="CQ68" s="392">
        <f t="shared" si="141"/>
        <v>0</v>
      </c>
      <c r="CR68" s="394">
        <f t="shared" si="146"/>
        <v>0</v>
      </c>
      <c r="CS68" s="191">
        <f t="shared" si="142"/>
        <v>0</v>
      </c>
      <c r="CT68" s="190">
        <f t="shared" si="142"/>
        <v>0</v>
      </c>
      <c r="CU68" s="190">
        <f t="shared" si="142"/>
        <v>0</v>
      </c>
      <c r="CV68" s="394">
        <f t="shared" si="147"/>
        <v>0</v>
      </c>
      <c r="CW68" s="402">
        <f t="shared" si="118"/>
        <v>0</v>
      </c>
      <c r="CX68" s="403"/>
      <c r="CY68" s="403">
        <f t="shared" si="119"/>
        <v>0</v>
      </c>
      <c r="CZ68" s="404">
        <f t="shared" si="120"/>
        <v>0</v>
      </c>
      <c r="DA68" s="435">
        <f t="shared" si="63"/>
        <v>0</v>
      </c>
      <c r="DB68" s="432">
        <f t="shared" si="121"/>
        <v>0</v>
      </c>
      <c r="DC68" s="433">
        <f t="shared" si="122"/>
        <v>0</v>
      </c>
      <c r="DD68" s="239">
        <f t="shared" si="123"/>
        <v>1</v>
      </c>
      <c r="DE68" s="239">
        <f t="shared" ca="1" si="124"/>
        <v>0</v>
      </c>
      <c r="DF68" s="239">
        <f t="shared" ca="1" si="125"/>
        <v>1</v>
      </c>
      <c r="DG68" s="434" t="str">
        <f t="shared" si="126"/>
        <v/>
      </c>
      <c r="DH68" s="239">
        <f t="shared" ca="1" si="127"/>
        <v>0</v>
      </c>
      <c r="DI68" s="239">
        <f t="shared" ca="1" si="148"/>
        <v>0</v>
      </c>
      <c r="DJ68" s="118" t="str">
        <f t="shared" si="45"/>
        <v/>
      </c>
      <c r="DK68" s="451">
        <f t="shared" si="128"/>
        <v>0</v>
      </c>
      <c r="DL68" s="451">
        <f t="shared" si="129"/>
        <v>0</v>
      </c>
      <c r="DM68" s="452">
        <f t="shared" si="130"/>
        <v>0</v>
      </c>
      <c r="DN68" s="453">
        <f t="shared" si="131"/>
        <v>-1</v>
      </c>
      <c r="DO68" s="454">
        <f t="shared" si="64"/>
        <v>1</v>
      </c>
      <c r="DP68" s="455" t="str">
        <f t="shared" si="65"/>
        <v>NO</v>
      </c>
      <c r="DQ68" s="455" t="str">
        <f t="shared" si="66"/>
        <v>Not!</v>
      </c>
      <c r="DR68" s="455" t="str">
        <f t="shared" si="67"/>
        <v>Not!</v>
      </c>
      <c r="DS68" s="478" t="str">
        <f t="shared" si="50"/>
        <v/>
      </c>
      <c r="DT68" s="479">
        <f t="shared" si="68"/>
        <v>0</v>
      </c>
      <c r="DU68" s="239">
        <f t="shared" si="92"/>
        <v>0</v>
      </c>
      <c r="DV68" s="480">
        <v>53</v>
      </c>
      <c r="DW68" s="281" t="str">
        <f t="shared" si="69"/>
        <v/>
      </c>
      <c r="DX68" s="239" t="str">
        <f t="shared" si="70"/>
        <v>Not!</v>
      </c>
      <c r="DY68" s="499">
        <f t="shared" si="71"/>
        <v>0</v>
      </c>
      <c r="DZ68" s="239" t="str">
        <f t="shared" si="72"/>
        <v>NO</v>
      </c>
      <c r="EA68" s="499">
        <f t="shared" si="132"/>
        <v>0</v>
      </c>
      <c r="EB68" s="239" t="str">
        <f t="shared" si="52"/>
        <v>女子Jr</v>
      </c>
      <c r="EC68" s="499">
        <f t="shared" si="133"/>
        <v>0</v>
      </c>
      <c r="ED68" s="500">
        <f t="shared" si="73"/>
        <v>0</v>
      </c>
      <c r="EE68" s="499">
        <f t="shared" si="73"/>
        <v>0</v>
      </c>
      <c r="EF68" s="239" t="str">
        <f t="shared" si="74"/>
        <v>N</v>
      </c>
      <c r="EG68" s="434" t="str">
        <f t="shared" si="75"/>
        <v/>
      </c>
      <c r="EH68" s="239" t="str">
        <f t="shared" si="76"/>
        <v/>
      </c>
      <c r="EI68" s="239" t="str">
        <f t="shared" ca="1" si="77"/>
        <v/>
      </c>
      <c r="EJ68" s="239" t="str">
        <f t="shared" si="78"/>
        <v/>
      </c>
      <c r="EK68" s="239">
        <f t="shared" si="79"/>
        <v>0</v>
      </c>
      <c r="EL68" s="239">
        <f t="shared" si="80"/>
        <v>0</v>
      </c>
      <c r="EM68" s="499">
        <f t="shared" si="81"/>
        <v>0</v>
      </c>
      <c r="EN68" s="239" t="str">
        <f t="shared" si="93"/>
        <v>N</v>
      </c>
      <c r="EO68" s="434" t="str">
        <f t="shared" si="82"/>
        <v/>
      </c>
      <c r="EP68" s="239" t="str">
        <f t="shared" si="54"/>
        <v/>
      </c>
      <c r="EQ68" s="239" t="str">
        <f t="shared" ca="1" si="83"/>
        <v/>
      </c>
      <c r="ER68" s="239" t="str">
        <f t="shared" si="84"/>
        <v/>
      </c>
      <c r="ES68" s="239">
        <f t="shared" si="55"/>
        <v>0</v>
      </c>
      <c r="ET68" s="239">
        <f t="shared" si="94"/>
        <v>0</v>
      </c>
      <c r="EU68" s="499">
        <f t="shared" si="85"/>
        <v>0</v>
      </c>
      <c r="EV68" s="434" t="str">
        <f t="shared" si="86"/>
        <v/>
      </c>
      <c r="EW68" s="512">
        <f t="shared" si="87"/>
        <v>0</v>
      </c>
      <c r="EX68" s="512">
        <f t="shared" si="88"/>
        <v>0</v>
      </c>
      <c r="EY68" s="512">
        <f t="shared" si="89"/>
        <v>0</v>
      </c>
      <c r="EZ68" s="119"/>
      <c r="FA68" s="258"/>
      <c r="FB68" s="259" t="str">
        <f t="shared" ca="1" si="90"/>
        <v/>
      </c>
      <c r="FC68" s="258"/>
      <c r="FD68" s="259" t="str">
        <f t="shared" si="91"/>
        <v/>
      </c>
      <c r="FE68" s="119"/>
      <c r="FF68" s="119"/>
      <c r="FG68" s="119"/>
      <c r="FH68" s="119"/>
      <c r="FI68" s="119"/>
      <c r="FJ68" s="119"/>
      <c r="FK68" s="119"/>
      <c r="FL68" s="119"/>
      <c r="FM68" s="119"/>
      <c r="FN68" s="119"/>
      <c r="FO68" s="119"/>
    </row>
    <row r="69" spans="1:171" s="99" customFormat="1" ht="21" customHeight="1" x14ac:dyDescent="0.2">
      <c r="A69" s="141">
        <v>54</v>
      </c>
      <c r="B69" s="138">
        <f>申込用紙!B69</f>
        <v>0</v>
      </c>
      <c r="C69" s="138">
        <f>申込用紙!C69</f>
        <v>0</v>
      </c>
      <c r="D69" s="138">
        <f>申込用紙!D69</f>
        <v>0</v>
      </c>
      <c r="E69" s="139">
        <f>申込用紙!E69</f>
        <v>0</v>
      </c>
      <c r="F69" s="138">
        <f>申込用紙!F69</f>
        <v>0</v>
      </c>
      <c r="G69" s="138">
        <f>申込用紙!G69</f>
        <v>0</v>
      </c>
      <c r="H69" s="138">
        <f>申込用紙!H69</f>
        <v>0</v>
      </c>
      <c r="I69" s="138">
        <f>申込用紙!I69</f>
        <v>0</v>
      </c>
      <c r="J69" s="138">
        <f>申込用紙!J69</f>
        <v>0</v>
      </c>
      <c r="K69" s="138">
        <f>申込用紙!K69</f>
        <v>0</v>
      </c>
      <c r="L69" s="138">
        <f>申込用紙!L69</f>
        <v>0</v>
      </c>
      <c r="M69" s="138">
        <f>申込用紙!M69</f>
        <v>0</v>
      </c>
      <c r="N69" s="138" t="str">
        <f>申込用紙!N69</f>
        <v/>
      </c>
      <c r="O69" s="160"/>
      <c r="P69" s="161"/>
      <c r="Q69" s="186" t="str">
        <f t="shared" si="102"/>
        <v>女</v>
      </c>
      <c r="R69" s="195" t="str">
        <f t="shared" si="103"/>
        <v>Not!</v>
      </c>
      <c r="S69" s="195" t="str">
        <f t="shared" si="104"/>
        <v>NO</v>
      </c>
      <c r="T69" s="194" t="str">
        <f t="shared" si="105"/>
        <v>女子Jr</v>
      </c>
      <c r="U69" s="196">
        <f t="shared" si="106"/>
        <v>0</v>
      </c>
      <c r="V69" s="190"/>
      <c r="W69" s="190"/>
      <c r="X69" s="190"/>
      <c r="Y69" s="190"/>
      <c r="Z69" s="190"/>
      <c r="AA69" s="190"/>
      <c r="AB69" s="239"/>
      <c r="AC69" s="239"/>
      <c r="AD69" s="239"/>
      <c r="AE69" s="239"/>
      <c r="AF69" s="242"/>
      <c r="AG69" s="261">
        <f t="shared" si="107"/>
        <v>0</v>
      </c>
      <c r="AH69"/>
      <c r="AI69"/>
      <c r="AJ69" s="258"/>
      <c r="AK69" s="259" t="str">
        <f t="shared" ca="1" si="108"/>
        <v/>
      </c>
      <c r="AL69" s="258"/>
      <c r="AM69" s="259" t="str">
        <f t="shared" si="109"/>
        <v/>
      </c>
      <c r="AN69" s="260"/>
      <c r="AO69" s="260"/>
      <c r="AP69" s="119"/>
      <c r="AQ69" s="280" t="str">
        <f t="shared" si="110"/>
        <v/>
      </c>
      <c r="AR69" s="280" t="str">
        <f t="shared" si="111"/>
        <v/>
      </c>
      <c r="AS69" s="280" t="str">
        <f t="shared" si="112"/>
        <v/>
      </c>
      <c r="AT69" s="280" t="str">
        <f t="shared" ca="1" si="113"/>
        <v/>
      </c>
      <c r="AU69" s="280">
        <f>申込用紙!$G$4</f>
        <v>0</v>
      </c>
      <c r="AV69" s="281" t="str">
        <f t="shared" si="114"/>
        <v/>
      </c>
      <c r="AW69" s="312">
        <f t="shared" si="134"/>
        <v>0</v>
      </c>
      <c r="AX69" s="312">
        <f t="shared" si="134"/>
        <v>0</v>
      </c>
      <c r="AY69" s="312">
        <f t="shared" si="134"/>
        <v>0</v>
      </c>
      <c r="AZ69" s="312">
        <f t="shared" si="134"/>
        <v>0</v>
      </c>
      <c r="BA69" s="312">
        <f t="shared" si="134"/>
        <v>0</v>
      </c>
      <c r="BB69" s="312">
        <f t="shared" si="134"/>
        <v>0</v>
      </c>
      <c r="BC69" s="313">
        <f t="shared" si="115"/>
        <v>0</v>
      </c>
      <c r="BD69" s="313">
        <f t="shared" si="116"/>
        <v>0</v>
      </c>
      <c r="BE69" s="340">
        <f t="shared" si="135"/>
        <v>0</v>
      </c>
      <c r="BF69" s="340">
        <f t="shared" si="135"/>
        <v>0</v>
      </c>
      <c r="BG69" s="340">
        <f t="shared" si="135"/>
        <v>0</v>
      </c>
      <c r="BH69" s="340">
        <f t="shared" si="135"/>
        <v>0</v>
      </c>
      <c r="BI69" s="340">
        <f t="shared" si="135"/>
        <v>0</v>
      </c>
      <c r="BJ69" s="341">
        <f t="shared" si="136"/>
        <v>0</v>
      </c>
      <c r="BK69" s="341">
        <f t="shared" si="136"/>
        <v>0</v>
      </c>
      <c r="BL69" s="341">
        <f t="shared" si="136"/>
        <v>0</v>
      </c>
      <c r="BM69" s="341">
        <f t="shared" si="136"/>
        <v>0</v>
      </c>
      <c r="BN69" s="341">
        <f t="shared" si="136"/>
        <v>0</v>
      </c>
      <c r="BO69" s="341">
        <f t="shared" si="137"/>
        <v>0</v>
      </c>
      <c r="BP69" s="341">
        <f t="shared" si="137"/>
        <v>0</v>
      </c>
      <c r="BQ69" s="341">
        <f t="shared" si="137"/>
        <v>0</v>
      </c>
      <c r="BR69" s="341">
        <f t="shared" si="137"/>
        <v>0</v>
      </c>
      <c r="BS69" s="341">
        <f t="shared" si="137"/>
        <v>0</v>
      </c>
      <c r="BT69" s="348">
        <f t="shared" si="138"/>
        <v>0</v>
      </c>
      <c r="BU69" s="348">
        <f t="shared" si="138"/>
        <v>0</v>
      </c>
      <c r="BV69" s="348">
        <f t="shared" si="138"/>
        <v>0</v>
      </c>
      <c r="BW69" s="348">
        <f t="shared" si="138"/>
        <v>0</v>
      </c>
      <c r="BX69" s="348">
        <f t="shared" si="138"/>
        <v>0</v>
      </c>
      <c r="BY69" s="348">
        <f t="shared" si="139"/>
        <v>0</v>
      </c>
      <c r="BZ69" s="348">
        <f t="shared" si="139"/>
        <v>0</v>
      </c>
      <c r="CA69" s="348">
        <f t="shared" si="139"/>
        <v>0</v>
      </c>
      <c r="CB69" s="350">
        <f t="shared" si="139"/>
        <v>0</v>
      </c>
      <c r="CC69" s="375">
        <f t="shared" si="139"/>
        <v>0</v>
      </c>
      <c r="CD69" s="191">
        <f t="shared" si="143"/>
        <v>0</v>
      </c>
      <c r="CE69" s="191">
        <f t="shared" si="143"/>
        <v>0</v>
      </c>
      <c r="CF69" s="191">
        <f t="shared" si="143"/>
        <v>0</v>
      </c>
      <c r="CG69" s="381">
        <f t="shared" si="144"/>
        <v>0</v>
      </c>
      <c r="CH69" s="191">
        <f t="shared" si="144"/>
        <v>0</v>
      </c>
      <c r="CI69" s="382">
        <f t="shared" si="144"/>
        <v>0</v>
      </c>
      <c r="CJ69" s="379">
        <f t="shared" si="117"/>
        <v>0</v>
      </c>
      <c r="CK69" s="391">
        <f t="shared" si="140"/>
        <v>0</v>
      </c>
      <c r="CL69" s="391">
        <f t="shared" si="140"/>
        <v>0</v>
      </c>
      <c r="CM69" s="391">
        <f t="shared" si="140"/>
        <v>0</v>
      </c>
      <c r="CN69" s="391">
        <f t="shared" si="145"/>
        <v>0</v>
      </c>
      <c r="CO69" s="392">
        <f t="shared" si="141"/>
        <v>0</v>
      </c>
      <c r="CP69" s="392">
        <f t="shared" si="141"/>
        <v>0</v>
      </c>
      <c r="CQ69" s="392">
        <f t="shared" si="141"/>
        <v>0</v>
      </c>
      <c r="CR69" s="394">
        <f t="shared" si="146"/>
        <v>0</v>
      </c>
      <c r="CS69" s="191">
        <f t="shared" si="142"/>
        <v>0</v>
      </c>
      <c r="CT69" s="190">
        <f t="shared" si="142"/>
        <v>0</v>
      </c>
      <c r="CU69" s="190">
        <f t="shared" si="142"/>
        <v>0</v>
      </c>
      <c r="CV69" s="394">
        <f t="shared" si="147"/>
        <v>0</v>
      </c>
      <c r="CW69" s="402">
        <f t="shared" si="118"/>
        <v>0</v>
      </c>
      <c r="CX69" s="403"/>
      <c r="CY69" s="403">
        <f t="shared" si="119"/>
        <v>0</v>
      </c>
      <c r="CZ69" s="404">
        <f t="shared" si="120"/>
        <v>0</v>
      </c>
      <c r="DA69" s="435">
        <f t="shared" si="63"/>
        <v>0</v>
      </c>
      <c r="DB69" s="432">
        <f t="shared" si="121"/>
        <v>0</v>
      </c>
      <c r="DC69" s="433">
        <f t="shared" si="122"/>
        <v>0</v>
      </c>
      <c r="DD69" s="239">
        <f t="shared" si="123"/>
        <v>1</v>
      </c>
      <c r="DE69" s="239">
        <f t="shared" ca="1" si="124"/>
        <v>0</v>
      </c>
      <c r="DF69" s="239">
        <f t="shared" ca="1" si="125"/>
        <v>1</v>
      </c>
      <c r="DG69" s="434" t="str">
        <f t="shared" si="126"/>
        <v/>
      </c>
      <c r="DH69" s="239">
        <f t="shared" ca="1" si="127"/>
        <v>0</v>
      </c>
      <c r="DI69" s="239">
        <f t="shared" ca="1" si="148"/>
        <v>0</v>
      </c>
      <c r="DJ69" s="118" t="str">
        <f t="shared" si="45"/>
        <v/>
      </c>
      <c r="DK69" s="451">
        <f t="shared" si="128"/>
        <v>0</v>
      </c>
      <c r="DL69" s="451">
        <f t="shared" si="129"/>
        <v>0</v>
      </c>
      <c r="DM69" s="452">
        <f t="shared" si="130"/>
        <v>0</v>
      </c>
      <c r="DN69" s="453">
        <f t="shared" si="131"/>
        <v>-1</v>
      </c>
      <c r="DO69" s="454">
        <f t="shared" si="64"/>
        <v>1</v>
      </c>
      <c r="DP69" s="455" t="str">
        <f t="shared" si="65"/>
        <v>NO</v>
      </c>
      <c r="DQ69" s="455" t="str">
        <f t="shared" si="66"/>
        <v>Not!</v>
      </c>
      <c r="DR69" s="455" t="str">
        <f t="shared" si="67"/>
        <v>Not!</v>
      </c>
      <c r="DS69" s="478" t="str">
        <f t="shared" si="50"/>
        <v/>
      </c>
      <c r="DT69" s="479">
        <f t="shared" si="68"/>
        <v>0</v>
      </c>
      <c r="DU69" s="239">
        <f t="shared" si="92"/>
        <v>0</v>
      </c>
      <c r="DV69" s="480">
        <v>54</v>
      </c>
      <c r="DW69" s="281" t="str">
        <f t="shared" si="69"/>
        <v/>
      </c>
      <c r="DX69" s="239" t="str">
        <f t="shared" si="70"/>
        <v>Not!</v>
      </c>
      <c r="DY69" s="499">
        <f t="shared" si="71"/>
        <v>0</v>
      </c>
      <c r="DZ69" s="239" t="str">
        <f t="shared" si="72"/>
        <v>NO</v>
      </c>
      <c r="EA69" s="499">
        <f t="shared" si="132"/>
        <v>0</v>
      </c>
      <c r="EB69" s="239" t="str">
        <f t="shared" si="52"/>
        <v>女子Jr</v>
      </c>
      <c r="EC69" s="499">
        <f t="shared" si="133"/>
        <v>0</v>
      </c>
      <c r="ED69" s="500">
        <f t="shared" si="73"/>
        <v>0</v>
      </c>
      <c r="EE69" s="499">
        <f t="shared" si="73"/>
        <v>0</v>
      </c>
      <c r="EF69" s="239" t="str">
        <f t="shared" si="74"/>
        <v>N</v>
      </c>
      <c r="EG69" s="434" t="str">
        <f t="shared" si="75"/>
        <v/>
      </c>
      <c r="EH69" s="239" t="str">
        <f t="shared" si="76"/>
        <v/>
      </c>
      <c r="EI69" s="239" t="str">
        <f t="shared" ca="1" si="77"/>
        <v/>
      </c>
      <c r="EJ69" s="239" t="str">
        <f t="shared" si="78"/>
        <v/>
      </c>
      <c r="EK69" s="239">
        <f t="shared" si="79"/>
        <v>0</v>
      </c>
      <c r="EL69" s="239">
        <f t="shared" si="80"/>
        <v>0</v>
      </c>
      <c r="EM69" s="499">
        <f t="shared" si="81"/>
        <v>0</v>
      </c>
      <c r="EN69" s="239" t="str">
        <f t="shared" si="93"/>
        <v>N</v>
      </c>
      <c r="EO69" s="434" t="str">
        <f t="shared" si="82"/>
        <v/>
      </c>
      <c r="EP69" s="239" t="str">
        <f t="shared" si="54"/>
        <v/>
      </c>
      <c r="EQ69" s="239" t="str">
        <f t="shared" ca="1" si="83"/>
        <v/>
      </c>
      <c r="ER69" s="239" t="str">
        <f t="shared" si="84"/>
        <v/>
      </c>
      <c r="ES69" s="239">
        <f t="shared" si="55"/>
        <v>0</v>
      </c>
      <c r="ET69" s="239">
        <f t="shared" si="94"/>
        <v>0</v>
      </c>
      <c r="EU69" s="499">
        <f t="shared" si="85"/>
        <v>0</v>
      </c>
      <c r="EV69" s="434" t="str">
        <f t="shared" si="86"/>
        <v/>
      </c>
      <c r="EW69" s="512">
        <f t="shared" si="87"/>
        <v>0</v>
      </c>
      <c r="EX69" s="512">
        <f t="shared" si="88"/>
        <v>0</v>
      </c>
      <c r="EY69" s="512">
        <f t="shared" si="89"/>
        <v>0</v>
      </c>
      <c r="EZ69" s="119"/>
      <c r="FA69" s="258"/>
      <c r="FB69" s="259" t="str">
        <f t="shared" ca="1" si="90"/>
        <v/>
      </c>
      <c r="FC69" s="258"/>
      <c r="FD69" s="259" t="str">
        <f t="shared" si="91"/>
        <v/>
      </c>
      <c r="FE69" s="119"/>
      <c r="FF69" s="119"/>
      <c r="FG69" s="119"/>
      <c r="FH69" s="119"/>
      <c r="FI69" s="119"/>
      <c r="FJ69" s="119"/>
      <c r="FK69" s="119"/>
      <c r="FL69" s="119"/>
      <c r="FM69" s="119"/>
      <c r="FN69" s="119"/>
      <c r="FO69" s="119"/>
    </row>
    <row r="70" spans="1:171" s="99" customFormat="1" ht="21" customHeight="1" x14ac:dyDescent="0.2">
      <c r="A70" s="141">
        <v>55</v>
      </c>
      <c r="B70" s="138">
        <f>申込用紙!B70</f>
        <v>0</v>
      </c>
      <c r="C70" s="138">
        <f>申込用紙!C70</f>
        <v>0</v>
      </c>
      <c r="D70" s="138">
        <f>申込用紙!D70</f>
        <v>0</v>
      </c>
      <c r="E70" s="139">
        <f>申込用紙!E70</f>
        <v>0</v>
      </c>
      <c r="F70" s="138">
        <f>申込用紙!F70</f>
        <v>0</v>
      </c>
      <c r="G70" s="138">
        <f>申込用紙!G70</f>
        <v>0</v>
      </c>
      <c r="H70" s="138">
        <f>申込用紙!H70</f>
        <v>0</v>
      </c>
      <c r="I70" s="138">
        <f>申込用紙!I70</f>
        <v>0</v>
      </c>
      <c r="J70" s="138">
        <f>申込用紙!J70</f>
        <v>0</v>
      </c>
      <c r="K70" s="138">
        <f>申込用紙!K70</f>
        <v>0</v>
      </c>
      <c r="L70" s="138">
        <f>申込用紙!L70</f>
        <v>0</v>
      </c>
      <c r="M70" s="138">
        <f>申込用紙!M70</f>
        <v>0</v>
      </c>
      <c r="N70" s="138" t="str">
        <f>申込用紙!N70</f>
        <v/>
      </c>
      <c r="O70" s="160"/>
      <c r="P70" s="161"/>
      <c r="Q70" s="186" t="str">
        <f t="shared" si="102"/>
        <v>女</v>
      </c>
      <c r="R70" s="195" t="str">
        <f t="shared" si="103"/>
        <v>Not!</v>
      </c>
      <c r="S70" s="195" t="str">
        <f t="shared" si="104"/>
        <v>NO</v>
      </c>
      <c r="T70" s="194" t="str">
        <f t="shared" si="105"/>
        <v>女子Jr</v>
      </c>
      <c r="U70" s="196">
        <f t="shared" si="106"/>
        <v>0</v>
      </c>
      <c r="V70" s="190"/>
      <c r="W70" s="190"/>
      <c r="X70" s="190"/>
      <c r="Y70" s="190"/>
      <c r="Z70" s="190"/>
      <c r="AA70" s="190"/>
      <c r="AB70" s="239"/>
      <c r="AC70" s="239"/>
      <c r="AD70" s="239"/>
      <c r="AE70" s="239"/>
      <c r="AF70" s="242"/>
      <c r="AG70" s="261">
        <f t="shared" si="107"/>
        <v>0</v>
      </c>
      <c r="AH70"/>
      <c r="AI70"/>
      <c r="AJ70" s="258"/>
      <c r="AK70" s="259" t="str">
        <f t="shared" ca="1" si="108"/>
        <v/>
      </c>
      <c r="AL70" s="258"/>
      <c r="AM70" s="259" t="str">
        <f t="shared" si="109"/>
        <v/>
      </c>
      <c r="AN70" s="260"/>
      <c r="AO70" s="260"/>
      <c r="AP70" s="119"/>
      <c r="AQ70" s="280" t="str">
        <f t="shared" si="110"/>
        <v/>
      </c>
      <c r="AR70" s="280" t="str">
        <f t="shared" si="111"/>
        <v/>
      </c>
      <c r="AS70" s="280" t="str">
        <f t="shared" si="112"/>
        <v/>
      </c>
      <c r="AT70" s="280" t="str">
        <f t="shared" ca="1" si="113"/>
        <v/>
      </c>
      <c r="AU70" s="280">
        <f>申込用紙!$G$4</f>
        <v>0</v>
      </c>
      <c r="AV70" s="281" t="str">
        <f t="shared" si="114"/>
        <v/>
      </c>
      <c r="AW70" s="312">
        <f t="shared" si="134"/>
        <v>0</v>
      </c>
      <c r="AX70" s="312">
        <f t="shared" si="134"/>
        <v>0</v>
      </c>
      <c r="AY70" s="312">
        <f t="shared" si="134"/>
        <v>0</v>
      </c>
      <c r="AZ70" s="312">
        <f t="shared" si="134"/>
        <v>0</v>
      </c>
      <c r="BA70" s="312">
        <f t="shared" si="134"/>
        <v>0</v>
      </c>
      <c r="BB70" s="312">
        <f t="shared" si="134"/>
        <v>0</v>
      </c>
      <c r="BC70" s="313">
        <f t="shared" si="115"/>
        <v>0</v>
      </c>
      <c r="BD70" s="313">
        <f t="shared" si="116"/>
        <v>0</v>
      </c>
      <c r="BE70" s="340">
        <f t="shared" si="135"/>
        <v>0</v>
      </c>
      <c r="BF70" s="340">
        <f t="shared" si="135"/>
        <v>0</v>
      </c>
      <c r="BG70" s="340">
        <f t="shared" si="135"/>
        <v>0</v>
      </c>
      <c r="BH70" s="340">
        <f t="shared" si="135"/>
        <v>0</v>
      </c>
      <c r="BI70" s="340">
        <f t="shared" si="135"/>
        <v>0</v>
      </c>
      <c r="BJ70" s="341">
        <f t="shared" si="136"/>
        <v>0</v>
      </c>
      <c r="BK70" s="341">
        <f t="shared" si="136"/>
        <v>0</v>
      </c>
      <c r="BL70" s="341">
        <f t="shared" si="136"/>
        <v>0</v>
      </c>
      <c r="BM70" s="341">
        <f t="shared" si="136"/>
        <v>0</v>
      </c>
      <c r="BN70" s="341">
        <f t="shared" si="136"/>
        <v>0</v>
      </c>
      <c r="BO70" s="341">
        <f t="shared" si="137"/>
        <v>0</v>
      </c>
      <c r="BP70" s="341">
        <f t="shared" si="137"/>
        <v>0</v>
      </c>
      <c r="BQ70" s="341">
        <f t="shared" si="137"/>
        <v>0</v>
      </c>
      <c r="BR70" s="341">
        <f t="shared" si="137"/>
        <v>0</v>
      </c>
      <c r="BS70" s="341">
        <f t="shared" si="137"/>
        <v>0</v>
      </c>
      <c r="BT70" s="348">
        <f t="shared" si="138"/>
        <v>0</v>
      </c>
      <c r="BU70" s="348">
        <f t="shared" si="138"/>
        <v>0</v>
      </c>
      <c r="BV70" s="348">
        <f t="shared" si="138"/>
        <v>0</v>
      </c>
      <c r="BW70" s="348">
        <f t="shared" si="138"/>
        <v>0</v>
      </c>
      <c r="BX70" s="348">
        <f t="shared" si="138"/>
        <v>0</v>
      </c>
      <c r="BY70" s="348">
        <f t="shared" si="139"/>
        <v>0</v>
      </c>
      <c r="BZ70" s="348">
        <f t="shared" si="139"/>
        <v>0</v>
      </c>
      <c r="CA70" s="348">
        <f t="shared" si="139"/>
        <v>0</v>
      </c>
      <c r="CB70" s="350">
        <f t="shared" si="139"/>
        <v>0</v>
      </c>
      <c r="CC70" s="375">
        <f t="shared" si="139"/>
        <v>0</v>
      </c>
      <c r="CD70" s="191">
        <f t="shared" si="143"/>
        <v>0</v>
      </c>
      <c r="CE70" s="191">
        <f t="shared" si="143"/>
        <v>0</v>
      </c>
      <c r="CF70" s="191">
        <f t="shared" si="143"/>
        <v>0</v>
      </c>
      <c r="CG70" s="381">
        <f t="shared" si="144"/>
        <v>0</v>
      </c>
      <c r="CH70" s="191">
        <f t="shared" si="144"/>
        <v>0</v>
      </c>
      <c r="CI70" s="382">
        <f t="shared" si="144"/>
        <v>0</v>
      </c>
      <c r="CJ70" s="379">
        <f t="shared" si="117"/>
        <v>0</v>
      </c>
      <c r="CK70" s="391">
        <f t="shared" si="140"/>
        <v>0</v>
      </c>
      <c r="CL70" s="391">
        <f t="shared" si="140"/>
        <v>0</v>
      </c>
      <c r="CM70" s="391">
        <f t="shared" si="140"/>
        <v>0</v>
      </c>
      <c r="CN70" s="391">
        <f t="shared" si="145"/>
        <v>0</v>
      </c>
      <c r="CO70" s="392">
        <f t="shared" si="141"/>
        <v>0</v>
      </c>
      <c r="CP70" s="392">
        <f t="shared" si="141"/>
        <v>0</v>
      </c>
      <c r="CQ70" s="392">
        <f t="shared" si="141"/>
        <v>0</v>
      </c>
      <c r="CR70" s="394">
        <f t="shared" si="146"/>
        <v>0</v>
      </c>
      <c r="CS70" s="191">
        <f t="shared" si="142"/>
        <v>0</v>
      </c>
      <c r="CT70" s="190">
        <f t="shared" si="142"/>
        <v>0</v>
      </c>
      <c r="CU70" s="190">
        <f t="shared" si="142"/>
        <v>0</v>
      </c>
      <c r="CV70" s="394">
        <f t="shared" si="147"/>
        <v>0</v>
      </c>
      <c r="CW70" s="402">
        <f t="shared" si="118"/>
        <v>0</v>
      </c>
      <c r="CX70" s="403"/>
      <c r="CY70" s="403">
        <f t="shared" si="119"/>
        <v>0</v>
      </c>
      <c r="CZ70" s="404">
        <f t="shared" si="120"/>
        <v>0</v>
      </c>
      <c r="DA70" s="435">
        <f t="shared" si="63"/>
        <v>0</v>
      </c>
      <c r="DB70" s="432">
        <f t="shared" si="121"/>
        <v>0</v>
      </c>
      <c r="DC70" s="433">
        <f t="shared" si="122"/>
        <v>0</v>
      </c>
      <c r="DD70" s="239">
        <f t="shared" si="123"/>
        <v>1</v>
      </c>
      <c r="DE70" s="239">
        <f t="shared" ca="1" si="124"/>
        <v>0</v>
      </c>
      <c r="DF70" s="239">
        <f t="shared" ca="1" si="125"/>
        <v>1</v>
      </c>
      <c r="DG70" s="434" t="str">
        <f t="shared" si="126"/>
        <v/>
      </c>
      <c r="DH70" s="239">
        <f t="shared" ca="1" si="127"/>
        <v>0</v>
      </c>
      <c r="DI70" s="239">
        <f t="shared" ca="1" si="148"/>
        <v>0</v>
      </c>
      <c r="DJ70" s="118" t="str">
        <f t="shared" si="45"/>
        <v/>
      </c>
      <c r="DK70" s="451">
        <f t="shared" si="128"/>
        <v>0</v>
      </c>
      <c r="DL70" s="451">
        <f t="shared" si="129"/>
        <v>0</v>
      </c>
      <c r="DM70" s="452">
        <f t="shared" si="130"/>
        <v>0</v>
      </c>
      <c r="DN70" s="453">
        <f t="shared" si="131"/>
        <v>-1</v>
      </c>
      <c r="DO70" s="454">
        <f t="shared" si="64"/>
        <v>1</v>
      </c>
      <c r="DP70" s="455" t="str">
        <f t="shared" si="65"/>
        <v>NO</v>
      </c>
      <c r="DQ70" s="455" t="str">
        <f t="shared" si="66"/>
        <v>Not!</v>
      </c>
      <c r="DR70" s="455" t="str">
        <f t="shared" si="67"/>
        <v>Not!</v>
      </c>
      <c r="DS70" s="478" t="str">
        <f t="shared" si="50"/>
        <v/>
      </c>
      <c r="DT70" s="479">
        <f t="shared" si="68"/>
        <v>0</v>
      </c>
      <c r="DU70" s="239">
        <f t="shared" si="92"/>
        <v>0</v>
      </c>
      <c r="DV70" s="480">
        <v>55</v>
      </c>
      <c r="DW70" s="281" t="str">
        <f t="shared" si="69"/>
        <v/>
      </c>
      <c r="DX70" s="239" t="str">
        <f t="shared" si="70"/>
        <v>Not!</v>
      </c>
      <c r="DY70" s="499">
        <f t="shared" si="71"/>
        <v>0</v>
      </c>
      <c r="DZ70" s="239" t="str">
        <f t="shared" si="72"/>
        <v>NO</v>
      </c>
      <c r="EA70" s="499">
        <f t="shared" si="132"/>
        <v>0</v>
      </c>
      <c r="EB70" s="239" t="str">
        <f t="shared" si="52"/>
        <v>女子Jr</v>
      </c>
      <c r="EC70" s="499">
        <f t="shared" si="133"/>
        <v>0</v>
      </c>
      <c r="ED70" s="500">
        <f t="shared" si="73"/>
        <v>0</v>
      </c>
      <c r="EE70" s="499">
        <f t="shared" si="73"/>
        <v>0</v>
      </c>
      <c r="EF70" s="239" t="str">
        <f t="shared" si="74"/>
        <v>N</v>
      </c>
      <c r="EG70" s="434" t="str">
        <f t="shared" si="75"/>
        <v/>
      </c>
      <c r="EH70" s="239" t="str">
        <f t="shared" si="76"/>
        <v/>
      </c>
      <c r="EI70" s="239" t="str">
        <f t="shared" ca="1" si="77"/>
        <v/>
      </c>
      <c r="EJ70" s="239" t="str">
        <f t="shared" si="78"/>
        <v/>
      </c>
      <c r="EK70" s="239">
        <f t="shared" si="79"/>
        <v>0</v>
      </c>
      <c r="EL70" s="239">
        <f t="shared" si="80"/>
        <v>0</v>
      </c>
      <c r="EM70" s="499">
        <f t="shared" si="81"/>
        <v>0</v>
      </c>
      <c r="EN70" s="239" t="str">
        <f t="shared" si="93"/>
        <v>N</v>
      </c>
      <c r="EO70" s="434" t="str">
        <f t="shared" si="82"/>
        <v/>
      </c>
      <c r="EP70" s="239" t="str">
        <f t="shared" si="54"/>
        <v/>
      </c>
      <c r="EQ70" s="239" t="str">
        <f t="shared" ca="1" si="83"/>
        <v/>
      </c>
      <c r="ER70" s="239" t="str">
        <f t="shared" si="84"/>
        <v/>
      </c>
      <c r="ES70" s="239">
        <f t="shared" si="55"/>
        <v>0</v>
      </c>
      <c r="ET70" s="239">
        <f t="shared" si="94"/>
        <v>0</v>
      </c>
      <c r="EU70" s="499">
        <f t="shared" si="85"/>
        <v>0</v>
      </c>
      <c r="EV70" s="434" t="str">
        <f t="shared" si="86"/>
        <v/>
      </c>
      <c r="EW70" s="512">
        <f t="shared" si="87"/>
        <v>0</v>
      </c>
      <c r="EX70" s="512">
        <f t="shared" si="88"/>
        <v>0</v>
      </c>
      <c r="EY70" s="512">
        <f t="shared" si="89"/>
        <v>0</v>
      </c>
      <c r="EZ70" s="119"/>
      <c r="FA70" s="258"/>
      <c r="FB70" s="259" t="str">
        <f t="shared" ca="1" si="90"/>
        <v/>
      </c>
      <c r="FC70" s="258"/>
      <c r="FD70" s="259" t="str">
        <f t="shared" si="91"/>
        <v/>
      </c>
      <c r="FE70" s="119"/>
      <c r="FF70" s="119"/>
      <c r="FG70" s="119"/>
      <c r="FH70" s="119"/>
      <c r="FI70" s="119"/>
      <c r="FJ70" s="119"/>
      <c r="FK70" s="119"/>
      <c r="FL70" s="119"/>
      <c r="FM70" s="119"/>
      <c r="FN70" s="119"/>
      <c r="FO70" s="119"/>
    </row>
    <row r="71" spans="1:171" s="99" customFormat="1" ht="21" customHeight="1" x14ac:dyDescent="0.2">
      <c r="A71" s="141">
        <v>56</v>
      </c>
      <c r="B71" s="138">
        <f>申込用紙!B71</f>
        <v>0</v>
      </c>
      <c r="C71" s="138">
        <f>申込用紙!C71</f>
        <v>0</v>
      </c>
      <c r="D71" s="138">
        <f>申込用紙!D71</f>
        <v>0</v>
      </c>
      <c r="E71" s="139">
        <f>申込用紙!E71</f>
        <v>0</v>
      </c>
      <c r="F71" s="138">
        <f>申込用紙!F71</f>
        <v>0</v>
      </c>
      <c r="G71" s="138">
        <f>申込用紙!G71</f>
        <v>0</v>
      </c>
      <c r="H71" s="138">
        <f>申込用紙!H71</f>
        <v>0</v>
      </c>
      <c r="I71" s="138">
        <f>申込用紙!I71</f>
        <v>0</v>
      </c>
      <c r="J71" s="138">
        <f>申込用紙!J71</f>
        <v>0</v>
      </c>
      <c r="K71" s="138">
        <f>申込用紙!K71</f>
        <v>0</v>
      </c>
      <c r="L71" s="138">
        <f>申込用紙!L71</f>
        <v>0</v>
      </c>
      <c r="M71" s="138">
        <f>申込用紙!M71</f>
        <v>0</v>
      </c>
      <c r="N71" s="138" t="str">
        <f>申込用紙!N71</f>
        <v/>
      </c>
      <c r="O71" s="160"/>
      <c r="P71" s="161"/>
      <c r="Q71" s="186" t="str">
        <f t="shared" si="102"/>
        <v>女</v>
      </c>
      <c r="R71" s="195" t="str">
        <f t="shared" si="103"/>
        <v>Not!</v>
      </c>
      <c r="S71" s="195" t="str">
        <f t="shared" si="104"/>
        <v>NO</v>
      </c>
      <c r="T71" s="194" t="str">
        <f t="shared" si="105"/>
        <v>女子Jr</v>
      </c>
      <c r="U71" s="196">
        <f t="shared" si="106"/>
        <v>0</v>
      </c>
      <c r="V71" s="190"/>
      <c r="W71" s="190"/>
      <c r="X71" s="190"/>
      <c r="Y71" s="190"/>
      <c r="Z71" s="190"/>
      <c r="AA71" s="190"/>
      <c r="AB71" s="239"/>
      <c r="AC71" s="239"/>
      <c r="AD71" s="239"/>
      <c r="AE71" s="239"/>
      <c r="AF71" s="242"/>
      <c r="AG71" s="261">
        <f t="shared" si="107"/>
        <v>0</v>
      </c>
      <c r="AH71"/>
      <c r="AI71"/>
      <c r="AJ71" s="258"/>
      <c r="AK71" s="259" t="str">
        <f t="shared" ca="1" si="108"/>
        <v/>
      </c>
      <c r="AL71" s="258"/>
      <c r="AM71" s="259" t="str">
        <f t="shared" si="109"/>
        <v/>
      </c>
      <c r="AN71" s="260"/>
      <c r="AO71" s="260"/>
      <c r="AP71" s="119"/>
      <c r="AQ71" s="280" t="str">
        <f t="shared" si="110"/>
        <v/>
      </c>
      <c r="AR71" s="280" t="str">
        <f t="shared" si="111"/>
        <v/>
      </c>
      <c r="AS71" s="280" t="str">
        <f t="shared" si="112"/>
        <v/>
      </c>
      <c r="AT71" s="280" t="str">
        <f t="shared" ca="1" si="113"/>
        <v/>
      </c>
      <c r="AU71" s="280">
        <f>申込用紙!$G$4</f>
        <v>0</v>
      </c>
      <c r="AV71" s="281" t="str">
        <f t="shared" si="114"/>
        <v/>
      </c>
      <c r="AW71" s="312">
        <f t="shared" si="134"/>
        <v>0</v>
      </c>
      <c r="AX71" s="312">
        <f t="shared" si="134"/>
        <v>0</v>
      </c>
      <c r="AY71" s="312">
        <f t="shared" si="134"/>
        <v>0</v>
      </c>
      <c r="AZ71" s="312">
        <f t="shared" si="134"/>
        <v>0</v>
      </c>
      <c r="BA71" s="312">
        <f t="shared" si="134"/>
        <v>0</v>
      </c>
      <c r="BB71" s="312">
        <f t="shared" si="134"/>
        <v>0</v>
      </c>
      <c r="BC71" s="313">
        <f t="shared" si="115"/>
        <v>0</v>
      </c>
      <c r="BD71" s="313">
        <f t="shared" si="116"/>
        <v>0</v>
      </c>
      <c r="BE71" s="340">
        <f t="shared" si="135"/>
        <v>0</v>
      </c>
      <c r="BF71" s="340">
        <f t="shared" si="135"/>
        <v>0</v>
      </c>
      <c r="BG71" s="340">
        <f t="shared" si="135"/>
        <v>0</v>
      </c>
      <c r="BH71" s="340">
        <f t="shared" si="135"/>
        <v>0</v>
      </c>
      <c r="BI71" s="340">
        <f t="shared" si="135"/>
        <v>0</v>
      </c>
      <c r="BJ71" s="341">
        <f t="shared" si="136"/>
        <v>0</v>
      </c>
      <c r="BK71" s="341">
        <f t="shared" si="136"/>
        <v>0</v>
      </c>
      <c r="BL71" s="341">
        <f t="shared" si="136"/>
        <v>0</v>
      </c>
      <c r="BM71" s="341">
        <f t="shared" si="136"/>
        <v>0</v>
      </c>
      <c r="BN71" s="341">
        <f t="shared" si="136"/>
        <v>0</v>
      </c>
      <c r="BO71" s="341">
        <f t="shared" si="137"/>
        <v>0</v>
      </c>
      <c r="BP71" s="341">
        <f t="shared" si="137"/>
        <v>0</v>
      </c>
      <c r="BQ71" s="341">
        <f t="shared" si="137"/>
        <v>0</v>
      </c>
      <c r="BR71" s="341">
        <f t="shared" si="137"/>
        <v>0</v>
      </c>
      <c r="BS71" s="341">
        <f t="shared" si="137"/>
        <v>0</v>
      </c>
      <c r="BT71" s="348">
        <f t="shared" si="138"/>
        <v>0</v>
      </c>
      <c r="BU71" s="348">
        <f t="shared" si="138"/>
        <v>0</v>
      </c>
      <c r="BV71" s="348">
        <f t="shared" si="138"/>
        <v>0</v>
      </c>
      <c r="BW71" s="348">
        <f t="shared" si="138"/>
        <v>0</v>
      </c>
      <c r="BX71" s="348">
        <f t="shared" si="138"/>
        <v>0</v>
      </c>
      <c r="BY71" s="348">
        <f t="shared" si="139"/>
        <v>0</v>
      </c>
      <c r="BZ71" s="348">
        <f t="shared" si="139"/>
        <v>0</v>
      </c>
      <c r="CA71" s="348">
        <f t="shared" si="139"/>
        <v>0</v>
      </c>
      <c r="CB71" s="350">
        <f t="shared" si="139"/>
        <v>0</v>
      </c>
      <c r="CC71" s="375">
        <f t="shared" si="139"/>
        <v>0</v>
      </c>
      <c r="CD71" s="191">
        <f t="shared" si="143"/>
        <v>0</v>
      </c>
      <c r="CE71" s="191">
        <f t="shared" si="143"/>
        <v>0</v>
      </c>
      <c r="CF71" s="191">
        <f t="shared" si="143"/>
        <v>0</v>
      </c>
      <c r="CG71" s="381">
        <f t="shared" si="144"/>
        <v>0</v>
      </c>
      <c r="CH71" s="191">
        <f t="shared" si="144"/>
        <v>0</v>
      </c>
      <c r="CI71" s="382">
        <f t="shared" si="144"/>
        <v>0</v>
      </c>
      <c r="CJ71" s="379">
        <f t="shared" si="117"/>
        <v>0</v>
      </c>
      <c r="CK71" s="391">
        <f t="shared" si="140"/>
        <v>0</v>
      </c>
      <c r="CL71" s="391">
        <f t="shared" si="140"/>
        <v>0</v>
      </c>
      <c r="CM71" s="391">
        <f t="shared" si="140"/>
        <v>0</v>
      </c>
      <c r="CN71" s="391">
        <f t="shared" si="145"/>
        <v>0</v>
      </c>
      <c r="CO71" s="392">
        <f t="shared" si="141"/>
        <v>0</v>
      </c>
      <c r="CP71" s="392">
        <f t="shared" si="141"/>
        <v>0</v>
      </c>
      <c r="CQ71" s="392">
        <f t="shared" si="141"/>
        <v>0</v>
      </c>
      <c r="CR71" s="394">
        <f t="shared" si="146"/>
        <v>0</v>
      </c>
      <c r="CS71" s="191">
        <f t="shared" si="142"/>
        <v>0</v>
      </c>
      <c r="CT71" s="190">
        <f t="shared" si="142"/>
        <v>0</v>
      </c>
      <c r="CU71" s="190">
        <f t="shared" si="142"/>
        <v>0</v>
      </c>
      <c r="CV71" s="394">
        <f t="shared" si="147"/>
        <v>0</v>
      </c>
      <c r="CW71" s="402">
        <f t="shared" si="118"/>
        <v>0</v>
      </c>
      <c r="CX71" s="403"/>
      <c r="CY71" s="403">
        <f t="shared" si="119"/>
        <v>0</v>
      </c>
      <c r="CZ71" s="404">
        <f t="shared" si="120"/>
        <v>0</v>
      </c>
      <c r="DA71" s="435">
        <f t="shared" si="63"/>
        <v>0</v>
      </c>
      <c r="DB71" s="432">
        <f t="shared" si="121"/>
        <v>0</v>
      </c>
      <c r="DC71" s="433">
        <f t="shared" si="122"/>
        <v>0</v>
      </c>
      <c r="DD71" s="239">
        <f t="shared" si="123"/>
        <v>1</v>
      </c>
      <c r="DE71" s="239">
        <f t="shared" ca="1" si="124"/>
        <v>0</v>
      </c>
      <c r="DF71" s="239">
        <f t="shared" ca="1" si="125"/>
        <v>1</v>
      </c>
      <c r="DG71" s="434" t="str">
        <f t="shared" si="126"/>
        <v/>
      </c>
      <c r="DH71" s="239">
        <f t="shared" ca="1" si="127"/>
        <v>0</v>
      </c>
      <c r="DI71" s="239">
        <f t="shared" ca="1" si="148"/>
        <v>0</v>
      </c>
      <c r="DJ71" s="118" t="str">
        <f t="shared" si="45"/>
        <v/>
      </c>
      <c r="DK71" s="451">
        <f t="shared" si="128"/>
        <v>0</v>
      </c>
      <c r="DL71" s="451">
        <f t="shared" si="129"/>
        <v>0</v>
      </c>
      <c r="DM71" s="452">
        <f t="shared" si="130"/>
        <v>0</v>
      </c>
      <c r="DN71" s="453">
        <f t="shared" si="131"/>
        <v>-1</v>
      </c>
      <c r="DO71" s="454">
        <f t="shared" si="64"/>
        <v>1</v>
      </c>
      <c r="DP71" s="455" t="str">
        <f t="shared" si="65"/>
        <v>NO</v>
      </c>
      <c r="DQ71" s="455" t="str">
        <f t="shared" si="66"/>
        <v>Not!</v>
      </c>
      <c r="DR71" s="455" t="str">
        <f t="shared" si="67"/>
        <v>Not!</v>
      </c>
      <c r="DS71" s="478" t="str">
        <f t="shared" si="50"/>
        <v/>
      </c>
      <c r="DT71" s="479">
        <f t="shared" si="68"/>
        <v>0</v>
      </c>
      <c r="DU71" s="239">
        <f t="shared" si="92"/>
        <v>0</v>
      </c>
      <c r="DV71" s="480">
        <v>56</v>
      </c>
      <c r="DW71" s="281" t="str">
        <f t="shared" si="69"/>
        <v/>
      </c>
      <c r="DX71" s="239" t="str">
        <f t="shared" si="70"/>
        <v>Not!</v>
      </c>
      <c r="DY71" s="499">
        <f t="shared" si="71"/>
        <v>0</v>
      </c>
      <c r="DZ71" s="239" t="str">
        <f t="shared" si="72"/>
        <v>NO</v>
      </c>
      <c r="EA71" s="499">
        <f t="shared" si="132"/>
        <v>0</v>
      </c>
      <c r="EB71" s="239" t="str">
        <f t="shared" si="52"/>
        <v>女子Jr</v>
      </c>
      <c r="EC71" s="499">
        <f t="shared" si="133"/>
        <v>0</v>
      </c>
      <c r="ED71" s="500">
        <f t="shared" si="73"/>
        <v>0</v>
      </c>
      <c r="EE71" s="499">
        <f t="shared" si="73"/>
        <v>0</v>
      </c>
      <c r="EF71" s="239" t="str">
        <f t="shared" si="74"/>
        <v>N</v>
      </c>
      <c r="EG71" s="434" t="str">
        <f t="shared" si="75"/>
        <v/>
      </c>
      <c r="EH71" s="239" t="str">
        <f t="shared" si="76"/>
        <v/>
      </c>
      <c r="EI71" s="239" t="str">
        <f t="shared" ca="1" si="77"/>
        <v/>
      </c>
      <c r="EJ71" s="239" t="str">
        <f t="shared" si="78"/>
        <v/>
      </c>
      <c r="EK71" s="239">
        <f t="shared" si="79"/>
        <v>0</v>
      </c>
      <c r="EL71" s="239">
        <f t="shared" si="80"/>
        <v>0</v>
      </c>
      <c r="EM71" s="499">
        <f t="shared" si="81"/>
        <v>0</v>
      </c>
      <c r="EN71" s="239" t="str">
        <f t="shared" si="93"/>
        <v>N</v>
      </c>
      <c r="EO71" s="434" t="str">
        <f t="shared" si="82"/>
        <v/>
      </c>
      <c r="EP71" s="239" t="str">
        <f t="shared" si="54"/>
        <v/>
      </c>
      <c r="EQ71" s="239" t="str">
        <f t="shared" ca="1" si="83"/>
        <v/>
      </c>
      <c r="ER71" s="239" t="str">
        <f t="shared" si="84"/>
        <v/>
      </c>
      <c r="ES71" s="239">
        <f t="shared" si="55"/>
        <v>0</v>
      </c>
      <c r="ET71" s="239">
        <f t="shared" si="94"/>
        <v>0</v>
      </c>
      <c r="EU71" s="499">
        <f t="shared" si="85"/>
        <v>0</v>
      </c>
      <c r="EV71" s="434" t="str">
        <f t="shared" si="86"/>
        <v/>
      </c>
      <c r="EW71" s="512">
        <f t="shared" si="87"/>
        <v>0</v>
      </c>
      <c r="EX71" s="512">
        <f t="shared" si="88"/>
        <v>0</v>
      </c>
      <c r="EY71" s="512">
        <f t="shared" si="89"/>
        <v>0</v>
      </c>
      <c r="EZ71" s="119"/>
      <c r="FA71" s="258"/>
      <c r="FB71" s="259" t="str">
        <f t="shared" ca="1" si="90"/>
        <v/>
      </c>
      <c r="FC71" s="258"/>
      <c r="FD71" s="259" t="str">
        <f t="shared" si="91"/>
        <v/>
      </c>
      <c r="FE71" s="119"/>
      <c r="FF71" s="119"/>
      <c r="FG71" s="119"/>
      <c r="FH71" s="119"/>
      <c r="FI71" s="119"/>
      <c r="FJ71" s="119"/>
      <c r="FK71" s="119"/>
      <c r="FL71" s="119"/>
      <c r="FM71" s="119"/>
      <c r="FN71" s="119"/>
      <c r="FO71" s="119"/>
    </row>
    <row r="72" spans="1:171" s="99" customFormat="1" ht="21" customHeight="1" x14ac:dyDescent="0.2">
      <c r="A72" s="141">
        <v>57</v>
      </c>
      <c r="B72" s="138">
        <f>申込用紙!B72</f>
        <v>0</v>
      </c>
      <c r="C72" s="138">
        <f>申込用紙!C72</f>
        <v>0</v>
      </c>
      <c r="D72" s="138">
        <f>申込用紙!D72</f>
        <v>0</v>
      </c>
      <c r="E72" s="139">
        <f>申込用紙!E72</f>
        <v>0</v>
      </c>
      <c r="F72" s="138">
        <f>申込用紙!F72</f>
        <v>0</v>
      </c>
      <c r="G72" s="138">
        <f>申込用紙!G72</f>
        <v>0</v>
      </c>
      <c r="H72" s="138">
        <f>申込用紙!H72</f>
        <v>0</v>
      </c>
      <c r="I72" s="138">
        <f>申込用紙!I72</f>
        <v>0</v>
      </c>
      <c r="J72" s="138">
        <f>申込用紙!J72</f>
        <v>0</v>
      </c>
      <c r="K72" s="138">
        <f>申込用紙!K72</f>
        <v>0</v>
      </c>
      <c r="L72" s="138">
        <f>申込用紙!L72</f>
        <v>0</v>
      </c>
      <c r="M72" s="138">
        <f>申込用紙!M72</f>
        <v>0</v>
      </c>
      <c r="N72" s="138" t="str">
        <f>申込用紙!N72</f>
        <v/>
      </c>
      <c r="O72" s="160"/>
      <c r="P72" s="161"/>
      <c r="Q72" s="186" t="str">
        <f t="shared" si="102"/>
        <v>女</v>
      </c>
      <c r="R72" s="195" t="str">
        <f t="shared" si="103"/>
        <v>Not!</v>
      </c>
      <c r="S72" s="195" t="str">
        <f t="shared" si="104"/>
        <v>NO</v>
      </c>
      <c r="T72" s="194" t="str">
        <f t="shared" si="105"/>
        <v>女子Jr</v>
      </c>
      <c r="U72" s="196">
        <f t="shared" si="106"/>
        <v>0</v>
      </c>
      <c r="V72" s="190"/>
      <c r="W72" s="190"/>
      <c r="X72" s="190"/>
      <c r="Y72" s="190"/>
      <c r="Z72" s="190"/>
      <c r="AA72" s="190"/>
      <c r="AB72" s="239"/>
      <c r="AC72" s="239"/>
      <c r="AD72" s="239"/>
      <c r="AE72" s="239"/>
      <c r="AF72" s="242"/>
      <c r="AG72" s="261">
        <f t="shared" si="107"/>
        <v>0</v>
      </c>
      <c r="AH72"/>
      <c r="AI72"/>
      <c r="AJ72" s="258"/>
      <c r="AK72" s="259" t="str">
        <f t="shared" ca="1" si="108"/>
        <v/>
      </c>
      <c r="AL72" s="258"/>
      <c r="AM72" s="259" t="str">
        <f t="shared" si="109"/>
        <v/>
      </c>
      <c r="AN72" s="260"/>
      <c r="AO72" s="260"/>
      <c r="AP72" s="119"/>
      <c r="AQ72" s="280" t="str">
        <f t="shared" si="110"/>
        <v/>
      </c>
      <c r="AR72" s="280" t="str">
        <f t="shared" si="111"/>
        <v/>
      </c>
      <c r="AS72" s="280" t="str">
        <f t="shared" si="112"/>
        <v/>
      </c>
      <c r="AT72" s="280" t="str">
        <f t="shared" ca="1" si="113"/>
        <v/>
      </c>
      <c r="AU72" s="280">
        <f>申込用紙!$G$4</f>
        <v>0</v>
      </c>
      <c r="AV72" s="281" t="str">
        <f t="shared" si="114"/>
        <v/>
      </c>
      <c r="AW72" s="312">
        <f t="shared" si="134"/>
        <v>0</v>
      </c>
      <c r="AX72" s="312">
        <f t="shared" si="134"/>
        <v>0</v>
      </c>
      <c r="AY72" s="312">
        <f t="shared" si="134"/>
        <v>0</v>
      </c>
      <c r="AZ72" s="312">
        <f t="shared" si="134"/>
        <v>0</v>
      </c>
      <c r="BA72" s="312">
        <f t="shared" si="134"/>
        <v>0</v>
      </c>
      <c r="BB72" s="312">
        <f t="shared" si="134"/>
        <v>0</v>
      </c>
      <c r="BC72" s="313">
        <f t="shared" si="115"/>
        <v>0</v>
      </c>
      <c r="BD72" s="313">
        <f t="shared" si="116"/>
        <v>0</v>
      </c>
      <c r="BE72" s="340">
        <f t="shared" si="135"/>
        <v>0</v>
      </c>
      <c r="BF72" s="340">
        <f t="shared" si="135"/>
        <v>0</v>
      </c>
      <c r="BG72" s="340">
        <f t="shared" si="135"/>
        <v>0</v>
      </c>
      <c r="BH72" s="340">
        <f t="shared" si="135"/>
        <v>0</v>
      </c>
      <c r="BI72" s="340">
        <f t="shared" si="135"/>
        <v>0</v>
      </c>
      <c r="BJ72" s="341">
        <f t="shared" si="136"/>
        <v>0</v>
      </c>
      <c r="BK72" s="341">
        <f t="shared" si="136"/>
        <v>0</v>
      </c>
      <c r="BL72" s="341">
        <f t="shared" si="136"/>
        <v>0</v>
      </c>
      <c r="BM72" s="341">
        <f t="shared" si="136"/>
        <v>0</v>
      </c>
      <c r="BN72" s="341">
        <f t="shared" si="136"/>
        <v>0</v>
      </c>
      <c r="BO72" s="341">
        <f t="shared" si="137"/>
        <v>0</v>
      </c>
      <c r="BP72" s="341">
        <f t="shared" si="137"/>
        <v>0</v>
      </c>
      <c r="BQ72" s="341">
        <f t="shared" si="137"/>
        <v>0</v>
      </c>
      <c r="BR72" s="341">
        <f t="shared" si="137"/>
        <v>0</v>
      </c>
      <c r="BS72" s="341">
        <f t="shared" si="137"/>
        <v>0</v>
      </c>
      <c r="BT72" s="348">
        <f t="shared" si="138"/>
        <v>0</v>
      </c>
      <c r="BU72" s="348">
        <f t="shared" si="138"/>
        <v>0</v>
      </c>
      <c r="BV72" s="348">
        <f t="shared" si="138"/>
        <v>0</v>
      </c>
      <c r="BW72" s="348">
        <f t="shared" si="138"/>
        <v>0</v>
      </c>
      <c r="BX72" s="348">
        <f t="shared" si="138"/>
        <v>0</v>
      </c>
      <c r="BY72" s="348">
        <f t="shared" si="139"/>
        <v>0</v>
      </c>
      <c r="BZ72" s="348">
        <f t="shared" si="139"/>
        <v>0</v>
      </c>
      <c r="CA72" s="348">
        <f t="shared" si="139"/>
        <v>0</v>
      </c>
      <c r="CB72" s="350">
        <f t="shared" si="139"/>
        <v>0</v>
      </c>
      <c r="CC72" s="375">
        <f t="shared" si="139"/>
        <v>0</v>
      </c>
      <c r="CD72" s="191">
        <f t="shared" si="143"/>
        <v>0</v>
      </c>
      <c r="CE72" s="191">
        <f t="shared" si="143"/>
        <v>0</v>
      </c>
      <c r="CF72" s="191">
        <f t="shared" si="143"/>
        <v>0</v>
      </c>
      <c r="CG72" s="381">
        <f t="shared" si="144"/>
        <v>0</v>
      </c>
      <c r="CH72" s="191">
        <f t="shared" si="144"/>
        <v>0</v>
      </c>
      <c r="CI72" s="382">
        <f t="shared" si="144"/>
        <v>0</v>
      </c>
      <c r="CJ72" s="379">
        <f t="shared" si="117"/>
        <v>0</v>
      </c>
      <c r="CK72" s="391">
        <f t="shared" si="140"/>
        <v>0</v>
      </c>
      <c r="CL72" s="391">
        <f t="shared" si="140"/>
        <v>0</v>
      </c>
      <c r="CM72" s="391">
        <f t="shared" si="140"/>
        <v>0</v>
      </c>
      <c r="CN72" s="391">
        <f t="shared" si="145"/>
        <v>0</v>
      </c>
      <c r="CO72" s="392">
        <f t="shared" si="141"/>
        <v>0</v>
      </c>
      <c r="CP72" s="392">
        <f t="shared" si="141"/>
        <v>0</v>
      </c>
      <c r="CQ72" s="392">
        <f t="shared" si="141"/>
        <v>0</v>
      </c>
      <c r="CR72" s="394">
        <f t="shared" si="146"/>
        <v>0</v>
      </c>
      <c r="CS72" s="191">
        <f t="shared" si="142"/>
        <v>0</v>
      </c>
      <c r="CT72" s="190">
        <f t="shared" si="142"/>
        <v>0</v>
      </c>
      <c r="CU72" s="190">
        <f t="shared" si="142"/>
        <v>0</v>
      </c>
      <c r="CV72" s="394">
        <f t="shared" si="147"/>
        <v>0</v>
      </c>
      <c r="CW72" s="402">
        <f t="shared" si="118"/>
        <v>0</v>
      </c>
      <c r="CX72" s="403"/>
      <c r="CY72" s="403">
        <f t="shared" si="119"/>
        <v>0</v>
      </c>
      <c r="CZ72" s="404">
        <f t="shared" si="120"/>
        <v>0</v>
      </c>
      <c r="DA72" s="435">
        <f t="shared" si="63"/>
        <v>0</v>
      </c>
      <c r="DB72" s="432">
        <f t="shared" si="121"/>
        <v>0</v>
      </c>
      <c r="DC72" s="433">
        <f t="shared" si="122"/>
        <v>0</v>
      </c>
      <c r="DD72" s="239">
        <f t="shared" si="123"/>
        <v>1</v>
      </c>
      <c r="DE72" s="239">
        <f t="shared" ca="1" si="124"/>
        <v>0</v>
      </c>
      <c r="DF72" s="239">
        <f t="shared" ca="1" si="125"/>
        <v>1</v>
      </c>
      <c r="DG72" s="434" t="str">
        <f t="shared" si="126"/>
        <v/>
      </c>
      <c r="DH72" s="239">
        <f t="shared" ca="1" si="127"/>
        <v>0</v>
      </c>
      <c r="DI72" s="239">
        <f t="shared" ca="1" si="148"/>
        <v>0</v>
      </c>
      <c r="DJ72" s="118" t="str">
        <f t="shared" si="45"/>
        <v/>
      </c>
      <c r="DK72" s="451">
        <f t="shared" si="128"/>
        <v>0</v>
      </c>
      <c r="DL72" s="451">
        <f t="shared" si="129"/>
        <v>0</v>
      </c>
      <c r="DM72" s="452">
        <f t="shared" si="130"/>
        <v>0</v>
      </c>
      <c r="DN72" s="453">
        <f t="shared" si="131"/>
        <v>-1</v>
      </c>
      <c r="DO72" s="454">
        <f t="shared" si="64"/>
        <v>1</v>
      </c>
      <c r="DP72" s="455" t="str">
        <f t="shared" si="65"/>
        <v>NO</v>
      </c>
      <c r="DQ72" s="455" t="str">
        <f t="shared" si="66"/>
        <v>Not!</v>
      </c>
      <c r="DR72" s="455" t="str">
        <f t="shared" si="67"/>
        <v>Not!</v>
      </c>
      <c r="DS72" s="478" t="str">
        <f t="shared" si="50"/>
        <v/>
      </c>
      <c r="DT72" s="479">
        <f t="shared" si="68"/>
        <v>0</v>
      </c>
      <c r="DU72" s="239">
        <f t="shared" si="92"/>
        <v>0</v>
      </c>
      <c r="DV72" s="480">
        <v>57</v>
      </c>
      <c r="DW72" s="281" t="str">
        <f t="shared" si="69"/>
        <v/>
      </c>
      <c r="DX72" s="239" t="str">
        <f t="shared" si="70"/>
        <v>Not!</v>
      </c>
      <c r="DY72" s="499">
        <f t="shared" si="71"/>
        <v>0</v>
      </c>
      <c r="DZ72" s="239" t="str">
        <f t="shared" si="72"/>
        <v>NO</v>
      </c>
      <c r="EA72" s="499">
        <f t="shared" si="132"/>
        <v>0</v>
      </c>
      <c r="EB72" s="239" t="str">
        <f t="shared" si="52"/>
        <v>女子Jr</v>
      </c>
      <c r="EC72" s="499">
        <f t="shared" si="133"/>
        <v>0</v>
      </c>
      <c r="ED72" s="500">
        <f t="shared" si="73"/>
        <v>0</v>
      </c>
      <c r="EE72" s="499">
        <f t="shared" si="73"/>
        <v>0</v>
      </c>
      <c r="EF72" s="239" t="str">
        <f t="shared" si="74"/>
        <v>N</v>
      </c>
      <c r="EG72" s="434" t="str">
        <f t="shared" si="75"/>
        <v/>
      </c>
      <c r="EH72" s="239" t="str">
        <f t="shared" si="76"/>
        <v/>
      </c>
      <c r="EI72" s="239" t="str">
        <f t="shared" ca="1" si="77"/>
        <v/>
      </c>
      <c r="EJ72" s="239" t="str">
        <f t="shared" si="78"/>
        <v/>
      </c>
      <c r="EK72" s="239">
        <f t="shared" si="79"/>
        <v>0</v>
      </c>
      <c r="EL72" s="239">
        <f t="shared" si="80"/>
        <v>0</v>
      </c>
      <c r="EM72" s="499">
        <f t="shared" si="81"/>
        <v>0</v>
      </c>
      <c r="EN72" s="239" t="str">
        <f t="shared" si="93"/>
        <v>N</v>
      </c>
      <c r="EO72" s="434" t="str">
        <f t="shared" si="82"/>
        <v/>
      </c>
      <c r="EP72" s="239" t="str">
        <f t="shared" si="54"/>
        <v/>
      </c>
      <c r="EQ72" s="239" t="str">
        <f t="shared" ca="1" si="83"/>
        <v/>
      </c>
      <c r="ER72" s="239" t="str">
        <f t="shared" si="84"/>
        <v/>
      </c>
      <c r="ES72" s="239">
        <f t="shared" si="55"/>
        <v>0</v>
      </c>
      <c r="ET72" s="239">
        <f t="shared" si="94"/>
        <v>0</v>
      </c>
      <c r="EU72" s="499">
        <f t="shared" si="85"/>
        <v>0</v>
      </c>
      <c r="EV72" s="434" t="str">
        <f t="shared" si="86"/>
        <v/>
      </c>
      <c r="EW72" s="512">
        <f t="shared" si="87"/>
        <v>0</v>
      </c>
      <c r="EX72" s="512">
        <f t="shared" si="88"/>
        <v>0</v>
      </c>
      <c r="EY72" s="512">
        <f t="shared" si="89"/>
        <v>0</v>
      </c>
      <c r="EZ72" s="119"/>
      <c r="FA72" s="258"/>
      <c r="FB72" s="259" t="str">
        <f t="shared" ca="1" si="90"/>
        <v/>
      </c>
      <c r="FC72" s="258"/>
      <c r="FD72" s="259" t="str">
        <f t="shared" si="91"/>
        <v/>
      </c>
      <c r="FE72" s="119"/>
      <c r="FF72" s="119"/>
      <c r="FG72" s="119"/>
      <c r="FH72" s="119"/>
      <c r="FI72" s="119"/>
      <c r="FJ72" s="119"/>
      <c r="FK72" s="119"/>
      <c r="FL72" s="119"/>
      <c r="FM72" s="119"/>
      <c r="FN72" s="119"/>
      <c r="FO72" s="119"/>
    </row>
    <row r="73" spans="1:171" s="99" customFormat="1" ht="21" customHeight="1" x14ac:dyDescent="0.2">
      <c r="A73" s="141">
        <v>58</v>
      </c>
      <c r="B73" s="138">
        <f>申込用紙!B73</f>
        <v>0</v>
      </c>
      <c r="C73" s="138">
        <f>申込用紙!C73</f>
        <v>0</v>
      </c>
      <c r="D73" s="138">
        <f>申込用紙!D73</f>
        <v>0</v>
      </c>
      <c r="E73" s="139">
        <f>申込用紙!E73</f>
        <v>0</v>
      </c>
      <c r="F73" s="138">
        <f>申込用紙!F73</f>
        <v>0</v>
      </c>
      <c r="G73" s="138">
        <f>申込用紙!G73</f>
        <v>0</v>
      </c>
      <c r="H73" s="138">
        <f>申込用紙!H73</f>
        <v>0</v>
      </c>
      <c r="I73" s="138">
        <f>申込用紙!I73</f>
        <v>0</v>
      </c>
      <c r="J73" s="138">
        <f>申込用紙!J73</f>
        <v>0</v>
      </c>
      <c r="K73" s="138">
        <f>申込用紙!K73</f>
        <v>0</v>
      </c>
      <c r="L73" s="138">
        <f>申込用紙!L73</f>
        <v>0</v>
      </c>
      <c r="M73" s="138">
        <f>申込用紙!M73</f>
        <v>0</v>
      </c>
      <c r="N73" s="138" t="str">
        <f>申込用紙!N73</f>
        <v/>
      </c>
      <c r="O73" s="160"/>
      <c r="P73" s="161"/>
      <c r="Q73" s="186" t="str">
        <f t="shared" si="102"/>
        <v>女</v>
      </c>
      <c r="R73" s="195" t="str">
        <f t="shared" si="103"/>
        <v>Not!</v>
      </c>
      <c r="S73" s="195" t="str">
        <f t="shared" si="104"/>
        <v>NO</v>
      </c>
      <c r="T73" s="194" t="str">
        <f t="shared" si="105"/>
        <v>女子Jr</v>
      </c>
      <c r="U73" s="196">
        <f t="shared" si="106"/>
        <v>0</v>
      </c>
      <c r="V73" s="190"/>
      <c r="W73" s="190"/>
      <c r="X73" s="190"/>
      <c r="Y73" s="190"/>
      <c r="Z73" s="190"/>
      <c r="AA73" s="190"/>
      <c r="AB73" s="239"/>
      <c r="AC73" s="239"/>
      <c r="AD73" s="239"/>
      <c r="AE73" s="239"/>
      <c r="AF73" s="242"/>
      <c r="AG73" s="261">
        <f t="shared" si="107"/>
        <v>0</v>
      </c>
      <c r="AH73"/>
      <c r="AI73"/>
      <c r="AJ73" s="258"/>
      <c r="AK73" s="259" t="str">
        <f t="shared" ca="1" si="108"/>
        <v/>
      </c>
      <c r="AL73" s="258"/>
      <c r="AM73" s="259" t="str">
        <f t="shared" si="109"/>
        <v/>
      </c>
      <c r="AN73" s="260"/>
      <c r="AO73" s="260"/>
      <c r="AP73" s="119"/>
      <c r="AQ73" s="280" t="str">
        <f t="shared" si="110"/>
        <v/>
      </c>
      <c r="AR73" s="280" t="str">
        <f t="shared" si="111"/>
        <v/>
      </c>
      <c r="AS73" s="280" t="str">
        <f t="shared" si="112"/>
        <v/>
      </c>
      <c r="AT73" s="280" t="str">
        <f t="shared" ca="1" si="113"/>
        <v/>
      </c>
      <c r="AU73" s="280">
        <f>申込用紙!$G$4</f>
        <v>0</v>
      </c>
      <c r="AV73" s="281" t="str">
        <f t="shared" si="114"/>
        <v/>
      </c>
      <c r="AW73" s="312">
        <f t="shared" si="134"/>
        <v>0</v>
      </c>
      <c r="AX73" s="312">
        <f t="shared" si="134"/>
        <v>0</v>
      </c>
      <c r="AY73" s="312">
        <f t="shared" si="134"/>
        <v>0</v>
      </c>
      <c r="AZ73" s="312">
        <f t="shared" si="134"/>
        <v>0</v>
      </c>
      <c r="BA73" s="312">
        <f t="shared" si="134"/>
        <v>0</v>
      </c>
      <c r="BB73" s="312">
        <f t="shared" si="134"/>
        <v>0</v>
      </c>
      <c r="BC73" s="313">
        <f t="shared" si="115"/>
        <v>0</v>
      </c>
      <c r="BD73" s="313">
        <f t="shared" si="116"/>
        <v>0</v>
      </c>
      <c r="BE73" s="340">
        <f t="shared" si="135"/>
        <v>0</v>
      </c>
      <c r="BF73" s="340">
        <f t="shared" si="135"/>
        <v>0</v>
      </c>
      <c r="BG73" s="340">
        <f t="shared" si="135"/>
        <v>0</v>
      </c>
      <c r="BH73" s="340">
        <f t="shared" si="135"/>
        <v>0</v>
      </c>
      <c r="BI73" s="340">
        <f t="shared" si="135"/>
        <v>0</v>
      </c>
      <c r="BJ73" s="341">
        <f t="shared" si="136"/>
        <v>0</v>
      </c>
      <c r="BK73" s="341">
        <f t="shared" si="136"/>
        <v>0</v>
      </c>
      <c r="BL73" s="341">
        <f t="shared" si="136"/>
        <v>0</v>
      </c>
      <c r="BM73" s="341">
        <f t="shared" si="136"/>
        <v>0</v>
      </c>
      <c r="BN73" s="341">
        <f t="shared" si="136"/>
        <v>0</v>
      </c>
      <c r="BO73" s="341">
        <f t="shared" si="137"/>
        <v>0</v>
      </c>
      <c r="BP73" s="341">
        <f t="shared" si="137"/>
        <v>0</v>
      </c>
      <c r="BQ73" s="341">
        <f t="shared" si="137"/>
        <v>0</v>
      </c>
      <c r="BR73" s="341">
        <f t="shared" si="137"/>
        <v>0</v>
      </c>
      <c r="BS73" s="341">
        <f t="shared" si="137"/>
        <v>0</v>
      </c>
      <c r="BT73" s="348">
        <f t="shared" si="138"/>
        <v>0</v>
      </c>
      <c r="BU73" s="348">
        <f t="shared" si="138"/>
        <v>0</v>
      </c>
      <c r="BV73" s="348">
        <f t="shared" si="138"/>
        <v>0</v>
      </c>
      <c r="BW73" s="348">
        <f t="shared" si="138"/>
        <v>0</v>
      </c>
      <c r="BX73" s="348">
        <f t="shared" si="138"/>
        <v>0</v>
      </c>
      <c r="BY73" s="348">
        <f t="shared" si="139"/>
        <v>0</v>
      </c>
      <c r="BZ73" s="348">
        <f t="shared" si="139"/>
        <v>0</v>
      </c>
      <c r="CA73" s="348">
        <f t="shared" si="139"/>
        <v>0</v>
      </c>
      <c r="CB73" s="350">
        <f t="shared" si="139"/>
        <v>0</v>
      </c>
      <c r="CC73" s="375">
        <f t="shared" si="139"/>
        <v>0</v>
      </c>
      <c r="CD73" s="191">
        <f t="shared" si="143"/>
        <v>0</v>
      </c>
      <c r="CE73" s="191">
        <f t="shared" si="143"/>
        <v>0</v>
      </c>
      <c r="CF73" s="191">
        <f t="shared" si="143"/>
        <v>0</v>
      </c>
      <c r="CG73" s="381">
        <f t="shared" si="144"/>
        <v>0</v>
      </c>
      <c r="CH73" s="191">
        <f t="shared" si="144"/>
        <v>0</v>
      </c>
      <c r="CI73" s="382">
        <f t="shared" si="144"/>
        <v>0</v>
      </c>
      <c r="CJ73" s="379">
        <f t="shared" si="117"/>
        <v>0</v>
      </c>
      <c r="CK73" s="391">
        <f t="shared" si="140"/>
        <v>0</v>
      </c>
      <c r="CL73" s="391">
        <f t="shared" si="140"/>
        <v>0</v>
      </c>
      <c r="CM73" s="391">
        <f t="shared" si="140"/>
        <v>0</v>
      </c>
      <c r="CN73" s="391">
        <f t="shared" si="145"/>
        <v>0</v>
      </c>
      <c r="CO73" s="392">
        <f t="shared" si="141"/>
        <v>0</v>
      </c>
      <c r="CP73" s="392">
        <f t="shared" si="141"/>
        <v>0</v>
      </c>
      <c r="CQ73" s="392">
        <f t="shared" si="141"/>
        <v>0</v>
      </c>
      <c r="CR73" s="394">
        <f t="shared" si="146"/>
        <v>0</v>
      </c>
      <c r="CS73" s="191">
        <f t="shared" si="142"/>
        <v>0</v>
      </c>
      <c r="CT73" s="190">
        <f t="shared" si="142"/>
        <v>0</v>
      </c>
      <c r="CU73" s="190">
        <f t="shared" si="142"/>
        <v>0</v>
      </c>
      <c r="CV73" s="394">
        <f t="shared" si="147"/>
        <v>0</v>
      </c>
      <c r="CW73" s="402">
        <f t="shared" si="118"/>
        <v>0</v>
      </c>
      <c r="CX73" s="403"/>
      <c r="CY73" s="403">
        <f t="shared" si="119"/>
        <v>0</v>
      </c>
      <c r="CZ73" s="404">
        <f t="shared" si="120"/>
        <v>0</v>
      </c>
      <c r="DA73" s="435">
        <f t="shared" si="63"/>
        <v>0</v>
      </c>
      <c r="DB73" s="432">
        <f t="shared" si="121"/>
        <v>0</v>
      </c>
      <c r="DC73" s="433">
        <f t="shared" si="122"/>
        <v>0</v>
      </c>
      <c r="DD73" s="239">
        <f t="shared" si="123"/>
        <v>1</v>
      </c>
      <c r="DE73" s="239">
        <f t="shared" ca="1" si="124"/>
        <v>0</v>
      </c>
      <c r="DF73" s="239">
        <f t="shared" ca="1" si="125"/>
        <v>1</v>
      </c>
      <c r="DG73" s="434" t="str">
        <f t="shared" si="126"/>
        <v/>
      </c>
      <c r="DH73" s="239">
        <f t="shared" ca="1" si="127"/>
        <v>0</v>
      </c>
      <c r="DI73" s="239">
        <f t="shared" ca="1" si="148"/>
        <v>0</v>
      </c>
      <c r="DJ73" s="118" t="str">
        <f t="shared" si="45"/>
        <v/>
      </c>
      <c r="DK73" s="451">
        <f t="shared" si="128"/>
        <v>0</v>
      </c>
      <c r="DL73" s="451">
        <f t="shared" si="129"/>
        <v>0</v>
      </c>
      <c r="DM73" s="452">
        <f t="shared" si="130"/>
        <v>0</v>
      </c>
      <c r="DN73" s="453">
        <f t="shared" si="131"/>
        <v>-1</v>
      </c>
      <c r="DO73" s="454">
        <f t="shared" si="64"/>
        <v>1</v>
      </c>
      <c r="DP73" s="455" t="str">
        <f t="shared" si="65"/>
        <v>NO</v>
      </c>
      <c r="DQ73" s="455" t="str">
        <f t="shared" si="66"/>
        <v>Not!</v>
      </c>
      <c r="DR73" s="455" t="str">
        <f t="shared" si="67"/>
        <v>Not!</v>
      </c>
      <c r="DS73" s="478" t="str">
        <f t="shared" si="50"/>
        <v/>
      </c>
      <c r="DT73" s="479">
        <f t="shared" si="68"/>
        <v>0</v>
      </c>
      <c r="DU73" s="239">
        <f t="shared" si="92"/>
        <v>0</v>
      </c>
      <c r="DV73" s="480">
        <v>58</v>
      </c>
      <c r="DW73" s="281" t="str">
        <f t="shared" si="69"/>
        <v/>
      </c>
      <c r="DX73" s="239" t="str">
        <f t="shared" si="70"/>
        <v>Not!</v>
      </c>
      <c r="DY73" s="499">
        <f t="shared" si="71"/>
        <v>0</v>
      </c>
      <c r="DZ73" s="239" t="str">
        <f t="shared" si="72"/>
        <v>NO</v>
      </c>
      <c r="EA73" s="499">
        <f t="shared" si="132"/>
        <v>0</v>
      </c>
      <c r="EB73" s="239" t="str">
        <f t="shared" si="52"/>
        <v>女子Jr</v>
      </c>
      <c r="EC73" s="499">
        <f t="shared" si="133"/>
        <v>0</v>
      </c>
      <c r="ED73" s="500">
        <f t="shared" si="73"/>
        <v>0</v>
      </c>
      <c r="EE73" s="499">
        <f t="shared" si="73"/>
        <v>0</v>
      </c>
      <c r="EF73" s="239" t="str">
        <f t="shared" si="74"/>
        <v>N</v>
      </c>
      <c r="EG73" s="434" t="str">
        <f t="shared" si="75"/>
        <v/>
      </c>
      <c r="EH73" s="239" t="str">
        <f t="shared" si="76"/>
        <v/>
      </c>
      <c r="EI73" s="239" t="str">
        <f t="shared" ca="1" si="77"/>
        <v/>
      </c>
      <c r="EJ73" s="239" t="str">
        <f t="shared" si="78"/>
        <v/>
      </c>
      <c r="EK73" s="239">
        <f t="shared" si="79"/>
        <v>0</v>
      </c>
      <c r="EL73" s="239">
        <f t="shared" si="80"/>
        <v>0</v>
      </c>
      <c r="EM73" s="499">
        <f t="shared" si="81"/>
        <v>0</v>
      </c>
      <c r="EN73" s="239" t="str">
        <f t="shared" si="93"/>
        <v>N</v>
      </c>
      <c r="EO73" s="434" t="str">
        <f t="shared" si="82"/>
        <v/>
      </c>
      <c r="EP73" s="239" t="str">
        <f t="shared" si="54"/>
        <v/>
      </c>
      <c r="EQ73" s="239" t="str">
        <f t="shared" ca="1" si="83"/>
        <v/>
      </c>
      <c r="ER73" s="239" t="str">
        <f t="shared" si="84"/>
        <v/>
      </c>
      <c r="ES73" s="239">
        <f t="shared" si="55"/>
        <v>0</v>
      </c>
      <c r="ET73" s="239">
        <f t="shared" si="94"/>
        <v>0</v>
      </c>
      <c r="EU73" s="499">
        <f t="shared" si="85"/>
        <v>0</v>
      </c>
      <c r="EV73" s="434" t="str">
        <f t="shared" si="86"/>
        <v/>
      </c>
      <c r="EW73" s="512">
        <f t="shared" si="87"/>
        <v>0</v>
      </c>
      <c r="EX73" s="512">
        <f t="shared" si="88"/>
        <v>0</v>
      </c>
      <c r="EY73" s="512">
        <f t="shared" si="89"/>
        <v>0</v>
      </c>
      <c r="EZ73" s="119"/>
      <c r="FA73" s="258"/>
      <c r="FB73" s="259" t="str">
        <f t="shared" ca="1" si="90"/>
        <v/>
      </c>
      <c r="FC73" s="258"/>
      <c r="FD73" s="259" t="str">
        <f t="shared" si="91"/>
        <v/>
      </c>
      <c r="FE73" s="119"/>
      <c r="FF73" s="119"/>
      <c r="FG73" s="119"/>
      <c r="FH73" s="119"/>
      <c r="FI73" s="119"/>
      <c r="FJ73" s="119"/>
      <c r="FK73" s="119"/>
      <c r="FL73" s="119"/>
      <c r="FM73" s="119"/>
      <c r="FN73" s="119"/>
      <c r="FO73" s="119"/>
    </row>
    <row r="74" spans="1:171" s="99" customFormat="1" ht="21" customHeight="1" x14ac:dyDescent="0.2">
      <c r="A74" s="141">
        <v>59</v>
      </c>
      <c r="B74" s="138">
        <f>申込用紙!B74</f>
        <v>0</v>
      </c>
      <c r="C74" s="138">
        <f>申込用紙!C74</f>
        <v>0</v>
      </c>
      <c r="D74" s="138">
        <f>申込用紙!D74</f>
        <v>0</v>
      </c>
      <c r="E74" s="139">
        <f>申込用紙!E74</f>
        <v>0</v>
      </c>
      <c r="F74" s="138">
        <f>申込用紙!F74</f>
        <v>0</v>
      </c>
      <c r="G74" s="138">
        <f>申込用紙!G74</f>
        <v>0</v>
      </c>
      <c r="H74" s="138">
        <f>申込用紙!H74</f>
        <v>0</v>
      </c>
      <c r="I74" s="138">
        <f>申込用紙!I74</f>
        <v>0</v>
      </c>
      <c r="J74" s="138">
        <f>申込用紙!J74</f>
        <v>0</v>
      </c>
      <c r="K74" s="138">
        <f>申込用紙!K74</f>
        <v>0</v>
      </c>
      <c r="L74" s="138">
        <f>申込用紙!L74</f>
        <v>0</v>
      </c>
      <c r="M74" s="138">
        <f>申込用紙!M74</f>
        <v>0</v>
      </c>
      <c r="N74" s="138" t="str">
        <f>申込用紙!N74</f>
        <v/>
      </c>
      <c r="O74" s="160"/>
      <c r="P74" s="161"/>
      <c r="Q74" s="186" t="str">
        <f t="shared" si="102"/>
        <v>女</v>
      </c>
      <c r="R74" s="195" t="str">
        <f t="shared" si="103"/>
        <v>Not!</v>
      </c>
      <c r="S74" s="195" t="str">
        <f t="shared" si="104"/>
        <v>NO</v>
      </c>
      <c r="T74" s="194" t="str">
        <f t="shared" si="105"/>
        <v>女子Jr</v>
      </c>
      <c r="U74" s="196">
        <f t="shared" si="106"/>
        <v>0</v>
      </c>
      <c r="V74" s="190"/>
      <c r="W74" s="190"/>
      <c r="X74" s="190"/>
      <c r="Y74" s="190"/>
      <c r="Z74" s="190"/>
      <c r="AA74" s="190"/>
      <c r="AB74" s="239"/>
      <c r="AC74" s="239"/>
      <c r="AD74" s="239"/>
      <c r="AE74" s="239"/>
      <c r="AF74" s="242"/>
      <c r="AG74" s="261">
        <f t="shared" si="107"/>
        <v>0</v>
      </c>
      <c r="AH74"/>
      <c r="AI74"/>
      <c r="AJ74" s="258"/>
      <c r="AK74" s="259" t="str">
        <f t="shared" ca="1" si="108"/>
        <v/>
      </c>
      <c r="AL74" s="258"/>
      <c r="AM74" s="259" t="str">
        <f t="shared" si="109"/>
        <v/>
      </c>
      <c r="AN74" s="260"/>
      <c r="AO74" s="260"/>
      <c r="AP74" s="119"/>
      <c r="AQ74" s="280" t="str">
        <f t="shared" si="110"/>
        <v/>
      </c>
      <c r="AR74" s="280" t="str">
        <f t="shared" si="111"/>
        <v/>
      </c>
      <c r="AS74" s="280" t="str">
        <f t="shared" si="112"/>
        <v/>
      </c>
      <c r="AT74" s="280" t="str">
        <f t="shared" ca="1" si="113"/>
        <v/>
      </c>
      <c r="AU74" s="280">
        <f>申込用紙!$G$4</f>
        <v>0</v>
      </c>
      <c r="AV74" s="281" t="str">
        <f t="shared" si="114"/>
        <v/>
      </c>
      <c r="AW74" s="312">
        <f t="shared" si="134"/>
        <v>0</v>
      </c>
      <c r="AX74" s="312">
        <f t="shared" si="134"/>
        <v>0</v>
      </c>
      <c r="AY74" s="312">
        <f t="shared" si="134"/>
        <v>0</v>
      </c>
      <c r="AZ74" s="312">
        <f t="shared" si="134"/>
        <v>0</v>
      </c>
      <c r="BA74" s="312">
        <f t="shared" si="134"/>
        <v>0</v>
      </c>
      <c r="BB74" s="312">
        <f t="shared" si="134"/>
        <v>0</v>
      </c>
      <c r="BC74" s="313">
        <f t="shared" si="115"/>
        <v>0</v>
      </c>
      <c r="BD74" s="313">
        <f t="shared" si="116"/>
        <v>0</v>
      </c>
      <c r="BE74" s="340">
        <f t="shared" si="135"/>
        <v>0</v>
      </c>
      <c r="BF74" s="340">
        <f t="shared" si="135"/>
        <v>0</v>
      </c>
      <c r="BG74" s="340">
        <f t="shared" si="135"/>
        <v>0</v>
      </c>
      <c r="BH74" s="340">
        <f t="shared" si="135"/>
        <v>0</v>
      </c>
      <c r="BI74" s="340">
        <f t="shared" si="135"/>
        <v>0</v>
      </c>
      <c r="BJ74" s="341">
        <f t="shared" si="136"/>
        <v>0</v>
      </c>
      <c r="BK74" s="341">
        <f t="shared" si="136"/>
        <v>0</v>
      </c>
      <c r="BL74" s="341">
        <f t="shared" si="136"/>
        <v>0</v>
      </c>
      <c r="BM74" s="341">
        <f t="shared" si="136"/>
        <v>0</v>
      </c>
      <c r="BN74" s="341">
        <f t="shared" si="136"/>
        <v>0</v>
      </c>
      <c r="BO74" s="341">
        <f t="shared" si="137"/>
        <v>0</v>
      </c>
      <c r="BP74" s="341">
        <f t="shared" si="137"/>
        <v>0</v>
      </c>
      <c r="BQ74" s="341">
        <f t="shared" si="137"/>
        <v>0</v>
      </c>
      <c r="BR74" s="341">
        <f t="shared" si="137"/>
        <v>0</v>
      </c>
      <c r="BS74" s="341">
        <f t="shared" si="137"/>
        <v>0</v>
      </c>
      <c r="BT74" s="348">
        <f t="shared" si="138"/>
        <v>0</v>
      </c>
      <c r="BU74" s="348">
        <f t="shared" si="138"/>
        <v>0</v>
      </c>
      <c r="BV74" s="348">
        <f t="shared" si="138"/>
        <v>0</v>
      </c>
      <c r="BW74" s="348">
        <f t="shared" si="138"/>
        <v>0</v>
      </c>
      <c r="BX74" s="348">
        <f t="shared" si="138"/>
        <v>0</v>
      </c>
      <c r="BY74" s="348">
        <f t="shared" si="139"/>
        <v>0</v>
      </c>
      <c r="BZ74" s="348">
        <f t="shared" si="139"/>
        <v>0</v>
      </c>
      <c r="CA74" s="348">
        <f t="shared" si="139"/>
        <v>0</v>
      </c>
      <c r="CB74" s="350">
        <f t="shared" si="139"/>
        <v>0</v>
      </c>
      <c r="CC74" s="375">
        <f t="shared" si="139"/>
        <v>0</v>
      </c>
      <c r="CD74" s="191">
        <f t="shared" si="143"/>
        <v>0</v>
      </c>
      <c r="CE74" s="191">
        <f t="shared" si="143"/>
        <v>0</v>
      </c>
      <c r="CF74" s="191">
        <f t="shared" si="143"/>
        <v>0</v>
      </c>
      <c r="CG74" s="381">
        <f t="shared" si="144"/>
        <v>0</v>
      </c>
      <c r="CH74" s="191">
        <f t="shared" si="144"/>
        <v>0</v>
      </c>
      <c r="CI74" s="382">
        <f t="shared" si="144"/>
        <v>0</v>
      </c>
      <c r="CJ74" s="379">
        <f t="shared" si="117"/>
        <v>0</v>
      </c>
      <c r="CK74" s="391">
        <f t="shared" si="140"/>
        <v>0</v>
      </c>
      <c r="CL74" s="391">
        <f t="shared" si="140"/>
        <v>0</v>
      </c>
      <c r="CM74" s="391">
        <f t="shared" si="140"/>
        <v>0</v>
      </c>
      <c r="CN74" s="391">
        <f t="shared" si="145"/>
        <v>0</v>
      </c>
      <c r="CO74" s="392">
        <f t="shared" si="141"/>
        <v>0</v>
      </c>
      <c r="CP74" s="392">
        <f t="shared" si="141"/>
        <v>0</v>
      </c>
      <c r="CQ74" s="392">
        <f t="shared" si="141"/>
        <v>0</v>
      </c>
      <c r="CR74" s="394">
        <f t="shared" si="146"/>
        <v>0</v>
      </c>
      <c r="CS74" s="191">
        <f t="shared" si="142"/>
        <v>0</v>
      </c>
      <c r="CT74" s="190">
        <f t="shared" si="142"/>
        <v>0</v>
      </c>
      <c r="CU74" s="190">
        <f t="shared" si="142"/>
        <v>0</v>
      </c>
      <c r="CV74" s="394">
        <f t="shared" si="147"/>
        <v>0</v>
      </c>
      <c r="CW74" s="402">
        <f t="shared" si="118"/>
        <v>0</v>
      </c>
      <c r="CX74" s="403"/>
      <c r="CY74" s="403">
        <f t="shared" si="119"/>
        <v>0</v>
      </c>
      <c r="CZ74" s="404">
        <f t="shared" si="120"/>
        <v>0</v>
      </c>
      <c r="DA74" s="435">
        <f t="shared" si="63"/>
        <v>0</v>
      </c>
      <c r="DB74" s="432">
        <f t="shared" si="121"/>
        <v>0</v>
      </c>
      <c r="DC74" s="433">
        <f t="shared" si="122"/>
        <v>0</v>
      </c>
      <c r="DD74" s="239">
        <f t="shared" si="123"/>
        <v>1</v>
      </c>
      <c r="DE74" s="239">
        <f t="shared" ca="1" si="124"/>
        <v>0</v>
      </c>
      <c r="DF74" s="239">
        <f t="shared" ca="1" si="125"/>
        <v>1</v>
      </c>
      <c r="DG74" s="434" t="str">
        <f t="shared" si="126"/>
        <v/>
      </c>
      <c r="DH74" s="239">
        <f t="shared" ca="1" si="127"/>
        <v>0</v>
      </c>
      <c r="DI74" s="239">
        <f t="shared" ca="1" si="148"/>
        <v>0</v>
      </c>
      <c r="DJ74" s="118" t="str">
        <f t="shared" si="45"/>
        <v/>
      </c>
      <c r="DK74" s="451">
        <f t="shared" si="128"/>
        <v>0</v>
      </c>
      <c r="DL74" s="451">
        <f t="shared" si="129"/>
        <v>0</v>
      </c>
      <c r="DM74" s="452">
        <f t="shared" si="130"/>
        <v>0</v>
      </c>
      <c r="DN74" s="453">
        <f t="shared" si="131"/>
        <v>-1</v>
      </c>
      <c r="DO74" s="454">
        <f t="shared" si="64"/>
        <v>1</v>
      </c>
      <c r="DP74" s="455" t="str">
        <f t="shared" si="65"/>
        <v>NO</v>
      </c>
      <c r="DQ74" s="455" t="str">
        <f t="shared" si="66"/>
        <v>Not!</v>
      </c>
      <c r="DR74" s="455" t="str">
        <f t="shared" si="67"/>
        <v>Not!</v>
      </c>
      <c r="DS74" s="478" t="str">
        <f t="shared" si="50"/>
        <v/>
      </c>
      <c r="DT74" s="479">
        <f t="shared" si="68"/>
        <v>0</v>
      </c>
      <c r="DU74" s="239">
        <f t="shared" si="92"/>
        <v>0</v>
      </c>
      <c r="DV74" s="480">
        <v>59</v>
      </c>
      <c r="DW74" s="281" t="str">
        <f t="shared" si="69"/>
        <v/>
      </c>
      <c r="DX74" s="239" t="str">
        <f t="shared" si="70"/>
        <v>Not!</v>
      </c>
      <c r="DY74" s="499">
        <f t="shared" si="71"/>
        <v>0</v>
      </c>
      <c r="DZ74" s="239" t="str">
        <f t="shared" si="72"/>
        <v>NO</v>
      </c>
      <c r="EA74" s="499">
        <f t="shared" si="132"/>
        <v>0</v>
      </c>
      <c r="EB74" s="239" t="str">
        <f t="shared" si="52"/>
        <v>女子Jr</v>
      </c>
      <c r="EC74" s="499">
        <f t="shared" si="133"/>
        <v>0</v>
      </c>
      <c r="ED74" s="500">
        <f t="shared" si="73"/>
        <v>0</v>
      </c>
      <c r="EE74" s="499">
        <f t="shared" si="73"/>
        <v>0</v>
      </c>
      <c r="EF74" s="239" t="str">
        <f t="shared" si="74"/>
        <v>N</v>
      </c>
      <c r="EG74" s="434" t="str">
        <f t="shared" si="75"/>
        <v/>
      </c>
      <c r="EH74" s="239" t="str">
        <f t="shared" si="76"/>
        <v/>
      </c>
      <c r="EI74" s="239" t="str">
        <f t="shared" ca="1" si="77"/>
        <v/>
      </c>
      <c r="EJ74" s="239" t="str">
        <f t="shared" si="78"/>
        <v/>
      </c>
      <c r="EK74" s="239">
        <f t="shared" si="79"/>
        <v>0</v>
      </c>
      <c r="EL74" s="239">
        <f t="shared" si="80"/>
        <v>0</v>
      </c>
      <c r="EM74" s="499">
        <f t="shared" si="81"/>
        <v>0</v>
      </c>
      <c r="EN74" s="239" t="str">
        <f t="shared" si="93"/>
        <v>N</v>
      </c>
      <c r="EO74" s="434" t="str">
        <f t="shared" si="82"/>
        <v/>
      </c>
      <c r="EP74" s="239" t="str">
        <f t="shared" si="54"/>
        <v/>
      </c>
      <c r="EQ74" s="239" t="str">
        <f t="shared" ca="1" si="83"/>
        <v/>
      </c>
      <c r="ER74" s="239" t="str">
        <f t="shared" si="84"/>
        <v/>
      </c>
      <c r="ES74" s="239">
        <f t="shared" si="55"/>
        <v>0</v>
      </c>
      <c r="ET74" s="239">
        <f t="shared" si="94"/>
        <v>0</v>
      </c>
      <c r="EU74" s="499">
        <f t="shared" si="85"/>
        <v>0</v>
      </c>
      <c r="EV74" s="434" t="str">
        <f t="shared" si="86"/>
        <v/>
      </c>
      <c r="EW74" s="512">
        <f t="shared" si="87"/>
        <v>0</v>
      </c>
      <c r="EX74" s="512">
        <f t="shared" si="88"/>
        <v>0</v>
      </c>
      <c r="EY74" s="512">
        <f t="shared" si="89"/>
        <v>0</v>
      </c>
      <c r="EZ74" s="119"/>
      <c r="FA74" s="258"/>
      <c r="FB74" s="259" t="str">
        <f t="shared" ca="1" si="90"/>
        <v/>
      </c>
      <c r="FC74" s="258"/>
      <c r="FD74" s="259" t="str">
        <f t="shared" si="91"/>
        <v/>
      </c>
      <c r="FE74" s="119"/>
      <c r="FF74" s="119"/>
      <c r="FG74" s="119"/>
      <c r="FH74" s="119"/>
      <c r="FI74" s="119"/>
      <c r="FJ74" s="119"/>
      <c r="FK74" s="119"/>
      <c r="FL74" s="119"/>
      <c r="FM74" s="119"/>
      <c r="FN74" s="119"/>
      <c r="FO74" s="119"/>
    </row>
    <row r="75" spans="1:171" s="99" customFormat="1" ht="21" customHeight="1" x14ac:dyDescent="0.2">
      <c r="A75" s="142">
        <v>60</v>
      </c>
      <c r="B75" s="138">
        <f>申込用紙!B75</f>
        <v>0</v>
      </c>
      <c r="C75" s="138">
        <f>申込用紙!C75</f>
        <v>0</v>
      </c>
      <c r="D75" s="138">
        <f>申込用紙!D75</f>
        <v>0</v>
      </c>
      <c r="E75" s="139">
        <f>申込用紙!E75</f>
        <v>0</v>
      </c>
      <c r="F75" s="138">
        <f>申込用紙!F75</f>
        <v>0</v>
      </c>
      <c r="G75" s="138">
        <f>申込用紙!G75</f>
        <v>0</v>
      </c>
      <c r="H75" s="138">
        <f>申込用紙!H75</f>
        <v>0</v>
      </c>
      <c r="I75" s="138">
        <f>申込用紙!I75</f>
        <v>0</v>
      </c>
      <c r="J75" s="138">
        <f>申込用紙!J75</f>
        <v>0</v>
      </c>
      <c r="K75" s="138">
        <f>申込用紙!K75</f>
        <v>0</v>
      </c>
      <c r="L75" s="138">
        <f>申込用紙!L75</f>
        <v>0</v>
      </c>
      <c r="M75" s="138">
        <f>申込用紙!M75</f>
        <v>0</v>
      </c>
      <c r="N75" s="138" t="str">
        <f>申込用紙!N75</f>
        <v/>
      </c>
      <c r="O75" s="160"/>
      <c r="P75" s="161"/>
      <c r="Q75" s="186" t="str">
        <f t="shared" si="102"/>
        <v>女</v>
      </c>
      <c r="R75" s="195" t="str">
        <f t="shared" si="103"/>
        <v>Not!</v>
      </c>
      <c r="S75" s="195" t="str">
        <f t="shared" si="104"/>
        <v>NO</v>
      </c>
      <c r="T75" s="194" t="str">
        <f t="shared" si="105"/>
        <v>女子Jr</v>
      </c>
      <c r="U75" s="196">
        <f t="shared" si="106"/>
        <v>0</v>
      </c>
      <c r="V75" s="190"/>
      <c r="W75" s="190"/>
      <c r="X75" s="190"/>
      <c r="Y75" s="190"/>
      <c r="Z75" s="190"/>
      <c r="AA75" s="190"/>
      <c r="AB75" s="239"/>
      <c r="AC75" s="239"/>
      <c r="AD75" s="239"/>
      <c r="AE75" s="239"/>
      <c r="AF75" s="242"/>
      <c r="AG75" s="261">
        <f t="shared" si="107"/>
        <v>0</v>
      </c>
      <c r="AH75"/>
      <c r="AI75"/>
      <c r="AJ75" s="258"/>
      <c r="AK75" s="259" t="str">
        <f t="shared" ca="1" si="108"/>
        <v/>
      </c>
      <c r="AL75" s="258"/>
      <c r="AM75" s="259" t="str">
        <f t="shared" si="109"/>
        <v/>
      </c>
      <c r="AN75" s="260"/>
      <c r="AO75" s="260"/>
      <c r="AP75" s="119"/>
      <c r="AQ75" s="280" t="str">
        <f t="shared" si="110"/>
        <v/>
      </c>
      <c r="AR75" s="280" t="str">
        <f t="shared" si="111"/>
        <v/>
      </c>
      <c r="AS75" s="280" t="str">
        <f t="shared" si="112"/>
        <v/>
      </c>
      <c r="AT75" s="280" t="str">
        <f t="shared" ca="1" si="113"/>
        <v/>
      </c>
      <c r="AU75" s="280">
        <f>申込用紙!$G$4</f>
        <v>0</v>
      </c>
      <c r="AV75" s="281" t="str">
        <f t="shared" si="114"/>
        <v/>
      </c>
      <c r="AW75" s="312">
        <f t="shared" si="134"/>
        <v>0</v>
      </c>
      <c r="AX75" s="312">
        <f t="shared" si="134"/>
        <v>0</v>
      </c>
      <c r="AY75" s="312">
        <f t="shared" si="134"/>
        <v>0</v>
      </c>
      <c r="AZ75" s="312">
        <f t="shared" si="134"/>
        <v>0</v>
      </c>
      <c r="BA75" s="312">
        <f t="shared" si="134"/>
        <v>0</v>
      </c>
      <c r="BB75" s="312">
        <f t="shared" si="134"/>
        <v>0</v>
      </c>
      <c r="BC75" s="313">
        <f t="shared" si="115"/>
        <v>0</v>
      </c>
      <c r="BD75" s="313">
        <f t="shared" si="116"/>
        <v>0</v>
      </c>
      <c r="BE75" s="340">
        <f t="shared" si="135"/>
        <v>0</v>
      </c>
      <c r="BF75" s="340">
        <f t="shared" si="135"/>
        <v>0</v>
      </c>
      <c r="BG75" s="340">
        <f t="shared" si="135"/>
        <v>0</v>
      </c>
      <c r="BH75" s="340">
        <f t="shared" si="135"/>
        <v>0</v>
      </c>
      <c r="BI75" s="340">
        <f t="shared" si="135"/>
        <v>0</v>
      </c>
      <c r="BJ75" s="341">
        <f t="shared" si="136"/>
        <v>0</v>
      </c>
      <c r="BK75" s="341">
        <f t="shared" si="136"/>
        <v>0</v>
      </c>
      <c r="BL75" s="341">
        <f t="shared" si="136"/>
        <v>0</v>
      </c>
      <c r="BM75" s="341">
        <f t="shared" si="136"/>
        <v>0</v>
      </c>
      <c r="BN75" s="341">
        <f t="shared" si="136"/>
        <v>0</v>
      </c>
      <c r="BO75" s="341">
        <f t="shared" si="137"/>
        <v>0</v>
      </c>
      <c r="BP75" s="341">
        <f t="shared" si="137"/>
        <v>0</v>
      </c>
      <c r="BQ75" s="341">
        <f t="shared" si="137"/>
        <v>0</v>
      </c>
      <c r="BR75" s="341">
        <f t="shared" si="137"/>
        <v>0</v>
      </c>
      <c r="BS75" s="341">
        <f t="shared" si="137"/>
        <v>0</v>
      </c>
      <c r="BT75" s="348">
        <f t="shared" si="138"/>
        <v>0</v>
      </c>
      <c r="BU75" s="348">
        <f t="shared" si="138"/>
        <v>0</v>
      </c>
      <c r="BV75" s="348">
        <f t="shared" si="138"/>
        <v>0</v>
      </c>
      <c r="BW75" s="348">
        <f t="shared" si="138"/>
        <v>0</v>
      </c>
      <c r="BX75" s="348">
        <f t="shared" si="138"/>
        <v>0</v>
      </c>
      <c r="BY75" s="348">
        <f t="shared" si="139"/>
        <v>0</v>
      </c>
      <c r="BZ75" s="348">
        <f t="shared" si="139"/>
        <v>0</v>
      </c>
      <c r="CA75" s="348">
        <f t="shared" si="139"/>
        <v>0</v>
      </c>
      <c r="CB75" s="350">
        <f t="shared" si="139"/>
        <v>0</v>
      </c>
      <c r="CC75" s="375">
        <f t="shared" si="139"/>
        <v>0</v>
      </c>
      <c r="CD75" s="191">
        <f t="shared" si="143"/>
        <v>0</v>
      </c>
      <c r="CE75" s="191">
        <f t="shared" si="143"/>
        <v>0</v>
      </c>
      <c r="CF75" s="191">
        <f t="shared" si="143"/>
        <v>0</v>
      </c>
      <c r="CG75" s="381">
        <f t="shared" si="144"/>
        <v>0</v>
      </c>
      <c r="CH75" s="191">
        <f t="shared" si="144"/>
        <v>0</v>
      </c>
      <c r="CI75" s="382">
        <f t="shared" si="144"/>
        <v>0</v>
      </c>
      <c r="CJ75" s="379">
        <f t="shared" si="117"/>
        <v>0</v>
      </c>
      <c r="CK75" s="391">
        <f t="shared" si="140"/>
        <v>0</v>
      </c>
      <c r="CL75" s="391">
        <f t="shared" si="140"/>
        <v>0</v>
      </c>
      <c r="CM75" s="391">
        <f t="shared" si="140"/>
        <v>0</v>
      </c>
      <c r="CN75" s="391">
        <f t="shared" si="145"/>
        <v>0</v>
      </c>
      <c r="CO75" s="392">
        <f t="shared" si="141"/>
        <v>0</v>
      </c>
      <c r="CP75" s="392">
        <f t="shared" si="141"/>
        <v>0</v>
      </c>
      <c r="CQ75" s="392">
        <f t="shared" si="141"/>
        <v>0</v>
      </c>
      <c r="CR75" s="394">
        <f t="shared" si="146"/>
        <v>0</v>
      </c>
      <c r="CS75" s="191">
        <f t="shared" si="142"/>
        <v>0</v>
      </c>
      <c r="CT75" s="190">
        <f t="shared" si="142"/>
        <v>0</v>
      </c>
      <c r="CU75" s="190">
        <f t="shared" si="142"/>
        <v>0</v>
      </c>
      <c r="CV75" s="394">
        <f t="shared" si="147"/>
        <v>0</v>
      </c>
      <c r="CW75" s="402">
        <f t="shared" si="118"/>
        <v>0</v>
      </c>
      <c r="CX75" s="403"/>
      <c r="CY75" s="403">
        <f t="shared" si="119"/>
        <v>0</v>
      </c>
      <c r="CZ75" s="404">
        <f t="shared" si="120"/>
        <v>0</v>
      </c>
      <c r="DA75" s="435">
        <f t="shared" si="63"/>
        <v>0</v>
      </c>
      <c r="DB75" s="432">
        <f t="shared" si="121"/>
        <v>0</v>
      </c>
      <c r="DC75" s="433">
        <f t="shared" si="122"/>
        <v>0</v>
      </c>
      <c r="DD75" s="239">
        <f t="shared" si="123"/>
        <v>1</v>
      </c>
      <c r="DE75" s="239">
        <f t="shared" ca="1" si="124"/>
        <v>0</v>
      </c>
      <c r="DF75" s="239">
        <f t="shared" ca="1" si="125"/>
        <v>1</v>
      </c>
      <c r="DG75" s="434" t="str">
        <f t="shared" si="126"/>
        <v/>
      </c>
      <c r="DH75" s="239">
        <f t="shared" ca="1" si="127"/>
        <v>0</v>
      </c>
      <c r="DI75" s="239">
        <f t="shared" ca="1" si="148"/>
        <v>0</v>
      </c>
      <c r="DJ75" s="118" t="str">
        <f t="shared" si="45"/>
        <v/>
      </c>
      <c r="DK75" s="451">
        <f t="shared" si="128"/>
        <v>0</v>
      </c>
      <c r="DL75" s="451">
        <f t="shared" si="129"/>
        <v>0</v>
      </c>
      <c r="DM75" s="452">
        <f t="shared" si="130"/>
        <v>0</v>
      </c>
      <c r="DN75" s="453">
        <f t="shared" si="131"/>
        <v>-1</v>
      </c>
      <c r="DO75" s="454">
        <f t="shared" si="64"/>
        <v>1</v>
      </c>
      <c r="DP75" s="455" t="str">
        <f t="shared" si="65"/>
        <v>NO</v>
      </c>
      <c r="DQ75" s="455" t="str">
        <f t="shared" si="66"/>
        <v>Not!</v>
      </c>
      <c r="DR75" s="455" t="str">
        <f t="shared" si="67"/>
        <v>Not!</v>
      </c>
      <c r="DS75" s="478" t="str">
        <f t="shared" si="50"/>
        <v/>
      </c>
      <c r="DT75" s="479">
        <f t="shared" si="68"/>
        <v>0</v>
      </c>
      <c r="DU75" s="239">
        <f t="shared" si="92"/>
        <v>0</v>
      </c>
      <c r="DV75" s="482">
        <v>60</v>
      </c>
      <c r="DW75" s="281" t="str">
        <f t="shared" si="69"/>
        <v/>
      </c>
      <c r="DX75" s="239" t="str">
        <f t="shared" si="70"/>
        <v>Not!</v>
      </c>
      <c r="DY75" s="499">
        <f t="shared" si="71"/>
        <v>0</v>
      </c>
      <c r="DZ75" s="239" t="str">
        <f t="shared" si="72"/>
        <v>NO</v>
      </c>
      <c r="EA75" s="499">
        <f t="shared" si="132"/>
        <v>0</v>
      </c>
      <c r="EB75" s="239" t="str">
        <f t="shared" si="52"/>
        <v>女子Jr</v>
      </c>
      <c r="EC75" s="499">
        <f t="shared" si="133"/>
        <v>0</v>
      </c>
      <c r="ED75" s="500">
        <f t="shared" si="73"/>
        <v>0</v>
      </c>
      <c r="EE75" s="499">
        <f t="shared" si="73"/>
        <v>0</v>
      </c>
      <c r="EF75" s="239" t="str">
        <f t="shared" si="74"/>
        <v>N</v>
      </c>
      <c r="EG75" s="434" t="str">
        <f t="shared" si="75"/>
        <v/>
      </c>
      <c r="EH75" s="239" t="str">
        <f t="shared" si="76"/>
        <v/>
      </c>
      <c r="EI75" s="239" t="str">
        <f t="shared" ca="1" si="77"/>
        <v/>
      </c>
      <c r="EJ75" s="239" t="str">
        <f t="shared" si="78"/>
        <v/>
      </c>
      <c r="EK75" s="239">
        <f t="shared" si="79"/>
        <v>0</v>
      </c>
      <c r="EL75" s="239">
        <f t="shared" si="80"/>
        <v>0</v>
      </c>
      <c r="EM75" s="499">
        <f t="shared" si="81"/>
        <v>0</v>
      </c>
      <c r="EN75" s="239" t="str">
        <f t="shared" si="93"/>
        <v>N</v>
      </c>
      <c r="EO75" s="434" t="str">
        <f t="shared" si="82"/>
        <v/>
      </c>
      <c r="EP75" s="239" t="str">
        <f t="shared" si="54"/>
        <v/>
      </c>
      <c r="EQ75" s="239" t="str">
        <f t="shared" ca="1" si="83"/>
        <v/>
      </c>
      <c r="ER75" s="239" t="str">
        <f t="shared" si="84"/>
        <v/>
      </c>
      <c r="ES75" s="239">
        <f t="shared" si="55"/>
        <v>0</v>
      </c>
      <c r="ET75" s="239">
        <f t="shared" si="94"/>
        <v>0</v>
      </c>
      <c r="EU75" s="499">
        <f t="shared" si="85"/>
        <v>0</v>
      </c>
      <c r="EV75" s="434" t="str">
        <f t="shared" si="86"/>
        <v/>
      </c>
      <c r="EW75" s="512">
        <f t="shared" si="87"/>
        <v>0</v>
      </c>
      <c r="EX75" s="512">
        <f t="shared" si="88"/>
        <v>0</v>
      </c>
      <c r="EY75" s="512">
        <f t="shared" si="89"/>
        <v>0</v>
      </c>
      <c r="EZ75" s="119"/>
      <c r="FA75" s="258"/>
      <c r="FB75" s="259" t="str">
        <f t="shared" ca="1" si="90"/>
        <v/>
      </c>
      <c r="FC75" s="258"/>
      <c r="FD75" s="259" t="str">
        <f t="shared" si="91"/>
        <v/>
      </c>
      <c r="FE75" s="119"/>
      <c r="FF75" s="119"/>
      <c r="FG75" s="119"/>
      <c r="FH75" s="119"/>
      <c r="FI75" s="119"/>
      <c r="FJ75" s="119"/>
      <c r="FK75" s="119"/>
      <c r="FL75" s="119"/>
      <c r="FM75" s="119"/>
      <c r="FN75" s="119"/>
      <c r="FO75" s="119"/>
    </row>
    <row r="76" spans="1:171" s="99" customFormat="1" ht="21" customHeight="1" x14ac:dyDescent="0.2">
      <c r="A76" s="143">
        <v>61</v>
      </c>
      <c r="B76" s="138">
        <f>申込用紙!B76</f>
        <v>0</v>
      </c>
      <c r="C76" s="138">
        <f>申込用紙!C76</f>
        <v>0</v>
      </c>
      <c r="D76" s="138">
        <f>申込用紙!D76</f>
        <v>0</v>
      </c>
      <c r="E76" s="139">
        <f>申込用紙!E76</f>
        <v>0</v>
      </c>
      <c r="F76" s="138">
        <f>申込用紙!F76</f>
        <v>0</v>
      </c>
      <c r="G76" s="138">
        <f>申込用紙!G76</f>
        <v>0</v>
      </c>
      <c r="H76" s="138">
        <f>申込用紙!H76</f>
        <v>0</v>
      </c>
      <c r="I76" s="138">
        <f>申込用紙!I76</f>
        <v>0</v>
      </c>
      <c r="J76" s="138">
        <f>申込用紙!J76</f>
        <v>0</v>
      </c>
      <c r="K76" s="138">
        <f>申込用紙!K76</f>
        <v>0</v>
      </c>
      <c r="L76" s="138">
        <f>申込用紙!L76</f>
        <v>0</v>
      </c>
      <c r="M76" s="138">
        <f>申込用紙!M76</f>
        <v>0</v>
      </c>
      <c r="N76" s="138" t="str">
        <f>申込用紙!N76</f>
        <v/>
      </c>
      <c r="O76" s="160"/>
      <c r="P76" s="161"/>
      <c r="Q76" s="186" t="str">
        <f t="shared" si="102"/>
        <v>女</v>
      </c>
      <c r="R76" s="195" t="str">
        <f t="shared" si="103"/>
        <v>Not!</v>
      </c>
      <c r="S76" s="195" t="str">
        <f t="shared" si="104"/>
        <v>NO</v>
      </c>
      <c r="T76" s="194" t="str">
        <f t="shared" si="105"/>
        <v>女子Jr</v>
      </c>
      <c r="U76" s="196">
        <f t="shared" si="106"/>
        <v>0</v>
      </c>
      <c r="V76" s="190"/>
      <c r="W76" s="190"/>
      <c r="X76" s="190"/>
      <c r="Y76" s="190"/>
      <c r="Z76" s="190"/>
      <c r="AA76" s="190"/>
      <c r="AB76" s="239"/>
      <c r="AC76" s="239"/>
      <c r="AD76" s="239"/>
      <c r="AE76" s="239"/>
      <c r="AF76" s="242"/>
      <c r="AG76" s="261">
        <f t="shared" si="107"/>
        <v>0</v>
      </c>
      <c r="AH76"/>
      <c r="AI76"/>
      <c r="AJ76" s="258"/>
      <c r="AK76" s="259" t="str">
        <f t="shared" ca="1" si="108"/>
        <v/>
      </c>
      <c r="AL76" s="258"/>
      <c r="AM76" s="259" t="str">
        <f t="shared" si="109"/>
        <v/>
      </c>
      <c r="AN76" s="260"/>
      <c r="AO76" s="260"/>
      <c r="AP76" s="119"/>
      <c r="AQ76" s="280" t="str">
        <f t="shared" si="110"/>
        <v/>
      </c>
      <c r="AR76" s="280" t="str">
        <f t="shared" si="111"/>
        <v/>
      </c>
      <c r="AS76" s="280" t="str">
        <f t="shared" si="112"/>
        <v/>
      </c>
      <c r="AT76" s="280" t="str">
        <f t="shared" ca="1" si="113"/>
        <v/>
      </c>
      <c r="AU76" s="280">
        <f>申込用紙!$G$4</f>
        <v>0</v>
      </c>
      <c r="AV76" s="281" t="str">
        <f t="shared" si="114"/>
        <v/>
      </c>
      <c r="AW76" s="312">
        <f t="shared" si="134"/>
        <v>0</v>
      </c>
      <c r="AX76" s="312">
        <f t="shared" si="134"/>
        <v>0</v>
      </c>
      <c r="AY76" s="312">
        <f t="shared" si="134"/>
        <v>0</v>
      </c>
      <c r="AZ76" s="312">
        <f t="shared" si="134"/>
        <v>0</v>
      </c>
      <c r="BA76" s="312">
        <f t="shared" si="134"/>
        <v>0</v>
      </c>
      <c r="BB76" s="312">
        <f t="shared" si="134"/>
        <v>0</v>
      </c>
      <c r="BC76" s="313">
        <f t="shared" si="115"/>
        <v>0</v>
      </c>
      <c r="BD76" s="313">
        <f t="shared" si="116"/>
        <v>0</v>
      </c>
      <c r="BE76" s="340">
        <f t="shared" si="135"/>
        <v>0</v>
      </c>
      <c r="BF76" s="340">
        <f t="shared" si="135"/>
        <v>0</v>
      </c>
      <c r="BG76" s="340">
        <f t="shared" si="135"/>
        <v>0</v>
      </c>
      <c r="BH76" s="340">
        <f t="shared" si="135"/>
        <v>0</v>
      </c>
      <c r="BI76" s="340">
        <f t="shared" si="135"/>
        <v>0</v>
      </c>
      <c r="BJ76" s="341">
        <f t="shared" si="136"/>
        <v>0</v>
      </c>
      <c r="BK76" s="341">
        <f t="shared" si="136"/>
        <v>0</v>
      </c>
      <c r="BL76" s="341">
        <f t="shared" si="136"/>
        <v>0</v>
      </c>
      <c r="BM76" s="341">
        <f t="shared" si="136"/>
        <v>0</v>
      </c>
      <c r="BN76" s="341">
        <f t="shared" si="136"/>
        <v>0</v>
      </c>
      <c r="BO76" s="341">
        <f t="shared" si="137"/>
        <v>0</v>
      </c>
      <c r="BP76" s="341">
        <f t="shared" si="137"/>
        <v>0</v>
      </c>
      <c r="BQ76" s="341">
        <f t="shared" si="137"/>
        <v>0</v>
      </c>
      <c r="BR76" s="341">
        <f t="shared" si="137"/>
        <v>0</v>
      </c>
      <c r="BS76" s="341">
        <f t="shared" si="137"/>
        <v>0</v>
      </c>
      <c r="BT76" s="348">
        <f t="shared" si="138"/>
        <v>0</v>
      </c>
      <c r="BU76" s="348">
        <f t="shared" si="138"/>
        <v>0</v>
      </c>
      <c r="BV76" s="348">
        <f t="shared" si="138"/>
        <v>0</v>
      </c>
      <c r="BW76" s="348">
        <f t="shared" si="138"/>
        <v>0</v>
      </c>
      <c r="BX76" s="348">
        <f t="shared" si="138"/>
        <v>0</v>
      </c>
      <c r="BY76" s="348">
        <f t="shared" si="139"/>
        <v>0</v>
      </c>
      <c r="BZ76" s="348">
        <f t="shared" si="139"/>
        <v>0</v>
      </c>
      <c r="CA76" s="348">
        <f t="shared" si="139"/>
        <v>0</v>
      </c>
      <c r="CB76" s="350">
        <f t="shared" si="139"/>
        <v>0</v>
      </c>
      <c r="CC76" s="375">
        <f t="shared" si="139"/>
        <v>0</v>
      </c>
      <c r="CD76" s="191">
        <f t="shared" ref="CD76:CF95" si="149">IF(AND($DV76=CD$12,$AC76&gt;0,$E76=2),1,0)</f>
        <v>0</v>
      </c>
      <c r="CE76" s="191">
        <f t="shared" si="149"/>
        <v>0</v>
      </c>
      <c r="CF76" s="191">
        <f t="shared" si="149"/>
        <v>0</v>
      </c>
      <c r="CG76" s="381">
        <f t="shared" ref="CG76:CI95" si="150">IF(AND($EW76=CG$12,$AD76&gt;0),1,0)</f>
        <v>0</v>
      </c>
      <c r="CH76" s="191">
        <f t="shared" si="150"/>
        <v>0</v>
      </c>
      <c r="CI76" s="382">
        <f t="shared" si="150"/>
        <v>0</v>
      </c>
      <c r="CJ76" s="379">
        <f t="shared" si="117"/>
        <v>0</v>
      </c>
      <c r="CK76" s="391">
        <f t="shared" si="140"/>
        <v>0</v>
      </c>
      <c r="CL76" s="391">
        <f t="shared" si="140"/>
        <v>0</v>
      </c>
      <c r="CM76" s="391">
        <f t="shared" si="140"/>
        <v>0</v>
      </c>
      <c r="CN76" s="391">
        <f t="shared" ref="CN76:CN95" si="151">IF(AND($EA76=CN$12,$W76&gt;0,$E76=2),1,0)</f>
        <v>0</v>
      </c>
      <c r="CO76" s="392">
        <f t="shared" si="141"/>
        <v>0</v>
      </c>
      <c r="CP76" s="392">
        <f t="shared" si="141"/>
        <v>0</v>
      </c>
      <c r="CQ76" s="392">
        <f t="shared" si="141"/>
        <v>0</v>
      </c>
      <c r="CR76" s="394">
        <f t="shared" ref="CR76:CR95" si="152">IF(AND($EA76=CR$12,$X76&gt;0,$E76=2),1,0)</f>
        <v>0</v>
      </c>
      <c r="CS76" s="191">
        <f t="shared" si="142"/>
        <v>0</v>
      </c>
      <c r="CT76" s="190">
        <f t="shared" si="142"/>
        <v>0</v>
      </c>
      <c r="CU76" s="190">
        <f t="shared" si="142"/>
        <v>0</v>
      </c>
      <c r="CV76" s="394">
        <f t="shared" ref="CV76:CV95" si="153">IF(AND($EA76=CV$12,$AA76&gt;0,$E76=2),1,0)</f>
        <v>0</v>
      </c>
      <c r="CW76" s="402">
        <f t="shared" si="118"/>
        <v>0</v>
      </c>
      <c r="CX76" s="403"/>
      <c r="CY76" s="403">
        <f t="shared" si="119"/>
        <v>0</v>
      </c>
      <c r="CZ76" s="404">
        <f t="shared" si="120"/>
        <v>0</v>
      </c>
      <c r="DA76" s="435">
        <f t="shared" si="63"/>
        <v>0</v>
      </c>
      <c r="DB76" s="432">
        <f t="shared" si="121"/>
        <v>0</v>
      </c>
      <c r="DC76" s="433">
        <f t="shared" si="122"/>
        <v>0</v>
      </c>
      <c r="DD76" s="239">
        <f t="shared" si="123"/>
        <v>1</v>
      </c>
      <c r="DE76" s="239">
        <f t="shared" ca="1" si="124"/>
        <v>0</v>
      </c>
      <c r="DF76" s="239">
        <f t="shared" ca="1" si="125"/>
        <v>1</v>
      </c>
      <c r="DG76" s="434" t="str">
        <f t="shared" si="126"/>
        <v/>
      </c>
      <c r="DH76" s="239">
        <f t="shared" ca="1" si="127"/>
        <v>0</v>
      </c>
      <c r="DI76" s="239">
        <f t="shared" ca="1" si="148"/>
        <v>0</v>
      </c>
      <c r="DJ76" s="118" t="str">
        <f t="shared" si="45"/>
        <v/>
      </c>
      <c r="DK76" s="451">
        <f t="shared" si="128"/>
        <v>0</v>
      </c>
      <c r="DL76" s="451">
        <f t="shared" si="129"/>
        <v>0</v>
      </c>
      <c r="DM76" s="452">
        <f t="shared" si="130"/>
        <v>0</v>
      </c>
      <c r="DN76" s="453">
        <f t="shared" si="131"/>
        <v>-1</v>
      </c>
      <c r="DO76" s="454">
        <f t="shared" si="64"/>
        <v>1</v>
      </c>
      <c r="DP76" s="455" t="str">
        <f t="shared" si="65"/>
        <v>NO</v>
      </c>
      <c r="DQ76" s="455" t="str">
        <f t="shared" si="66"/>
        <v>Not!</v>
      </c>
      <c r="DR76" s="455" t="str">
        <f t="shared" si="67"/>
        <v>Not!</v>
      </c>
      <c r="DS76" s="478" t="str">
        <f t="shared" si="50"/>
        <v/>
      </c>
      <c r="DT76" s="479">
        <f t="shared" si="68"/>
        <v>0</v>
      </c>
      <c r="DU76" s="239">
        <f t="shared" si="92"/>
        <v>0</v>
      </c>
      <c r="DV76" s="483">
        <v>61</v>
      </c>
      <c r="DW76" s="281" t="str">
        <f t="shared" si="69"/>
        <v/>
      </c>
      <c r="DX76" s="239" t="str">
        <f t="shared" si="70"/>
        <v>Not!</v>
      </c>
      <c r="DY76" s="499">
        <f t="shared" si="71"/>
        <v>0</v>
      </c>
      <c r="DZ76" s="239" t="str">
        <f t="shared" si="72"/>
        <v>NO</v>
      </c>
      <c r="EA76" s="499">
        <f t="shared" si="132"/>
        <v>0</v>
      </c>
      <c r="EB76" s="239" t="str">
        <f t="shared" si="52"/>
        <v>女子Jr</v>
      </c>
      <c r="EC76" s="499">
        <f t="shared" si="133"/>
        <v>0</v>
      </c>
      <c r="ED76" s="500">
        <f t="shared" si="73"/>
        <v>0</v>
      </c>
      <c r="EE76" s="499">
        <f t="shared" si="73"/>
        <v>0</v>
      </c>
      <c r="EF76" s="239" t="str">
        <f t="shared" si="74"/>
        <v>N</v>
      </c>
      <c r="EG76" s="434" t="str">
        <f t="shared" si="75"/>
        <v/>
      </c>
      <c r="EH76" s="239" t="str">
        <f t="shared" si="76"/>
        <v/>
      </c>
      <c r="EI76" s="239" t="str">
        <f t="shared" ca="1" si="77"/>
        <v/>
      </c>
      <c r="EJ76" s="239" t="str">
        <f t="shared" si="78"/>
        <v/>
      </c>
      <c r="EK76" s="239">
        <f t="shared" si="79"/>
        <v>0</v>
      </c>
      <c r="EL76" s="239">
        <f t="shared" si="80"/>
        <v>0</v>
      </c>
      <c r="EM76" s="499">
        <f t="shared" si="81"/>
        <v>0</v>
      </c>
      <c r="EN76" s="239" t="str">
        <f t="shared" si="93"/>
        <v>N</v>
      </c>
      <c r="EO76" s="434" t="str">
        <f t="shared" si="82"/>
        <v/>
      </c>
      <c r="EP76" s="239" t="str">
        <f t="shared" si="54"/>
        <v/>
      </c>
      <c r="EQ76" s="239" t="str">
        <f t="shared" ca="1" si="83"/>
        <v/>
      </c>
      <c r="ER76" s="239" t="str">
        <f t="shared" si="84"/>
        <v/>
      </c>
      <c r="ES76" s="239">
        <f t="shared" si="55"/>
        <v>0</v>
      </c>
      <c r="ET76" s="239">
        <f t="shared" si="94"/>
        <v>0</v>
      </c>
      <c r="EU76" s="499">
        <f t="shared" si="85"/>
        <v>0</v>
      </c>
      <c r="EV76" s="434" t="str">
        <f t="shared" si="86"/>
        <v/>
      </c>
      <c r="EW76" s="512">
        <f t="shared" si="87"/>
        <v>0</v>
      </c>
      <c r="EX76" s="512">
        <f t="shared" si="88"/>
        <v>0</v>
      </c>
      <c r="EY76" s="512">
        <f t="shared" si="89"/>
        <v>0</v>
      </c>
      <c r="EZ76" s="119"/>
      <c r="FA76" s="258"/>
      <c r="FB76" s="259" t="str">
        <f t="shared" ca="1" si="90"/>
        <v/>
      </c>
      <c r="FC76" s="258"/>
      <c r="FD76" s="259" t="str">
        <f t="shared" si="91"/>
        <v/>
      </c>
      <c r="FE76" s="119"/>
      <c r="FF76" s="119"/>
      <c r="FG76" s="119"/>
      <c r="FH76" s="119"/>
      <c r="FI76" s="119"/>
      <c r="FJ76" s="119"/>
      <c r="FK76" s="119"/>
      <c r="FL76" s="119"/>
      <c r="FM76" s="119"/>
      <c r="FN76" s="119"/>
      <c r="FO76" s="119"/>
    </row>
    <row r="77" spans="1:171" s="99" customFormat="1" ht="21" customHeight="1" x14ac:dyDescent="0.2">
      <c r="A77" s="141">
        <v>62</v>
      </c>
      <c r="B77" s="138">
        <f>申込用紙!B77</f>
        <v>0</v>
      </c>
      <c r="C77" s="138">
        <f>申込用紙!C77</f>
        <v>0</v>
      </c>
      <c r="D77" s="138">
        <f>申込用紙!D77</f>
        <v>0</v>
      </c>
      <c r="E77" s="139">
        <f>申込用紙!E77</f>
        <v>0</v>
      </c>
      <c r="F77" s="138">
        <f>申込用紙!F77</f>
        <v>0</v>
      </c>
      <c r="G77" s="138">
        <f>申込用紙!G77</f>
        <v>0</v>
      </c>
      <c r="H77" s="138">
        <f>申込用紙!H77</f>
        <v>0</v>
      </c>
      <c r="I77" s="138">
        <f>申込用紙!I77</f>
        <v>0</v>
      </c>
      <c r="J77" s="138">
        <f>申込用紙!J77</f>
        <v>0</v>
      </c>
      <c r="K77" s="138">
        <f>申込用紙!K77</f>
        <v>0</v>
      </c>
      <c r="L77" s="138">
        <f>申込用紙!L77</f>
        <v>0</v>
      </c>
      <c r="M77" s="138">
        <f>申込用紙!M77</f>
        <v>0</v>
      </c>
      <c r="N77" s="138" t="str">
        <f>申込用紙!N77</f>
        <v/>
      </c>
      <c r="O77" s="160"/>
      <c r="P77" s="161"/>
      <c r="Q77" s="186" t="str">
        <f t="shared" si="102"/>
        <v>女</v>
      </c>
      <c r="R77" s="195" t="str">
        <f t="shared" si="103"/>
        <v>Not!</v>
      </c>
      <c r="S77" s="195" t="str">
        <f t="shared" si="104"/>
        <v>NO</v>
      </c>
      <c r="T77" s="194" t="str">
        <f t="shared" si="105"/>
        <v>女子Jr</v>
      </c>
      <c r="U77" s="196">
        <f t="shared" si="106"/>
        <v>0</v>
      </c>
      <c r="V77" s="190"/>
      <c r="W77" s="190"/>
      <c r="X77" s="190"/>
      <c r="Y77" s="190"/>
      <c r="Z77" s="190"/>
      <c r="AA77" s="190"/>
      <c r="AB77" s="239"/>
      <c r="AC77" s="239"/>
      <c r="AD77" s="239"/>
      <c r="AE77" s="239"/>
      <c r="AF77" s="242"/>
      <c r="AG77" s="261">
        <f t="shared" si="107"/>
        <v>0</v>
      </c>
      <c r="AH77"/>
      <c r="AI77"/>
      <c r="AJ77" s="258"/>
      <c r="AK77" s="259" t="str">
        <f t="shared" ca="1" si="108"/>
        <v/>
      </c>
      <c r="AL77" s="258"/>
      <c r="AM77" s="259" t="str">
        <f t="shared" si="109"/>
        <v/>
      </c>
      <c r="AN77" s="260"/>
      <c r="AO77" s="260"/>
      <c r="AP77" s="119"/>
      <c r="AQ77" s="280" t="str">
        <f t="shared" si="110"/>
        <v/>
      </c>
      <c r="AR77" s="280" t="str">
        <f t="shared" si="111"/>
        <v/>
      </c>
      <c r="AS77" s="280" t="str">
        <f t="shared" si="112"/>
        <v/>
      </c>
      <c r="AT77" s="280" t="str">
        <f t="shared" ca="1" si="113"/>
        <v/>
      </c>
      <c r="AU77" s="280">
        <f>申込用紙!$G$4</f>
        <v>0</v>
      </c>
      <c r="AV77" s="281" t="str">
        <f t="shared" si="114"/>
        <v/>
      </c>
      <c r="AW77" s="312">
        <f t="shared" si="134"/>
        <v>0</v>
      </c>
      <c r="AX77" s="312">
        <f t="shared" si="134"/>
        <v>0</v>
      </c>
      <c r="AY77" s="312">
        <f t="shared" si="134"/>
        <v>0</v>
      </c>
      <c r="AZ77" s="312">
        <f t="shared" si="134"/>
        <v>0</v>
      </c>
      <c r="BA77" s="312">
        <f t="shared" si="134"/>
        <v>0</v>
      </c>
      <c r="BB77" s="312">
        <f t="shared" si="134"/>
        <v>0</v>
      </c>
      <c r="BC77" s="313">
        <f t="shared" si="115"/>
        <v>0</v>
      </c>
      <c r="BD77" s="313">
        <f t="shared" si="116"/>
        <v>0</v>
      </c>
      <c r="BE77" s="340">
        <f t="shared" si="135"/>
        <v>0</v>
      </c>
      <c r="BF77" s="340">
        <f t="shared" si="135"/>
        <v>0</v>
      </c>
      <c r="BG77" s="340">
        <f t="shared" si="135"/>
        <v>0</v>
      </c>
      <c r="BH77" s="340">
        <f t="shared" si="135"/>
        <v>0</v>
      </c>
      <c r="BI77" s="340">
        <f t="shared" si="135"/>
        <v>0</v>
      </c>
      <c r="BJ77" s="341">
        <f t="shared" si="136"/>
        <v>0</v>
      </c>
      <c r="BK77" s="341">
        <f t="shared" si="136"/>
        <v>0</v>
      </c>
      <c r="BL77" s="341">
        <f t="shared" si="136"/>
        <v>0</v>
      </c>
      <c r="BM77" s="341">
        <f t="shared" si="136"/>
        <v>0</v>
      </c>
      <c r="BN77" s="341">
        <f t="shared" si="136"/>
        <v>0</v>
      </c>
      <c r="BO77" s="341">
        <f t="shared" si="137"/>
        <v>0</v>
      </c>
      <c r="BP77" s="341">
        <f t="shared" si="137"/>
        <v>0</v>
      </c>
      <c r="BQ77" s="341">
        <f t="shared" si="137"/>
        <v>0</v>
      </c>
      <c r="BR77" s="341">
        <f t="shared" si="137"/>
        <v>0</v>
      </c>
      <c r="BS77" s="341">
        <f t="shared" si="137"/>
        <v>0</v>
      </c>
      <c r="BT77" s="348">
        <f t="shared" si="138"/>
        <v>0</v>
      </c>
      <c r="BU77" s="348">
        <f t="shared" si="138"/>
        <v>0</v>
      </c>
      <c r="BV77" s="348">
        <f t="shared" si="138"/>
        <v>0</v>
      </c>
      <c r="BW77" s="348">
        <f t="shared" si="138"/>
        <v>0</v>
      </c>
      <c r="BX77" s="348">
        <f t="shared" si="138"/>
        <v>0</v>
      </c>
      <c r="BY77" s="348">
        <f t="shared" si="139"/>
        <v>0</v>
      </c>
      <c r="BZ77" s="348">
        <f t="shared" si="139"/>
        <v>0</v>
      </c>
      <c r="CA77" s="348">
        <f t="shared" si="139"/>
        <v>0</v>
      </c>
      <c r="CB77" s="350">
        <f t="shared" si="139"/>
        <v>0</v>
      </c>
      <c r="CC77" s="375">
        <f t="shared" si="139"/>
        <v>0</v>
      </c>
      <c r="CD77" s="191">
        <f t="shared" si="149"/>
        <v>0</v>
      </c>
      <c r="CE77" s="191">
        <f t="shared" si="149"/>
        <v>0</v>
      </c>
      <c r="CF77" s="191">
        <f t="shared" si="149"/>
        <v>0</v>
      </c>
      <c r="CG77" s="381">
        <f t="shared" si="150"/>
        <v>0</v>
      </c>
      <c r="CH77" s="191">
        <f t="shared" si="150"/>
        <v>0</v>
      </c>
      <c r="CI77" s="382">
        <f t="shared" si="150"/>
        <v>0</v>
      </c>
      <c r="CJ77" s="379">
        <f t="shared" si="117"/>
        <v>0</v>
      </c>
      <c r="CK77" s="391">
        <f t="shared" si="140"/>
        <v>0</v>
      </c>
      <c r="CL77" s="391">
        <f t="shared" si="140"/>
        <v>0</v>
      </c>
      <c r="CM77" s="391">
        <f t="shared" si="140"/>
        <v>0</v>
      </c>
      <c r="CN77" s="391">
        <f t="shared" si="151"/>
        <v>0</v>
      </c>
      <c r="CO77" s="392">
        <f t="shared" si="141"/>
        <v>0</v>
      </c>
      <c r="CP77" s="392">
        <f t="shared" si="141"/>
        <v>0</v>
      </c>
      <c r="CQ77" s="392">
        <f t="shared" si="141"/>
        <v>0</v>
      </c>
      <c r="CR77" s="394">
        <f t="shared" si="152"/>
        <v>0</v>
      </c>
      <c r="CS77" s="191">
        <f t="shared" si="142"/>
        <v>0</v>
      </c>
      <c r="CT77" s="190">
        <f t="shared" si="142"/>
        <v>0</v>
      </c>
      <c r="CU77" s="190">
        <f t="shared" si="142"/>
        <v>0</v>
      </c>
      <c r="CV77" s="394">
        <f t="shared" si="153"/>
        <v>0</v>
      </c>
      <c r="CW77" s="402">
        <f t="shared" si="118"/>
        <v>0</v>
      </c>
      <c r="CX77" s="403"/>
      <c r="CY77" s="403">
        <f t="shared" si="119"/>
        <v>0</v>
      </c>
      <c r="CZ77" s="404">
        <f t="shared" si="120"/>
        <v>0</v>
      </c>
      <c r="DA77" s="435">
        <f t="shared" si="63"/>
        <v>0</v>
      </c>
      <c r="DB77" s="432">
        <f t="shared" si="121"/>
        <v>0</v>
      </c>
      <c r="DC77" s="433">
        <f t="shared" si="122"/>
        <v>0</v>
      </c>
      <c r="DD77" s="239">
        <f t="shared" si="123"/>
        <v>1</v>
      </c>
      <c r="DE77" s="239">
        <f t="shared" ca="1" si="124"/>
        <v>0</v>
      </c>
      <c r="DF77" s="239">
        <f t="shared" ca="1" si="125"/>
        <v>1</v>
      </c>
      <c r="DG77" s="434" t="str">
        <f t="shared" si="126"/>
        <v/>
      </c>
      <c r="DH77" s="239">
        <f t="shared" ca="1" si="127"/>
        <v>0</v>
      </c>
      <c r="DI77" s="239">
        <f t="shared" ca="1" si="148"/>
        <v>0</v>
      </c>
      <c r="DJ77" s="118" t="str">
        <f t="shared" si="45"/>
        <v/>
      </c>
      <c r="DK77" s="451">
        <f t="shared" si="128"/>
        <v>0</v>
      </c>
      <c r="DL77" s="451">
        <f t="shared" si="129"/>
        <v>0</v>
      </c>
      <c r="DM77" s="452">
        <f t="shared" si="130"/>
        <v>0</v>
      </c>
      <c r="DN77" s="453">
        <f t="shared" si="131"/>
        <v>-1</v>
      </c>
      <c r="DO77" s="454">
        <f t="shared" si="64"/>
        <v>1</v>
      </c>
      <c r="DP77" s="455" t="str">
        <f t="shared" si="65"/>
        <v>NO</v>
      </c>
      <c r="DQ77" s="455" t="str">
        <f t="shared" si="66"/>
        <v>Not!</v>
      </c>
      <c r="DR77" s="455" t="str">
        <f t="shared" si="67"/>
        <v>Not!</v>
      </c>
      <c r="DS77" s="478" t="str">
        <f t="shared" si="50"/>
        <v/>
      </c>
      <c r="DT77" s="479">
        <f t="shared" si="68"/>
        <v>0</v>
      </c>
      <c r="DU77" s="239">
        <f t="shared" si="92"/>
        <v>0</v>
      </c>
      <c r="DV77" s="480">
        <v>62</v>
      </c>
      <c r="DW77" s="281" t="str">
        <f t="shared" si="69"/>
        <v/>
      </c>
      <c r="DX77" s="239" t="str">
        <f t="shared" si="70"/>
        <v>Not!</v>
      </c>
      <c r="DY77" s="499">
        <f t="shared" si="71"/>
        <v>0</v>
      </c>
      <c r="DZ77" s="239" t="str">
        <f t="shared" si="72"/>
        <v>NO</v>
      </c>
      <c r="EA77" s="499">
        <f t="shared" si="132"/>
        <v>0</v>
      </c>
      <c r="EB77" s="239" t="str">
        <f t="shared" si="52"/>
        <v>女子Jr</v>
      </c>
      <c r="EC77" s="499">
        <f t="shared" si="133"/>
        <v>0</v>
      </c>
      <c r="ED77" s="500">
        <f t="shared" si="73"/>
        <v>0</v>
      </c>
      <c r="EE77" s="499">
        <f t="shared" si="73"/>
        <v>0</v>
      </c>
      <c r="EF77" s="239" t="str">
        <f t="shared" si="74"/>
        <v>N</v>
      </c>
      <c r="EG77" s="434" t="str">
        <f t="shared" si="75"/>
        <v/>
      </c>
      <c r="EH77" s="239" t="str">
        <f t="shared" si="76"/>
        <v/>
      </c>
      <c r="EI77" s="239" t="str">
        <f t="shared" ca="1" si="77"/>
        <v/>
      </c>
      <c r="EJ77" s="239" t="str">
        <f t="shared" si="78"/>
        <v/>
      </c>
      <c r="EK77" s="239">
        <f t="shared" si="79"/>
        <v>0</v>
      </c>
      <c r="EL77" s="239">
        <f t="shared" si="80"/>
        <v>0</v>
      </c>
      <c r="EM77" s="499">
        <f t="shared" si="81"/>
        <v>0</v>
      </c>
      <c r="EN77" s="239" t="str">
        <f t="shared" si="93"/>
        <v>N</v>
      </c>
      <c r="EO77" s="434" t="str">
        <f t="shared" si="82"/>
        <v/>
      </c>
      <c r="EP77" s="239" t="str">
        <f t="shared" si="54"/>
        <v/>
      </c>
      <c r="EQ77" s="239" t="str">
        <f t="shared" ca="1" si="83"/>
        <v/>
      </c>
      <c r="ER77" s="239" t="str">
        <f t="shared" si="84"/>
        <v/>
      </c>
      <c r="ES77" s="239">
        <f t="shared" si="55"/>
        <v>0</v>
      </c>
      <c r="ET77" s="239">
        <f t="shared" si="94"/>
        <v>0</v>
      </c>
      <c r="EU77" s="499">
        <f t="shared" si="85"/>
        <v>0</v>
      </c>
      <c r="EV77" s="434" t="str">
        <f t="shared" si="86"/>
        <v/>
      </c>
      <c r="EW77" s="512">
        <f t="shared" si="87"/>
        <v>0</v>
      </c>
      <c r="EX77" s="512">
        <f t="shared" si="88"/>
        <v>0</v>
      </c>
      <c r="EY77" s="512">
        <f t="shared" si="89"/>
        <v>0</v>
      </c>
      <c r="EZ77" s="119"/>
      <c r="FA77" s="258"/>
      <c r="FB77" s="259" t="str">
        <f t="shared" ca="1" si="90"/>
        <v/>
      </c>
      <c r="FC77" s="258"/>
      <c r="FD77" s="259" t="str">
        <f t="shared" si="91"/>
        <v/>
      </c>
      <c r="FE77" s="119"/>
      <c r="FF77" s="119"/>
      <c r="FG77" s="119"/>
      <c r="FH77" s="119"/>
      <c r="FI77" s="119"/>
      <c r="FJ77" s="119"/>
      <c r="FK77" s="119"/>
      <c r="FL77" s="119"/>
      <c r="FM77" s="119"/>
      <c r="FN77" s="119"/>
      <c r="FO77" s="119"/>
    </row>
    <row r="78" spans="1:171" s="99" customFormat="1" ht="21" customHeight="1" x14ac:dyDescent="0.2">
      <c r="A78" s="141">
        <v>63</v>
      </c>
      <c r="B78" s="138">
        <f>申込用紙!B78</f>
        <v>0</v>
      </c>
      <c r="C78" s="138">
        <f>申込用紙!C78</f>
        <v>0</v>
      </c>
      <c r="D78" s="138">
        <f>申込用紙!D78</f>
        <v>0</v>
      </c>
      <c r="E78" s="139">
        <f>申込用紙!E78</f>
        <v>0</v>
      </c>
      <c r="F78" s="138">
        <f>申込用紙!F78</f>
        <v>0</v>
      </c>
      <c r="G78" s="138">
        <f>申込用紙!G78</f>
        <v>0</v>
      </c>
      <c r="H78" s="138">
        <f>申込用紙!H78</f>
        <v>0</v>
      </c>
      <c r="I78" s="138">
        <f>申込用紙!I78</f>
        <v>0</v>
      </c>
      <c r="J78" s="138">
        <f>申込用紙!J78</f>
        <v>0</v>
      </c>
      <c r="K78" s="138">
        <f>申込用紙!K78</f>
        <v>0</v>
      </c>
      <c r="L78" s="138">
        <f>申込用紙!L78</f>
        <v>0</v>
      </c>
      <c r="M78" s="138">
        <f>申込用紙!M78</f>
        <v>0</v>
      </c>
      <c r="N78" s="138" t="str">
        <f>申込用紙!N78</f>
        <v/>
      </c>
      <c r="O78" s="160"/>
      <c r="P78" s="161"/>
      <c r="Q78" s="186" t="str">
        <f t="shared" si="102"/>
        <v>女</v>
      </c>
      <c r="R78" s="195" t="str">
        <f t="shared" si="103"/>
        <v>Not!</v>
      </c>
      <c r="S78" s="195" t="str">
        <f t="shared" si="104"/>
        <v>NO</v>
      </c>
      <c r="T78" s="194" t="str">
        <f t="shared" si="105"/>
        <v>女子Jr</v>
      </c>
      <c r="U78" s="196">
        <f t="shared" si="106"/>
        <v>0</v>
      </c>
      <c r="V78" s="190"/>
      <c r="W78" s="190"/>
      <c r="X78" s="190"/>
      <c r="Y78" s="190"/>
      <c r="Z78" s="190"/>
      <c r="AA78" s="190"/>
      <c r="AB78" s="239"/>
      <c r="AC78" s="239"/>
      <c r="AD78" s="239"/>
      <c r="AE78" s="239"/>
      <c r="AF78" s="242"/>
      <c r="AG78" s="261">
        <f t="shared" si="107"/>
        <v>0</v>
      </c>
      <c r="AH78"/>
      <c r="AI78"/>
      <c r="AJ78" s="258"/>
      <c r="AK78" s="259" t="str">
        <f t="shared" ca="1" si="108"/>
        <v/>
      </c>
      <c r="AL78" s="258"/>
      <c r="AM78" s="259" t="str">
        <f t="shared" si="109"/>
        <v/>
      </c>
      <c r="AN78" s="260"/>
      <c r="AO78" s="260"/>
      <c r="AP78" s="119"/>
      <c r="AQ78" s="280" t="str">
        <f t="shared" si="110"/>
        <v/>
      </c>
      <c r="AR78" s="280" t="str">
        <f t="shared" si="111"/>
        <v/>
      </c>
      <c r="AS78" s="280" t="str">
        <f t="shared" si="112"/>
        <v/>
      </c>
      <c r="AT78" s="280" t="str">
        <f t="shared" ca="1" si="113"/>
        <v/>
      </c>
      <c r="AU78" s="280">
        <f>申込用紙!$G$4</f>
        <v>0</v>
      </c>
      <c r="AV78" s="281" t="str">
        <f t="shared" si="114"/>
        <v/>
      </c>
      <c r="AW78" s="312">
        <f t="shared" si="134"/>
        <v>0</v>
      </c>
      <c r="AX78" s="312">
        <f t="shared" si="134"/>
        <v>0</v>
      </c>
      <c r="AY78" s="312">
        <f t="shared" si="134"/>
        <v>0</v>
      </c>
      <c r="AZ78" s="312">
        <f t="shared" si="134"/>
        <v>0</v>
      </c>
      <c r="BA78" s="312">
        <f t="shared" si="134"/>
        <v>0</v>
      </c>
      <c r="BB78" s="312">
        <f t="shared" si="134"/>
        <v>0</v>
      </c>
      <c r="BC78" s="313">
        <f t="shared" si="115"/>
        <v>0</v>
      </c>
      <c r="BD78" s="313">
        <f t="shared" si="116"/>
        <v>0</v>
      </c>
      <c r="BE78" s="340">
        <f t="shared" si="135"/>
        <v>0</v>
      </c>
      <c r="BF78" s="340">
        <f t="shared" si="135"/>
        <v>0</v>
      </c>
      <c r="BG78" s="340">
        <f t="shared" si="135"/>
        <v>0</v>
      </c>
      <c r="BH78" s="340">
        <f t="shared" si="135"/>
        <v>0</v>
      </c>
      <c r="BI78" s="340">
        <f t="shared" si="135"/>
        <v>0</v>
      </c>
      <c r="BJ78" s="341">
        <f t="shared" si="136"/>
        <v>0</v>
      </c>
      <c r="BK78" s="341">
        <f t="shared" si="136"/>
        <v>0</v>
      </c>
      <c r="BL78" s="341">
        <f t="shared" si="136"/>
        <v>0</v>
      </c>
      <c r="BM78" s="341">
        <f t="shared" si="136"/>
        <v>0</v>
      </c>
      <c r="BN78" s="341">
        <f t="shared" si="136"/>
        <v>0</v>
      </c>
      <c r="BO78" s="341">
        <f t="shared" si="137"/>
        <v>0</v>
      </c>
      <c r="BP78" s="341">
        <f t="shared" si="137"/>
        <v>0</v>
      </c>
      <c r="BQ78" s="341">
        <f t="shared" si="137"/>
        <v>0</v>
      </c>
      <c r="BR78" s="341">
        <f t="shared" si="137"/>
        <v>0</v>
      </c>
      <c r="BS78" s="341">
        <f t="shared" si="137"/>
        <v>0</v>
      </c>
      <c r="BT78" s="348">
        <f t="shared" si="138"/>
        <v>0</v>
      </c>
      <c r="BU78" s="348">
        <f t="shared" si="138"/>
        <v>0</v>
      </c>
      <c r="BV78" s="348">
        <f t="shared" si="138"/>
        <v>0</v>
      </c>
      <c r="BW78" s="348">
        <f t="shared" si="138"/>
        <v>0</v>
      </c>
      <c r="BX78" s="348">
        <f t="shared" si="138"/>
        <v>0</v>
      </c>
      <c r="BY78" s="348">
        <f t="shared" si="139"/>
        <v>0</v>
      </c>
      <c r="BZ78" s="348">
        <f t="shared" si="139"/>
        <v>0</v>
      </c>
      <c r="CA78" s="348">
        <f t="shared" si="139"/>
        <v>0</v>
      </c>
      <c r="CB78" s="350">
        <f t="shared" si="139"/>
        <v>0</v>
      </c>
      <c r="CC78" s="375">
        <f t="shared" si="139"/>
        <v>0</v>
      </c>
      <c r="CD78" s="191">
        <f t="shared" si="149"/>
        <v>0</v>
      </c>
      <c r="CE78" s="191">
        <f t="shared" si="149"/>
        <v>0</v>
      </c>
      <c r="CF78" s="191">
        <f t="shared" si="149"/>
        <v>0</v>
      </c>
      <c r="CG78" s="381">
        <f t="shared" si="150"/>
        <v>0</v>
      </c>
      <c r="CH78" s="191">
        <f t="shared" si="150"/>
        <v>0</v>
      </c>
      <c r="CI78" s="382">
        <f t="shared" si="150"/>
        <v>0</v>
      </c>
      <c r="CJ78" s="379">
        <f t="shared" si="117"/>
        <v>0</v>
      </c>
      <c r="CK78" s="391">
        <f t="shared" si="140"/>
        <v>0</v>
      </c>
      <c r="CL78" s="391">
        <f t="shared" si="140"/>
        <v>0</v>
      </c>
      <c r="CM78" s="391">
        <f t="shared" si="140"/>
        <v>0</v>
      </c>
      <c r="CN78" s="391">
        <f t="shared" si="151"/>
        <v>0</v>
      </c>
      <c r="CO78" s="392">
        <f t="shared" si="141"/>
        <v>0</v>
      </c>
      <c r="CP78" s="392">
        <f t="shared" si="141"/>
        <v>0</v>
      </c>
      <c r="CQ78" s="392">
        <f t="shared" si="141"/>
        <v>0</v>
      </c>
      <c r="CR78" s="394">
        <f t="shared" si="152"/>
        <v>0</v>
      </c>
      <c r="CS78" s="191">
        <f t="shared" si="142"/>
        <v>0</v>
      </c>
      <c r="CT78" s="190">
        <f t="shared" si="142"/>
        <v>0</v>
      </c>
      <c r="CU78" s="190">
        <f t="shared" si="142"/>
        <v>0</v>
      </c>
      <c r="CV78" s="394">
        <f t="shared" si="153"/>
        <v>0</v>
      </c>
      <c r="CW78" s="402">
        <f t="shared" si="118"/>
        <v>0</v>
      </c>
      <c r="CX78" s="403"/>
      <c r="CY78" s="403">
        <f t="shared" si="119"/>
        <v>0</v>
      </c>
      <c r="CZ78" s="404">
        <f t="shared" si="120"/>
        <v>0</v>
      </c>
      <c r="DA78" s="435">
        <f t="shared" si="63"/>
        <v>0</v>
      </c>
      <c r="DB78" s="432">
        <f t="shared" si="121"/>
        <v>0</v>
      </c>
      <c r="DC78" s="433">
        <f t="shared" si="122"/>
        <v>0</v>
      </c>
      <c r="DD78" s="239">
        <f t="shared" si="123"/>
        <v>1</v>
      </c>
      <c r="DE78" s="239">
        <f t="shared" ca="1" si="124"/>
        <v>0</v>
      </c>
      <c r="DF78" s="239">
        <f t="shared" ca="1" si="125"/>
        <v>1</v>
      </c>
      <c r="DG78" s="434" t="str">
        <f t="shared" si="126"/>
        <v/>
      </c>
      <c r="DH78" s="239">
        <f t="shared" ca="1" si="127"/>
        <v>0</v>
      </c>
      <c r="DI78" s="239">
        <f t="shared" ca="1" si="148"/>
        <v>0</v>
      </c>
      <c r="DJ78" s="118" t="str">
        <f t="shared" si="45"/>
        <v/>
      </c>
      <c r="DK78" s="451">
        <f t="shared" si="128"/>
        <v>0</v>
      </c>
      <c r="DL78" s="451">
        <f t="shared" si="129"/>
        <v>0</v>
      </c>
      <c r="DM78" s="452">
        <f t="shared" si="130"/>
        <v>0</v>
      </c>
      <c r="DN78" s="453">
        <f t="shared" si="131"/>
        <v>-1</v>
      </c>
      <c r="DO78" s="454">
        <f t="shared" si="64"/>
        <v>1</v>
      </c>
      <c r="DP78" s="455" t="str">
        <f t="shared" si="65"/>
        <v>NO</v>
      </c>
      <c r="DQ78" s="455" t="str">
        <f t="shared" si="66"/>
        <v>Not!</v>
      </c>
      <c r="DR78" s="455" t="str">
        <f t="shared" si="67"/>
        <v>Not!</v>
      </c>
      <c r="DS78" s="478" t="str">
        <f t="shared" si="50"/>
        <v/>
      </c>
      <c r="DT78" s="479">
        <f t="shared" si="68"/>
        <v>0</v>
      </c>
      <c r="DU78" s="239">
        <f t="shared" si="92"/>
        <v>0</v>
      </c>
      <c r="DV78" s="480">
        <v>63</v>
      </c>
      <c r="DW78" s="281" t="str">
        <f t="shared" si="69"/>
        <v/>
      </c>
      <c r="DX78" s="239" t="str">
        <f t="shared" si="70"/>
        <v>Not!</v>
      </c>
      <c r="DY78" s="499">
        <f t="shared" si="71"/>
        <v>0</v>
      </c>
      <c r="DZ78" s="239" t="str">
        <f t="shared" si="72"/>
        <v>NO</v>
      </c>
      <c r="EA78" s="499">
        <f t="shared" si="132"/>
        <v>0</v>
      </c>
      <c r="EB78" s="239" t="str">
        <f t="shared" si="52"/>
        <v>女子Jr</v>
      </c>
      <c r="EC78" s="499">
        <f t="shared" si="133"/>
        <v>0</v>
      </c>
      <c r="ED78" s="500">
        <f t="shared" si="73"/>
        <v>0</v>
      </c>
      <c r="EE78" s="499">
        <f t="shared" si="73"/>
        <v>0</v>
      </c>
      <c r="EF78" s="239" t="str">
        <f t="shared" si="74"/>
        <v>N</v>
      </c>
      <c r="EG78" s="434" t="str">
        <f t="shared" si="75"/>
        <v/>
      </c>
      <c r="EH78" s="239" t="str">
        <f t="shared" si="76"/>
        <v/>
      </c>
      <c r="EI78" s="239" t="str">
        <f t="shared" ca="1" si="77"/>
        <v/>
      </c>
      <c r="EJ78" s="239" t="str">
        <f t="shared" si="78"/>
        <v/>
      </c>
      <c r="EK78" s="239">
        <f t="shared" si="79"/>
        <v>0</v>
      </c>
      <c r="EL78" s="239">
        <f t="shared" si="80"/>
        <v>0</v>
      </c>
      <c r="EM78" s="499">
        <f t="shared" si="81"/>
        <v>0</v>
      </c>
      <c r="EN78" s="239" t="str">
        <f t="shared" si="93"/>
        <v>N</v>
      </c>
      <c r="EO78" s="434" t="str">
        <f t="shared" si="82"/>
        <v/>
      </c>
      <c r="EP78" s="239" t="str">
        <f t="shared" si="54"/>
        <v/>
      </c>
      <c r="EQ78" s="239" t="str">
        <f t="shared" ca="1" si="83"/>
        <v/>
      </c>
      <c r="ER78" s="239" t="str">
        <f t="shared" si="84"/>
        <v/>
      </c>
      <c r="ES78" s="239">
        <f t="shared" si="55"/>
        <v>0</v>
      </c>
      <c r="ET78" s="239">
        <f t="shared" si="94"/>
        <v>0</v>
      </c>
      <c r="EU78" s="499">
        <f t="shared" si="85"/>
        <v>0</v>
      </c>
      <c r="EV78" s="434" t="str">
        <f t="shared" si="86"/>
        <v/>
      </c>
      <c r="EW78" s="512">
        <f t="shared" si="87"/>
        <v>0</v>
      </c>
      <c r="EX78" s="512">
        <f t="shared" si="88"/>
        <v>0</v>
      </c>
      <c r="EY78" s="512">
        <f t="shared" si="89"/>
        <v>0</v>
      </c>
      <c r="EZ78" s="119"/>
      <c r="FA78" s="258"/>
      <c r="FB78" s="259" t="str">
        <f t="shared" ca="1" si="90"/>
        <v/>
      </c>
      <c r="FC78" s="258"/>
      <c r="FD78" s="259" t="str">
        <f t="shared" si="91"/>
        <v/>
      </c>
      <c r="FE78" s="119"/>
      <c r="FF78" s="119"/>
      <c r="FG78" s="119"/>
      <c r="FH78" s="119"/>
      <c r="FI78" s="119"/>
      <c r="FJ78" s="119"/>
      <c r="FK78" s="119"/>
      <c r="FL78" s="119"/>
      <c r="FM78" s="119"/>
      <c r="FN78" s="119"/>
      <c r="FO78" s="119"/>
    </row>
    <row r="79" spans="1:171" s="99" customFormat="1" ht="21" customHeight="1" x14ac:dyDescent="0.2">
      <c r="A79" s="141">
        <v>64</v>
      </c>
      <c r="B79" s="138">
        <f>申込用紙!B79</f>
        <v>0</v>
      </c>
      <c r="C79" s="138">
        <f>申込用紙!C79</f>
        <v>0</v>
      </c>
      <c r="D79" s="138">
        <f>申込用紙!D79</f>
        <v>0</v>
      </c>
      <c r="E79" s="139">
        <f>申込用紙!E79</f>
        <v>0</v>
      </c>
      <c r="F79" s="138">
        <f>申込用紙!F79</f>
        <v>0</v>
      </c>
      <c r="G79" s="138">
        <f>申込用紙!G79</f>
        <v>0</v>
      </c>
      <c r="H79" s="138">
        <f>申込用紙!H79</f>
        <v>0</v>
      </c>
      <c r="I79" s="138">
        <f>申込用紙!I79</f>
        <v>0</v>
      </c>
      <c r="J79" s="138">
        <f>申込用紙!J79</f>
        <v>0</v>
      </c>
      <c r="K79" s="138">
        <f>申込用紙!K79</f>
        <v>0</v>
      </c>
      <c r="L79" s="138">
        <f>申込用紙!L79</f>
        <v>0</v>
      </c>
      <c r="M79" s="138">
        <f>申込用紙!M79</f>
        <v>0</v>
      </c>
      <c r="N79" s="138" t="str">
        <f>申込用紙!N79</f>
        <v/>
      </c>
      <c r="O79" s="160"/>
      <c r="P79" s="161"/>
      <c r="Q79" s="186" t="str">
        <f t="shared" si="102"/>
        <v>女</v>
      </c>
      <c r="R79" s="195" t="str">
        <f t="shared" si="103"/>
        <v>Not!</v>
      </c>
      <c r="S79" s="195" t="str">
        <f t="shared" si="104"/>
        <v>NO</v>
      </c>
      <c r="T79" s="194" t="str">
        <f t="shared" si="105"/>
        <v>女子Jr</v>
      </c>
      <c r="U79" s="196">
        <f t="shared" si="106"/>
        <v>0</v>
      </c>
      <c r="V79" s="190"/>
      <c r="W79" s="190"/>
      <c r="X79" s="190"/>
      <c r="Y79" s="190"/>
      <c r="Z79" s="190"/>
      <c r="AA79" s="190"/>
      <c r="AB79" s="239"/>
      <c r="AC79" s="239"/>
      <c r="AD79" s="239"/>
      <c r="AE79" s="239"/>
      <c r="AF79" s="242"/>
      <c r="AG79" s="261">
        <f t="shared" si="107"/>
        <v>0</v>
      </c>
      <c r="AH79"/>
      <c r="AI79"/>
      <c r="AJ79" s="258"/>
      <c r="AK79" s="259" t="str">
        <f t="shared" ca="1" si="108"/>
        <v/>
      </c>
      <c r="AL79" s="258"/>
      <c r="AM79" s="259" t="str">
        <f t="shared" si="109"/>
        <v/>
      </c>
      <c r="AN79" s="260"/>
      <c r="AO79" s="260"/>
      <c r="AP79" s="119"/>
      <c r="AQ79" s="280" t="str">
        <f t="shared" si="110"/>
        <v/>
      </c>
      <c r="AR79" s="280" t="str">
        <f t="shared" si="111"/>
        <v/>
      </c>
      <c r="AS79" s="280" t="str">
        <f t="shared" si="112"/>
        <v/>
      </c>
      <c r="AT79" s="280" t="str">
        <f t="shared" ca="1" si="113"/>
        <v/>
      </c>
      <c r="AU79" s="280">
        <f>申込用紙!$G$4</f>
        <v>0</v>
      </c>
      <c r="AV79" s="281" t="str">
        <f t="shared" si="114"/>
        <v/>
      </c>
      <c r="AW79" s="312">
        <f t="shared" si="134"/>
        <v>0</v>
      </c>
      <c r="AX79" s="312">
        <f t="shared" si="134"/>
        <v>0</v>
      </c>
      <c r="AY79" s="312">
        <f t="shared" si="134"/>
        <v>0</v>
      </c>
      <c r="AZ79" s="312">
        <f t="shared" si="134"/>
        <v>0</v>
      </c>
      <c r="BA79" s="312">
        <f t="shared" si="134"/>
        <v>0</v>
      </c>
      <c r="BB79" s="312">
        <f t="shared" si="134"/>
        <v>0</v>
      </c>
      <c r="BC79" s="313">
        <f t="shared" si="115"/>
        <v>0</v>
      </c>
      <c r="BD79" s="313">
        <f t="shared" si="116"/>
        <v>0</v>
      </c>
      <c r="BE79" s="340">
        <f t="shared" si="135"/>
        <v>0</v>
      </c>
      <c r="BF79" s="340">
        <f t="shared" si="135"/>
        <v>0</v>
      </c>
      <c r="BG79" s="340">
        <f t="shared" si="135"/>
        <v>0</v>
      </c>
      <c r="BH79" s="340">
        <f t="shared" si="135"/>
        <v>0</v>
      </c>
      <c r="BI79" s="340">
        <f t="shared" si="135"/>
        <v>0</v>
      </c>
      <c r="BJ79" s="341">
        <f t="shared" si="136"/>
        <v>0</v>
      </c>
      <c r="BK79" s="341">
        <f t="shared" si="136"/>
        <v>0</v>
      </c>
      <c r="BL79" s="341">
        <f t="shared" si="136"/>
        <v>0</v>
      </c>
      <c r="BM79" s="341">
        <f t="shared" si="136"/>
        <v>0</v>
      </c>
      <c r="BN79" s="341">
        <f t="shared" si="136"/>
        <v>0</v>
      </c>
      <c r="BO79" s="341">
        <f t="shared" si="137"/>
        <v>0</v>
      </c>
      <c r="BP79" s="341">
        <f t="shared" si="137"/>
        <v>0</v>
      </c>
      <c r="BQ79" s="341">
        <f t="shared" si="137"/>
        <v>0</v>
      </c>
      <c r="BR79" s="341">
        <f t="shared" si="137"/>
        <v>0</v>
      </c>
      <c r="BS79" s="341">
        <f t="shared" si="137"/>
        <v>0</v>
      </c>
      <c r="BT79" s="348">
        <f t="shared" si="138"/>
        <v>0</v>
      </c>
      <c r="BU79" s="348">
        <f t="shared" si="138"/>
        <v>0</v>
      </c>
      <c r="BV79" s="348">
        <f t="shared" si="138"/>
        <v>0</v>
      </c>
      <c r="BW79" s="348">
        <f t="shared" si="138"/>
        <v>0</v>
      </c>
      <c r="BX79" s="348">
        <f t="shared" si="138"/>
        <v>0</v>
      </c>
      <c r="BY79" s="348">
        <f t="shared" si="139"/>
        <v>0</v>
      </c>
      <c r="BZ79" s="348">
        <f t="shared" si="139"/>
        <v>0</v>
      </c>
      <c r="CA79" s="348">
        <f t="shared" si="139"/>
        <v>0</v>
      </c>
      <c r="CB79" s="350">
        <f t="shared" si="139"/>
        <v>0</v>
      </c>
      <c r="CC79" s="375">
        <f t="shared" si="139"/>
        <v>0</v>
      </c>
      <c r="CD79" s="191">
        <f t="shared" si="149"/>
        <v>0</v>
      </c>
      <c r="CE79" s="191">
        <f t="shared" si="149"/>
        <v>0</v>
      </c>
      <c r="CF79" s="191">
        <f t="shared" si="149"/>
        <v>0</v>
      </c>
      <c r="CG79" s="381">
        <f t="shared" si="150"/>
        <v>0</v>
      </c>
      <c r="CH79" s="191">
        <f t="shared" si="150"/>
        <v>0</v>
      </c>
      <c r="CI79" s="382">
        <f t="shared" si="150"/>
        <v>0</v>
      </c>
      <c r="CJ79" s="379">
        <f t="shared" si="117"/>
        <v>0</v>
      </c>
      <c r="CK79" s="391">
        <f t="shared" si="140"/>
        <v>0</v>
      </c>
      <c r="CL79" s="391">
        <f t="shared" si="140"/>
        <v>0</v>
      </c>
      <c r="CM79" s="391">
        <f t="shared" si="140"/>
        <v>0</v>
      </c>
      <c r="CN79" s="391">
        <f t="shared" si="151"/>
        <v>0</v>
      </c>
      <c r="CO79" s="392">
        <f t="shared" si="141"/>
        <v>0</v>
      </c>
      <c r="CP79" s="392">
        <f t="shared" si="141"/>
        <v>0</v>
      </c>
      <c r="CQ79" s="392">
        <f t="shared" si="141"/>
        <v>0</v>
      </c>
      <c r="CR79" s="394">
        <f t="shared" si="152"/>
        <v>0</v>
      </c>
      <c r="CS79" s="191">
        <f t="shared" si="142"/>
        <v>0</v>
      </c>
      <c r="CT79" s="190">
        <f t="shared" si="142"/>
        <v>0</v>
      </c>
      <c r="CU79" s="190">
        <f t="shared" si="142"/>
        <v>0</v>
      </c>
      <c r="CV79" s="394">
        <f t="shared" si="153"/>
        <v>0</v>
      </c>
      <c r="CW79" s="402">
        <f t="shared" si="118"/>
        <v>0</v>
      </c>
      <c r="CX79" s="403"/>
      <c r="CY79" s="403">
        <f t="shared" si="119"/>
        <v>0</v>
      </c>
      <c r="CZ79" s="404">
        <f t="shared" si="120"/>
        <v>0</v>
      </c>
      <c r="DA79" s="435">
        <f t="shared" si="63"/>
        <v>0</v>
      </c>
      <c r="DB79" s="432">
        <f t="shared" si="121"/>
        <v>0</v>
      </c>
      <c r="DC79" s="433">
        <f t="shared" si="122"/>
        <v>0</v>
      </c>
      <c r="DD79" s="239">
        <f t="shared" si="123"/>
        <v>1</v>
      </c>
      <c r="DE79" s="239">
        <f t="shared" ca="1" si="124"/>
        <v>0</v>
      </c>
      <c r="DF79" s="239">
        <f t="shared" ca="1" si="125"/>
        <v>1</v>
      </c>
      <c r="DG79" s="434" t="str">
        <f t="shared" si="126"/>
        <v/>
      </c>
      <c r="DH79" s="239">
        <f t="shared" ca="1" si="127"/>
        <v>0</v>
      </c>
      <c r="DI79" s="239">
        <f t="shared" ca="1" si="148"/>
        <v>0</v>
      </c>
      <c r="DJ79" s="118" t="str">
        <f t="shared" si="45"/>
        <v/>
      </c>
      <c r="DK79" s="451">
        <f t="shared" si="128"/>
        <v>0</v>
      </c>
      <c r="DL79" s="451">
        <f t="shared" si="129"/>
        <v>0</v>
      </c>
      <c r="DM79" s="452">
        <f t="shared" si="130"/>
        <v>0</v>
      </c>
      <c r="DN79" s="453">
        <f t="shared" si="131"/>
        <v>-1</v>
      </c>
      <c r="DO79" s="454">
        <f t="shared" si="64"/>
        <v>1</v>
      </c>
      <c r="DP79" s="455" t="str">
        <f t="shared" si="65"/>
        <v>NO</v>
      </c>
      <c r="DQ79" s="455" t="str">
        <f t="shared" si="66"/>
        <v>Not!</v>
      </c>
      <c r="DR79" s="455" t="str">
        <f t="shared" si="67"/>
        <v>Not!</v>
      </c>
      <c r="DS79" s="478" t="str">
        <f t="shared" si="50"/>
        <v/>
      </c>
      <c r="DT79" s="479">
        <f t="shared" si="68"/>
        <v>0</v>
      </c>
      <c r="DU79" s="239">
        <f t="shared" si="92"/>
        <v>0</v>
      </c>
      <c r="DV79" s="480">
        <v>64</v>
      </c>
      <c r="DW79" s="281" t="str">
        <f t="shared" si="69"/>
        <v/>
      </c>
      <c r="DX79" s="239" t="str">
        <f t="shared" si="70"/>
        <v>Not!</v>
      </c>
      <c r="DY79" s="499">
        <f t="shared" si="71"/>
        <v>0</v>
      </c>
      <c r="DZ79" s="239" t="str">
        <f t="shared" si="72"/>
        <v>NO</v>
      </c>
      <c r="EA79" s="499">
        <f t="shared" si="132"/>
        <v>0</v>
      </c>
      <c r="EB79" s="239" t="str">
        <f t="shared" si="52"/>
        <v>女子Jr</v>
      </c>
      <c r="EC79" s="499">
        <f t="shared" si="133"/>
        <v>0</v>
      </c>
      <c r="ED79" s="500">
        <f t="shared" si="73"/>
        <v>0</v>
      </c>
      <c r="EE79" s="499">
        <f t="shared" si="73"/>
        <v>0</v>
      </c>
      <c r="EF79" s="239" t="str">
        <f t="shared" si="74"/>
        <v>N</v>
      </c>
      <c r="EG79" s="434" t="str">
        <f t="shared" si="75"/>
        <v/>
      </c>
      <c r="EH79" s="239" t="str">
        <f t="shared" si="76"/>
        <v/>
      </c>
      <c r="EI79" s="239" t="str">
        <f t="shared" ca="1" si="77"/>
        <v/>
      </c>
      <c r="EJ79" s="239" t="str">
        <f t="shared" si="78"/>
        <v/>
      </c>
      <c r="EK79" s="239">
        <f t="shared" si="79"/>
        <v>0</v>
      </c>
      <c r="EL79" s="239">
        <f t="shared" si="80"/>
        <v>0</v>
      </c>
      <c r="EM79" s="499">
        <f t="shared" si="81"/>
        <v>0</v>
      </c>
      <c r="EN79" s="239" t="str">
        <f t="shared" si="93"/>
        <v>N</v>
      </c>
      <c r="EO79" s="434" t="str">
        <f t="shared" si="82"/>
        <v/>
      </c>
      <c r="EP79" s="239" t="str">
        <f t="shared" si="54"/>
        <v/>
      </c>
      <c r="EQ79" s="239" t="str">
        <f t="shared" ca="1" si="83"/>
        <v/>
      </c>
      <c r="ER79" s="239" t="str">
        <f t="shared" si="84"/>
        <v/>
      </c>
      <c r="ES79" s="239">
        <f t="shared" si="55"/>
        <v>0</v>
      </c>
      <c r="ET79" s="239">
        <f t="shared" si="94"/>
        <v>0</v>
      </c>
      <c r="EU79" s="499">
        <f t="shared" si="85"/>
        <v>0</v>
      </c>
      <c r="EV79" s="434" t="str">
        <f t="shared" si="86"/>
        <v/>
      </c>
      <c r="EW79" s="512">
        <f t="shared" si="87"/>
        <v>0</v>
      </c>
      <c r="EX79" s="512">
        <f t="shared" si="88"/>
        <v>0</v>
      </c>
      <c r="EY79" s="512">
        <f t="shared" si="89"/>
        <v>0</v>
      </c>
      <c r="EZ79" s="119"/>
      <c r="FA79" s="258"/>
      <c r="FB79" s="259" t="str">
        <f t="shared" ca="1" si="90"/>
        <v/>
      </c>
      <c r="FC79" s="258"/>
      <c r="FD79" s="259" t="str">
        <f t="shared" si="91"/>
        <v/>
      </c>
      <c r="FE79" s="119"/>
      <c r="FF79" s="119"/>
      <c r="FG79" s="119"/>
      <c r="FH79" s="119"/>
      <c r="FI79" s="119"/>
      <c r="FJ79" s="119"/>
      <c r="FK79" s="119"/>
      <c r="FL79" s="119"/>
      <c r="FM79" s="119"/>
      <c r="FN79" s="119"/>
      <c r="FO79" s="119"/>
    </row>
    <row r="80" spans="1:171" s="99" customFormat="1" ht="21" customHeight="1" x14ac:dyDescent="0.2">
      <c r="A80" s="141">
        <v>65</v>
      </c>
      <c r="B80" s="138">
        <f>申込用紙!B80</f>
        <v>0</v>
      </c>
      <c r="C80" s="138">
        <f>申込用紙!C80</f>
        <v>0</v>
      </c>
      <c r="D80" s="138">
        <f>申込用紙!D80</f>
        <v>0</v>
      </c>
      <c r="E80" s="139">
        <f>申込用紙!E80</f>
        <v>0</v>
      </c>
      <c r="F80" s="138">
        <f>申込用紙!F80</f>
        <v>0</v>
      </c>
      <c r="G80" s="138">
        <f>申込用紙!G80</f>
        <v>0</v>
      </c>
      <c r="H80" s="138">
        <f>申込用紙!H80</f>
        <v>0</v>
      </c>
      <c r="I80" s="138">
        <f>申込用紙!I80</f>
        <v>0</v>
      </c>
      <c r="J80" s="138">
        <f>申込用紙!J80</f>
        <v>0</v>
      </c>
      <c r="K80" s="138">
        <f>申込用紙!K80</f>
        <v>0</v>
      </c>
      <c r="L80" s="138">
        <f>申込用紙!L80</f>
        <v>0</v>
      </c>
      <c r="M80" s="138">
        <f>申込用紙!M80</f>
        <v>0</v>
      </c>
      <c r="N80" s="138" t="str">
        <f>申込用紙!N80</f>
        <v/>
      </c>
      <c r="O80" s="160"/>
      <c r="P80" s="161"/>
      <c r="Q80" s="186" t="str">
        <f t="shared" ref="Q80:Q111" si="154">IF($C80="","",IF($E80=2,"男","女"))</f>
        <v>女</v>
      </c>
      <c r="R80" s="195" t="str">
        <f t="shared" ref="R80:R111" si="155">IF($C80="","",$DX80)</f>
        <v>Not!</v>
      </c>
      <c r="S80" s="195" t="str">
        <f t="shared" ref="S80:S111" si="156">IF($C80="","",$DZ80)</f>
        <v>NO</v>
      </c>
      <c r="T80" s="194" t="str">
        <f t="shared" ref="T80:T111" si="157">IF($C80="","",$EB80)</f>
        <v>女子Jr</v>
      </c>
      <c r="U80" s="196">
        <f t="shared" ref="U80:U111" si="158">IF($C80="","",$ED80)</f>
        <v>0</v>
      </c>
      <c r="V80" s="190"/>
      <c r="W80" s="190"/>
      <c r="X80" s="190"/>
      <c r="Y80" s="190"/>
      <c r="Z80" s="190"/>
      <c r="AA80" s="190"/>
      <c r="AB80" s="239"/>
      <c r="AC80" s="239"/>
      <c r="AD80" s="239"/>
      <c r="AE80" s="239"/>
      <c r="AF80" s="242"/>
      <c r="AG80" s="261">
        <f t="shared" ref="AG80:AG111" si="159">$DC80</f>
        <v>0</v>
      </c>
      <c r="AH80"/>
      <c r="AI80"/>
      <c r="AJ80" s="258"/>
      <c r="AK80" s="259" t="str">
        <f t="shared" ref="AK80:AK111" ca="1" si="160">IF(AJ80="","",VLOOKUP($AJ80,OFFSET($A$16,0,0,COUNTA($A:$A)-15,8),3,FALSE))</f>
        <v/>
      </c>
      <c r="AL80" s="258"/>
      <c r="AM80" s="259" t="str">
        <f t="shared" ref="AM80:AM111" si="161">IF(AL80="","",VLOOKUP(AL80,$A$16:$C$185,3,0))</f>
        <v/>
      </c>
      <c r="AN80" s="260"/>
      <c r="AO80" s="260"/>
      <c r="AP80" s="119"/>
      <c r="AQ80" s="280" t="str">
        <f t="shared" ref="AQ80:AQ111" si="162">IF($EX80=0,"",$C80)</f>
        <v/>
      </c>
      <c r="AR80" s="280" t="str">
        <f t="shared" ref="AR80:AR111" si="163">IF($EX80=0,"",$D80)</f>
        <v/>
      </c>
      <c r="AS80" s="280" t="str">
        <f t="shared" ref="AS80:AS111" si="164">IF($EX80=0,"",$AK80)</f>
        <v/>
      </c>
      <c r="AT80" s="280" t="str">
        <f t="shared" ref="AT80:AT111" ca="1" si="165">IF($EX80=0,"",VLOOKUP($AJ80,OFFSET($A$16,0,0,COUNTA($A:$A)-15,8),4,FALSE))</f>
        <v/>
      </c>
      <c r="AU80" s="280">
        <f>申込用紙!$G$4</f>
        <v>0</v>
      </c>
      <c r="AV80" s="281" t="str">
        <f t="shared" ref="AV80:AV111" si="166">IF($AJ80="","",$AJ80-$A80)</f>
        <v/>
      </c>
      <c r="AW80" s="312">
        <f t="shared" si="134"/>
        <v>0</v>
      </c>
      <c r="AX80" s="312">
        <f t="shared" si="134"/>
        <v>0</v>
      </c>
      <c r="AY80" s="312">
        <f t="shared" si="134"/>
        <v>0</v>
      </c>
      <c r="AZ80" s="312">
        <f t="shared" si="134"/>
        <v>0</v>
      </c>
      <c r="BA80" s="312">
        <f t="shared" si="134"/>
        <v>0</v>
      </c>
      <c r="BB80" s="312">
        <f t="shared" si="134"/>
        <v>0</v>
      </c>
      <c r="BC80" s="313">
        <f t="shared" ref="BC80:BC111" si="167">IF(AND($DV80=CD$12,$AC80&gt;0,$E80=1),1,0)</f>
        <v>0</v>
      </c>
      <c r="BD80" s="313">
        <f t="shared" ref="BD80:BD111" si="168">IF(AND($DV80=CE$12,$AC80&gt;0,$E80=1),1,0)</f>
        <v>0</v>
      </c>
      <c r="BE80" s="340">
        <f t="shared" si="135"/>
        <v>0</v>
      </c>
      <c r="BF80" s="340">
        <f t="shared" si="135"/>
        <v>0</v>
      </c>
      <c r="BG80" s="340">
        <f t="shared" si="135"/>
        <v>0</v>
      </c>
      <c r="BH80" s="340">
        <f t="shared" si="135"/>
        <v>0</v>
      </c>
      <c r="BI80" s="340">
        <f t="shared" si="135"/>
        <v>0</v>
      </c>
      <c r="BJ80" s="341">
        <f t="shared" si="136"/>
        <v>0</v>
      </c>
      <c r="BK80" s="341">
        <f t="shared" si="136"/>
        <v>0</v>
      </c>
      <c r="BL80" s="341">
        <f t="shared" si="136"/>
        <v>0</v>
      </c>
      <c r="BM80" s="341">
        <f t="shared" si="136"/>
        <v>0</v>
      </c>
      <c r="BN80" s="341">
        <f t="shared" si="136"/>
        <v>0</v>
      </c>
      <c r="BO80" s="341">
        <f t="shared" si="137"/>
        <v>0</v>
      </c>
      <c r="BP80" s="341">
        <f t="shared" si="137"/>
        <v>0</v>
      </c>
      <c r="BQ80" s="341">
        <f t="shared" si="137"/>
        <v>0</v>
      </c>
      <c r="BR80" s="341">
        <f t="shared" si="137"/>
        <v>0</v>
      </c>
      <c r="BS80" s="341">
        <f t="shared" si="137"/>
        <v>0</v>
      </c>
      <c r="BT80" s="348">
        <f t="shared" si="138"/>
        <v>0</v>
      </c>
      <c r="BU80" s="348">
        <f t="shared" si="138"/>
        <v>0</v>
      </c>
      <c r="BV80" s="348">
        <f t="shared" si="138"/>
        <v>0</v>
      </c>
      <c r="BW80" s="348">
        <f t="shared" si="138"/>
        <v>0</v>
      </c>
      <c r="BX80" s="348">
        <f t="shared" si="138"/>
        <v>0</v>
      </c>
      <c r="BY80" s="348">
        <f t="shared" si="139"/>
        <v>0</v>
      </c>
      <c r="BZ80" s="348">
        <f t="shared" si="139"/>
        <v>0</v>
      </c>
      <c r="CA80" s="348">
        <f t="shared" si="139"/>
        <v>0</v>
      </c>
      <c r="CB80" s="350">
        <f t="shared" si="139"/>
        <v>0</v>
      </c>
      <c r="CC80" s="375">
        <f t="shared" si="139"/>
        <v>0</v>
      </c>
      <c r="CD80" s="191">
        <f t="shared" si="149"/>
        <v>0</v>
      </c>
      <c r="CE80" s="191">
        <f t="shared" si="149"/>
        <v>0</v>
      </c>
      <c r="CF80" s="191">
        <f t="shared" si="149"/>
        <v>0</v>
      </c>
      <c r="CG80" s="381">
        <f t="shared" si="150"/>
        <v>0</v>
      </c>
      <c r="CH80" s="191">
        <f t="shared" si="150"/>
        <v>0</v>
      </c>
      <c r="CI80" s="382">
        <f t="shared" si="150"/>
        <v>0</v>
      </c>
      <c r="CJ80" s="379">
        <f t="shared" ref="CJ80:CJ111" si="169">IF(AND($DV80=CF$12,$AC80&gt;0,$E80=1),1,0)</f>
        <v>0</v>
      </c>
      <c r="CK80" s="391">
        <f t="shared" si="140"/>
        <v>0</v>
      </c>
      <c r="CL80" s="391">
        <f t="shared" si="140"/>
        <v>0</v>
      </c>
      <c r="CM80" s="391">
        <f t="shared" si="140"/>
        <v>0</v>
      </c>
      <c r="CN80" s="391">
        <f t="shared" si="151"/>
        <v>0</v>
      </c>
      <c r="CO80" s="392">
        <f t="shared" si="141"/>
        <v>0</v>
      </c>
      <c r="CP80" s="392">
        <f t="shared" si="141"/>
        <v>0</v>
      </c>
      <c r="CQ80" s="392">
        <f t="shared" si="141"/>
        <v>0</v>
      </c>
      <c r="CR80" s="394">
        <f t="shared" si="152"/>
        <v>0</v>
      </c>
      <c r="CS80" s="191">
        <f t="shared" si="142"/>
        <v>0</v>
      </c>
      <c r="CT80" s="190">
        <f t="shared" si="142"/>
        <v>0</v>
      </c>
      <c r="CU80" s="190">
        <f t="shared" si="142"/>
        <v>0</v>
      </c>
      <c r="CV80" s="394">
        <f t="shared" si="153"/>
        <v>0</v>
      </c>
      <c r="CW80" s="402">
        <f t="shared" ref="CW80:CW111" si="170">$DC80</f>
        <v>0</v>
      </c>
      <c r="CX80" s="403"/>
      <c r="CY80" s="403">
        <f t="shared" ref="CY80:CY111" si="171">SUM($V80:$AF80)</f>
        <v>0</v>
      </c>
      <c r="CZ80" s="404">
        <f t="shared" ref="CZ80:CZ111" si="172">IF(AND(AE80+AF80&gt;0,AC80+AD80=0),-1,0)</f>
        <v>0</v>
      </c>
      <c r="DA80" s="435">
        <f t="shared" si="63"/>
        <v>0</v>
      </c>
      <c r="DB80" s="432">
        <f t="shared" ref="DB80:DB111" si="173">IF(OR($J80="H",$J80="h",$J80="Ｈ",$J80="ｈ"),$K80+1988,IF(OR($J80="S",$J80="s",$J80="Ｓ",$J80="ｓ"),$K80+1925,$K80))</f>
        <v>0</v>
      </c>
      <c r="DC80" s="433">
        <f t="shared" ref="DC80:DC111" si="174">$V80*$DB$4+$W80*$DB$5+$X80*$DB$6+$Y80*$DB$7+$Z80*$DB$8+($AA80*$DB$9/2)</f>
        <v>0</v>
      </c>
      <c r="DD80" s="239">
        <f t="shared" ref="DD80:DD111" si="175">IF($DN80&gt;=17,2,1)</f>
        <v>1</v>
      </c>
      <c r="DE80" s="239">
        <f t="shared" ref="DE80:DE111" ca="1" si="176">IF($AJ80=0,0,OFFSET($DD$15,$AJ80,0))</f>
        <v>0</v>
      </c>
      <c r="DF80" s="239">
        <f t="shared" ref="DF80:DF111" ca="1" si="177">IF(DD80=0,"",DD80-DE80)</f>
        <v>1</v>
      </c>
      <c r="DG80" s="434" t="str">
        <f t="shared" ref="DG80:DG111" si="178">IF($AF80=0,"",$AJ80-$A80)</f>
        <v/>
      </c>
      <c r="DH80" s="239">
        <f t="shared" ref="DH80:DH111" ca="1" si="179">IF(AND(DG80&lt;0,DF80=0),1,0)</f>
        <v>0</v>
      </c>
      <c r="DI80" s="239">
        <f t="shared" ca="1" si="148"/>
        <v>0</v>
      </c>
      <c r="DJ80" s="118" t="str">
        <f t="shared" ref="DJ80:DJ143" si="180">$N80</f>
        <v/>
      </c>
      <c r="DK80" s="451">
        <f t="shared" ref="DK80:DK111" si="181">IF($N80="",0,YEAR($DK$13-$N80)-1900)</f>
        <v>0</v>
      </c>
      <c r="DL80" s="451">
        <f t="shared" ref="DL80:DL111" si="182">IF($N80="",0,MONTH($DK$13-$N80)-1)</f>
        <v>0</v>
      </c>
      <c r="DM80" s="452">
        <f t="shared" ref="DM80:DM111" si="183">IF($N80="",0,YEAR($DM$13-$N80)-1900)</f>
        <v>0</v>
      </c>
      <c r="DN80" s="453">
        <f t="shared" ref="DN80:DN111" si="184">IF(OR(DM80&gt;100,DM80&lt;12),-1,DM80)</f>
        <v>-1</v>
      </c>
      <c r="DO80" s="454">
        <f t="shared" si="64"/>
        <v>1</v>
      </c>
      <c r="DP80" s="455" t="str">
        <f t="shared" si="65"/>
        <v>NO</v>
      </c>
      <c r="DQ80" s="455" t="str">
        <f t="shared" si="66"/>
        <v>Not!</v>
      </c>
      <c r="DR80" s="455" t="str">
        <f t="shared" si="67"/>
        <v>Not!</v>
      </c>
      <c r="DS80" s="478" t="str">
        <f t="shared" ref="DS80:DS143" si="185">IF($DP80=4,IF(OR($I80&lt;1,$I80&gt;3),"間違い",""),IF($DP80=3,IF(OR($I80&lt;1,$I80&gt;3),"間違い",""),IF($DP80=2,IF(OR($I80&lt;1,$I80&gt;6),"間違い",""),"")))</f>
        <v/>
      </c>
      <c r="DT80" s="479">
        <f t="shared" si="68"/>
        <v>0</v>
      </c>
      <c r="DU80" s="239">
        <f t="shared" si="92"/>
        <v>0</v>
      </c>
      <c r="DV80" s="480">
        <v>65</v>
      </c>
      <c r="DW80" s="281" t="str">
        <f t="shared" si="69"/>
        <v/>
      </c>
      <c r="DX80" s="239" t="str">
        <f t="shared" si="70"/>
        <v>Not!</v>
      </c>
      <c r="DY80" s="499">
        <f t="shared" si="71"/>
        <v>0</v>
      </c>
      <c r="DZ80" s="239" t="str">
        <f t="shared" si="72"/>
        <v>NO</v>
      </c>
      <c r="EA80" s="499">
        <f t="shared" ref="EA80:EA111" si="186">IF($DA80=0,0,VLOOKUP($DZ80,$DO$3:$DP$7,2,FALSE))</f>
        <v>0</v>
      </c>
      <c r="EB80" s="239" t="str">
        <f t="shared" ref="EB80:EB143" si="187">IF($DS80&lt;&gt;"",$DS80,IF($E80=2,"男子"&amp;CHOOSE($DD80,"Jr","Sr"),"女子"&amp;CHOOSE($DD80,"Jr","Sr")))</f>
        <v>女子Jr</v>
      </c>
      <c r="EC80" s="499">
        <f t="shared" ref="EC80:EC111" si="188">IF($DA80=0,0,VLOOKUP(EB80,$EB$3:$EC$12,2,FALSE))</f>
        <v>0</v>
      </c>
      <c r="ED80" s="500">
        <f t="shared" si="73"/>
        <v>0</v>
      </c>
      <c r="EE80" s="499">
        <f t="shared" si="73"/>
        <v>0</v>
      </c>
      <c r="EF80" s="239" t="str">
        <f t="shared" si="74"/>
        <v>N</v>
      </c>
      <c r="EG80" s="434" t="str">
        <f t="shared" si="75"/>
        <v/>
      </c>
      <c r="EH80" s="239" t="str">
        <f t="shared" si="76"/>
        <v/>
      </c>
      <c r="EI80" s="239" t="str">
        <f t="shared" ca="1" si="77"/>
        <v/>
      </c>
      <c r="EJ80" s="239" t="str">
        <f t="shared" si="78"/>
        <v/>
      </c>
      <c r="EK80" s="239">
        <f t="shared" si="79"/>
        <v>0</v>
      </c>
      <c r="EL80" s="239">
        <f t="shared" si="80"/>
        <v>0</v>
      </c>
      <c r="EM80" s="499">
        <f t="shared" si="81"/>
        <v>0</v>
      </c>
      <c r="EN80" s="239" t="str">
        <f t="shared" si="93"/>
        <v>N</v>
      </c>
      <c r="EO80" s="434" t="str">
        <f t="shared" si="82"/>
        <v/>
      </c>
      <c r="EP80" s="239" t="str">
        <f t="shared" ref="EP80:EP143" si="189">IF($EN80="N","",$EE80)</f>
        <v/>
      </c>
      <c r="EQ80" s="239" t="str">
        <f t="shared" ca="1" si="83"/>
        <v/>
      </c>
      <c r="ER80" s="239" t="str">
        <f t="shared" si="84"/>
        <v/>
      </c>
      <c r="ES80" s="239">
        <f t="shared" ref="ES80:ES143" si="190">IF(AND(EO80&lt;0,ER80=0),1,0)</f>
        <v>0</v>
      </c>
      <c r="ET80" s="239">
        <f t="shared" si="94"/>
        <v>0</v>
      </c>
      <c r="EU80" s="499">
        <f t="shared" si="85"/>
        <v>0</v>
      </c>
      <c r="EV80" s="434" t="str">
        <f t="shared" si="86"/>
        <v/>
      </c>
      <c r="EW80" s="512">
        <f t="shared" si="87"/>
        <v>0</v>
      </c>
      <c r="EX80" s="512">
        <f t="shared" si="88"/>
        <v>0</v>
      </c>
      <c r="EY80" s="512">
        <f t="shared" si="89"/>
        <v>0</v>
      </c>
      <c r="EZ80" s="119"/>
      <c r="FA80" s="258"/>
      <c r="FB80" s="259" t="str">
        <f t="shared" ca="1" si="90"/>
        <v/>
      </c>
      <c r="FC80" s="258"/>
      <c r="FD80" s="259" t="str">
        <f t="shared" si="91"/>
        <v/>
      </c>
      <c r="FE80" s="119"/>
      <c r="FF80" s="119"/>
      <c r="FG80" s="119"/>
      <c r="FH80" s="119"/>
      <c r="FI80" s="119"/>
      <c r="FJ80" s="119"/>
      <c r="FK80" s="119"/>
      <c r="FL80" s="119"/>
      <c r="FM80" s="119"/>
      <c r="FN80" s="119"/>
      <c r="FO80" s="119"/>
    </row>
    <row r="81" spans="1:171" s="99" customFormat="1" ht="21" customHeight="1" x14ac:dyDescent="0.2">
      <c r="A81" s="141">
        <v>66</v>
      </c>
      <c r="B81" s="138">
        <f>申込用紙!B81</f>
        <v>0</v>
      </c>
      <c r="C81" s="138">
        <f>申込用紙!C81</f>
        <v>0</v>
      </c>
      <c r="D81" s="138">
        <f>申込用紙!D81</f>
        <v>0</v>
      </c>
      <c r="E81" s="139">
        <f>申込用紙!E81</f>
        <v>0</v>
      </c>
      <c r="F81" s="138">
        <f>申込用紙!F81</f>
        <v>0</v>
      </c>
      <c r="G81" s="138">
        <f>申込用紙!G81</f>
        <v>0</v>
      </c>
      <c r="H81" s="138">
        <f>申込用紙!H81</f>
        <v>0</v>
      </c>
      <c r="I81" s="138">
        <f>申込用紙!I81</f>
        <v>0</v>
      </c>
      <c r="J81" s="138">
        <f>申込用紙!J81</f>
        <v>0</v>
      </c>
      <c r="K81" s="138">
        <f>申込用紙!K81</f>
        <v>0</v>
      </c>
      <c r="L81" s="138">
        <f>申込用紙!L81</f>
        <v>0</v>
      </c>
      <c r="M81" s="138">
        <f>申込用紙!M81</f>
        <v>0</v>
      </c>
      <c r="N81" s="138" t="str">
        <f>申込用紙!N81</f>
        <v/>
      </c>
      <c r="O81" s="160"/>
      <c r="P81" s="161"/>
      <c r="Q81" s="186" t="str">
        <f t="shared" si="154"/>
        <v>女</v>
      </c>
      <c r="R81" s="195" t="str">
        <f t="shared" si="155"/>
        <v>Not!</v>
      </c>
      <c r="S81" s="195" t="str">
        <f t="shared" si="156"/>
        <v>NO</v>
      </c>
      <c r="T81" s="194" t="str">
        <f t="shared" si="157"/>
        <v>女子Jr</v>
      </c>
      <c r="U81" s="196">
        <f t="shared" si="158"/>
        <v>0</v>
      </c>
      <c r="V81" s="190"/>
      <c r="W81" s="190"/>
      <c r="X81" s="190"/>
      <c r="Y81" s="190"/>
      <c r="Z81" s="190"/>
      <c r="AA81" s="190"/>
      <c r="AB81" s="239"/>
      <c r="AC81" s="239"/>
      <c r="AD81" s="239"/>
      <c r="AE81" s="239"/>
      <c r="AF81" s="242"/>
      <c r="AG81" s="261">
        <f t="shared" si="159"/>
        <v>0</v>
      </c>
      <c r="AH81"/>
      <c r="AI81"/>
      <c r="AJ81" s="258"/>
      <c r="AK81" s="259" t="str">
        <f t="shared" ca="1" si="160"/>
        <v/>
      </c>
      <c r="AL81" s="258"/>
      <c r="AM81" s="259" t="str">
        <f t="shared" si="161"/>
        <v/>
      </c>
      <c r="AN81" s="260"/>
      <c r="AO81" s="260"/>
      <c r="AP81" s="119"/>
      <c r="AQ81" s="280" t="str">
        <f t="shared" si="162"/>
        <v/>
      </c>
      <c r="AR81" s="280" t="str">
        <f t="shared" si="163"/>
        <v/>
      </c>
      <c r="AS81" s="280" t="str">
        <f t="shared" si="164"/>
        <v/>
      </c>
      <c r="AT81" s="280" t="str">
        <f t="shared" ca="1" si="165"/>
        <v/>
      </c>
      <c r="AU81" s="280">
        <f>申込用紙!$G$4</f>
        <v>0</v>
      </c>
      <c r="AV81" s="281" t="str">
        <f t="shared" si="166"/>
        <v/>
      </c>
      <c r="AW81" s="312">
        <f t="shared" ref="AW81:BB112" si="191">IF(AND($DY81=AW$12,$E81=1,$V81&gt;0),1,0)</f>
        <v>0</v>
      </c>
      <c r="AX81" s="312">
        <f t="shared" si="191"/>
        <v>0</v>
      </c>
      <c r="AY81" s="312">
        <f t="shared" si="191"/>
        <v>0</v>
      </c>
      <c r="AZ81" s="312">
        <f t="shared" si="191"/>
        <v>0</v>
      </c>
      <c r="BA81" s="312">
        <f t="shared" si="191"/>
        <v>0</v>
      </c>
      <c r="BB81" s="312">
        <f t="shared" si="191"/>
        <v>0</v>
      </c>
      <c r="BC81" s="313">
        <f t="shared" si="167"/>
        <v>0</v>
      </c>
      <c r="BD81" s="313">
        <f t="shared" si="168"/>
        <v>0</v>
      </c>
      <c r="BE81" s="340">
        <f t="shared" ref="BE81:BI112" si="192">IF(AND($DY81=BE$12,$W81&gt;0,$E81=1),1,0)</f>
        <v>0</v>
      </c>
      <c r="BF81" s="340">
        <f t="shared" si="192"/>
        <v>0</v>
      </c>
      <c r="BG81" s="340">
        <f t="shared" si="192"/>
        <v>0</v>
      </c>
      <c r="BH81" s="340">
        <f t="shared" si="192"/>
        <v>0</v>
      </c>
      <c r="BI81" s="340">
        <f t="shared" si="192"/>
        <v>0</v>
      </c>
      <c r="BJ81" s="341">
        <f t="shared" ref="BJ81:BN112" si="193">IF(AND($EA81=BJ$12,$X81&gt;0),1,0)</f>
        <v>0</v>
      </c>
      <c r="BK81" s="341">
        <f t="shared" si="193"/>
        <v>0</v>
      </c>
      <c r="BL81" s="341">
        <f t="shared" si="193"/>
        <v>0</v>
      </c>
      <c r="BM81" s="341">
        <f t="shared" si="193"/>
        <v>0</v>
      </c>
      <c r="BN81" s="341">
        <f t="shared" si="193"/>
        <v>0</v>
      </c>
      <c r="BO81" s="341">
        <f t="shared" ref="BO81:BS112" si="194">IF(AND($EA81=BO$12,$Y81&gt;0),1,0)</f>
        <v>0</v>
      </c>
      <c r="BP81" s="341">
        <f t="shared" si="194"/>
        <v>0</v>
      </c>
      <c r="BQ81" s="341">
        <f t="shared" si="194"/>
        <v>0</v>
      </c>
      <c r="BR81" s="341">
        <f t="shared" si="194"/>
        <v>0</v>
      </c>
      <c r="BS81" s="341">
        <f t="shared" si="194"/>
        <v>0</v>
      </c>
      <c r="BT81" s="348">
        <f t="shared" ref="BT81:BX112" si="195">IF(AND($DY81=BT$12,$Z81&gt;0,$E81=1),1,0)</f>
        <v>0</v>
      </c>
      <c r="BU81" s="348">
        <f t="shared" si="195"/>
        <v>0</v>
      </c>
      <c r="BV81" s="348">
        <f t="shared" si="195"/>
        <v>0</v>
      </c>
      <c r="BW81" s="348">
        <f t="shared" si="195"/>
        <v>0</v>
      </c>
      <c r="BX81" s="348">
        <f t="shared" si="195"/>
        <v>0</v>
      </c>
      <c r="BY81" s="348">
        <f t="shared" ref="BY81:CC112" si="196">IF(AND($EM81=BY$12,$AA81&gt;0),1,0)</f>
        <v>0</v>
      </c>
      <c r="BZ81" s="348">
        <f t="shared" si="196"/>
        <v>0</v>
      </c>
      <c r="CA81" s="348">
        <f t="shared" si="196"/>
        <v>0</v>
      </c>
      <c r="CB81" s="350">
        <f t="shared" si="196"/>
        <v>0</v>
      </c>
      <c r="CC81" s="375">
        <f t="shared" si="196"/>
        <v>0</v>
      </c>
      <c r="CD81" s="191">
        <f t="shared" si="149"/>
        <v>0</v>
      </c>
      <c r="CE81" s="191">
        <f t="shared" si="149"/>
        <v>0</v>
      </c>
      <c r="CF81" s="191">
        <f t="shared" si="149"/>
        <v>0</v>
      </c>
      <c r="CG81" s="381">
        <f t="shared" si="150"/>
        <v>0</v>
      </c>
      <c r="CH81" s="191">
        <f t="shared" si="150"/>
        <v>0</v>
      </c>
      <c r="CI81" s="382">
        <f t="shared" si="150"/>
        <v>0</v>
      </c>
      <c r="CJ81" s="379">
        <f t="shared" si="169"/>
        <v>0</v>
      </c>
      <c r="CK81" s="391">
        <f t="shared" ref="CK81:CM112" si="197">IF(AND($DY81=CK$12,$V81&gt;0,$E81=2),1,0)</f>
        <v>0</v>
      </c>
      <c r="CL81" s="391">
        <f t="shared" si="197"/>
        <v>0</v>
      </c>
      <c r="CM81" s="391">
        <f t="shared" si="197"/>
        <v>0</v>
      </c>
      <c r="CN81" s="391">
        <f t="shared" si="151"/>
        <v>0</v>
      </c>
      <c r="CO81" s="392">
        <f t="shared" ref="CO81:CQ112" si="198">IF(AND($DY81=CO$12,$W81&gt;0,$E81=2),1,0)</f>
        <v>0</v>
      </c>
      <c r="CP81" s="392">
        <f t="shared" si="198"/>
        <v>0</v>
      </c>
      <c r="CQ81" s="392">
        <f t="shared" si="198"/>
        <v>0</v>
      </c>
      <c r="CR81" s="394">
        <f t="shared" si="152"/>
        <v>0</v>
      </c>
      <c r="CS81" s="191">
        <f t="shared" ref="CS81:CU112" si="199">IF(AND($DY81=CS$12,$Z81&gt;0,$E81=2),1,0)</f>
        <v>0</v>
      </c>
      <c r="CT81" s="190">
        <f t="shared" si="199"/>
        <v>0</v>
      </c>
      <c r="CU81" s="190">
        <f t="shared" si="199"/>
        <v>0</v>
      </c>
      <c r="CV81" s="394">
        <f t="shared" si="153"/>
        <v>0</v>
      </c>
      <c r="CW81" s="402">
        <f t="shared" si="170"/>
        <v>0</v>
      </c>
      <c r="CX81" s="403"/>
      <c r="CY81" s="403">
        <f t="shared" si="171"/>
        <v>0</v>
      </c>
      <c r="CZ81" s="404">
        <f t="shared" si="172"/>
        <v>0</v>
      </c>
      <c r="DA81" s="435">
        <f t="shared" ref="DA81:DA144" si="200">IF(AND(LEN(TRIM($C81))&gt;1,CY81&gt;0),1,0)</f>
        <v>0</v>
      </c>
      <c r="DB81" s="432">
        <f t="shared" si="173"/>
        <v>0</v>
      </c>
      <c r="DC81" s="433">
        <f t="shared" si="174"/>
        <v>0</v>
      </c>
      <c r="DD81" s="239">
        <f t="shared" si="175"/>
        <v>1</v>
      </c>
      <c r="DE81" s="239">
        <f t="shared" ca="1" si="176"/>
        <v>0</v>
      </c>
      <c r="DF81" s="239">
        <f t="shared" ca="1" si="177"/>
        <v>1</v>
      </c>
      <c r="DG81" s="434" t="str">
        <f t="shared" si="178"/>
        <v/>
      </c>
      <c r="DH81" s="239">
        <f t="shared" ca="1" si="179"/>
        <v>0</v>
      </c>
      <c r="DI81" s="239">
        <f t="shared" ca="1" si="148"/>
        <v>0</v>
      </c>
      <c r="DJ81" s="118" t="str">
        <f t="shared" si="180"/>
        <v/>
      </c>
      <c r="DK81" s="451">
        <f t="shared" si="181"/>
        <v>0</v>
      </c>
      <c r="DL81" s="451">
        <f t="shared" si="182"/>
        <v>0</v>
      </c>
      <c r="DM81" s="452">
        <f t="shared" si="183"/>
        <v>0</v>
      </c>
      <c r="DN81" s="453">
        <f t="shared" si="184"/>
        <v>-1</v>
      </c>
      <c r="DO81" s="454">
        <f t="shared" ref="DO81:DO144" si="201">IF($DM81&lt;0,"Not!",IF($DM81&gt;=23,6,IF($DM81=22,5,IF(AND($DM81&gt;=18,$DM81&lt;22),4,IF(AND($DM81&gt;=15,$DM81&lt;18),3,IF(AND($DM81&gt;=12,$DM81&lt;15),2,IF($DM81&lt;11,1,"不明")))))))</f>
        <v>1</v>
      </c>
      <c r="DP81" s="455" t="str">
        <f t="shared" ref="DP81:DP144" si="202">IF(OR($N81&gt;$DM$3,$N81=""),"NO",IF($DJ81&lt;=$DM$7,"O-22",IF($N81&lt;=$DM$6,"U-21",IF($N81&lt;=$DM$5,"ジュニア4",IF($N81&lt;=$DM$4,"ジュニア3",IF($N81&lt;=$DM$3,"ジュニア2","不明"))))))</f>
        <v>NO</v>
      </c>
      <c r="DQ81" s="455" t="str">
        <f t="shared" ref="DQ81:DQ144" si="203">IF($N81="","Not!",IF($N81&lt;=$DV$9,"女子O-22",IF($N81&lt;=$DW$8,"女子U-21",IF($N81&lt;=$DW$7,"女子ジュニア4",IF(AND($N81&lt;=$DW$6,$N81&gt;=$DV$6),"女子ジュニア3",IF(AND($N81&lt;=$DW$5,$N81&gt;=$DV$5),"女子ジュニア2",IF(AND($N81&lt;=$DW$4,$N81&gt;=$DV$4),"女子ジュニア1","no")))))))</f>
        <v>Not!</v>
      </c>
      <c r="DR81" s="455" t="str">
        <f t="shared" ref="DR81:DR144" si="204">IF($N81="","Not!",IF($N81&lt;=$DV$12,"男子O-18",IF($N81&lt;=$DW$11,"男子ジュニア2",IF($N81&lt;=$DW$10,"男子ジュニア1",IF($N81&gt;$DW$10,"NO","不明")))))</f>
        <v>Not!</v>
      </c>
      <c r="DS81" s="478" t="str">
        <f t="shared" si="185"/>
        <v/>
      </c>
      <c r="DT81" s="479">
        <f t="shared" ref="DT81:DT144" si="205">IF(DA81=0,0,IF(N81-$EK$3&gt;0,0,IF(AND(N81-$EJ$3&gt;=0,N81-$EK$3&lt;=0),"Jr",IF(AND(N81-$EJ$4&gt;=0,N81-$EK$4&lt;=0),"Sr","Ad"))))</f>
        <v>0</v>
      </c>
      <c r="DU81" s="239">
        <f t="shared" si="92"/>
        <v>0</v>
      </c>
      <c r="DV81" s="480">
        <v>66</v>
      </c>
      <c r="DW81" s="281" t="str">
        <f t="shared" ref="DW81:DW144" si="206">IF($AJ81="","",$AJ81-$A81)</f>
        <v/>
      </c>
      <c r="DX81" s="239" t="str">
        <f t="shared" ref="DX81:DX144" si="207">IF($DS81&lt;&gt;"",$DS81,IF(AND($W81&lt;&gt;1,$DQ81="女子ジュニア1"),"no",IF($E81=2,$DR81,$DQ81)))</f>
        <v>Not!</v>
      </c>
      <c r="DY81" s="499">
        <f t="shared" ref="DY81:DY144" si="208">IF($DA81=0,0,VLOOKUP(DX81,$DX$3:$DY$13,2,FALSE))</f>
        <v>0</v>
      </c>
      <c r="DZ81" s="239" t="str">
        <f t="shared" ref="DZ81:DZ144" si="209">IF($DS81&lt;&gt;"",$DS81,$DP81)</f>
        <v>NO</v>
      </c>
      <c r="EA81" s="499">
        <f t="shared" si="186"/>
        <v>0</v>
      </c>
      <c r="EB81" s="239" t="str">
        <f t="shared" si="187"/>
        <v>女子Jr</v>
      </c>
      <c r="EC81" s="499">
        <f t="shared" si="188"/>
        <v>0</v>
      </c>
      <c r="ED81" s="500">
        <f t="shared" ref="ED81:EE144" si="210">DT81</f>
        <v>0</v>
      </c>
      <c r="EE81" s="499">
        <f t="shared" si="210"/>
        <v>0</v>
      </c>
      <c r="EF81" s="239" t="str">
        <f t="shared" ref="EF81:EF144" si="211">IF($AA81&gt;0,"Y","N")</f>
        <v>N</v>
      </c>
      <c r="EG81" s="434" t="str">
        <f t="shared" ref="EG81:EG144" si="212">IF($EF81="N","",$DW81)</f>
        <v/>
      </c>
      <c r="EH81" s="239" t="str">
        <f t="shared" ref="EH81:EH144" si="213">IF($EF81="N","",$EA81)</f>
        <v/>
      </c>
      <c r="EI81" s="239" t="str">
        <f t="shared" ref="EI81:EI144" ca="1" si="214">IF($EF81="N","",IF(ISNA(VLOOKUP($AJ81,OFFSET($DV$16,0,0,COUNTA($A:$A)-15,10),6,FALSE)),"",VLOOKUP($AJ81,OFFSET($DV$16,0,0,COUNTA($A:$A)-15,10),6,FALSE)))</f>
        <v/>
      </c>
      <c r="EJ81" s="239" t="str">
        <f t="shared" ref="EJ81:EJ144" si="215">IF(EH81="","",EH81-EI81)</f>
        <v/>
      </c>
      <c r="EK81" s="239">
        <f t="shared" ref="EK81:EK144" si="216">IF(AND(EG81&lt;0,EJ81=0),1,0)</f>
        <v>0</v>
      </c>
      <c r="EL81" s="239">
        <f t="shared" ref="EL81:EL144" si="217">IF(OR($DA81=0,$AA81=0),0,1-($EJ81&lt;0))-EK81</f>
        <v>0</v>
      </c>
      <c r="EM81" s="499">
        <f t="shared" ref="EM81:EM144" si="218">IF($EL81=0,0,$EH81)</f>
        <v>0</v>
      </c>
      <c r="EN81" s="239" t="str">
        <f t="shared" si="93"/>
        <v>N</v>
      </c>
      <c r="EO81" s="434" t="str">
        <f t="shared" ref="EO81:EO144" si="219">IF($EN81="N","",$EV81)</f>
        <v/>
      </c>
      <c r="EP81" s="239" t="str">
        <f t="shared" si="189"/>
        <v/>
      </c>
      <c r="EQ81" s="239" t="str">
        <f t="shared" ref="EQ81:EQ144" ca="1" si="220">IF($EN81="N","",IF(ISNA(VLOOKUP($FA81,OFFSET($DV$16,0,0,COUNTA($A:$A)-15,10),10,FALSE)),"",VLOOKUP($FA81,OFFSET($DV$16,0,0,COUNTA($A:$A)-15,10),10,FALSE)))</f>
        <v/>
      </c>
      <c r="ER81" s="239" t="str">
        <f t="shared" ref="ER81:ER144" si="221">IF(EP81="","",EP81-EQ81)</f>
        <v/>
      </c>
      <c r="ES81" s="239">
        <f t="shared" si="190"/>
        <v>0</v>
      </c>
      <c r="ET81" s="239">
        <f t="shared" si="94"/>
        <v>0</v>
      </c>
      <c r="EU81" s="499">
        <f t="shared" ref="EU81:EU144" si="222">IF($ET81=0,0,$EP81)</f>
        <v>0</v>
      </c>
      <c r="EV81" s="434" t="str">
        <f t="shared" ref="EV81:EV144" si="223">IF($FA81="","",$FA81-$A81)</f>
        <v/>
      </c>
      <c r="EW81" s="512">
        <f t="shared" ref="EW81:EW144" si="224">SUM($T81:$AH81)</f>
        <v>0</v>
      </c>
      <c r="EX81" s="512">
        <f t="shared" ref="EX81:EX144" si="225">$AA81+$AH81</f>
        <v>0</v>
      </c>
      <c r="EY81" s="512">
        <f t="shared" ref="EY81:EY144" si="226">IF(AND(LEN(TRIM($C81))&gt;1,CY81&gt;0),1,0)</f>
        <v>0</v>
      </c>
      <c r="EZ81" s="119"/>
      <c r="FA81" s="258"/>
      <c r="FB81" s="259" t="str">
        <f t="shared" ref="FB81:FB144" ca="1" si="227">IF(FA81="","",VLOOKUP($FA81,OFFSET($A$16,0,0,COUNTA($A:$A)-15,8),3,FALSE))</f>
        <v/>
      </c>
      <c r="FC81" s="258"/>
      <c r="FD81" s="259" t="str">
        <f t="shared" ref="FD81:FD144" si="228">IF(FC81="","",VLOOKUP(FC81,$A$16:$C$185,3,0))</f>
        <v/>
      </c>
      <c r="FE81" s="119"/>
      <c r="FF81" s="119"/>
      <c r="FG81" s="119"/>
      <c r="FH81" s="119"/>
      <c r="FI81" s="119"/>
      <c r="FJ81" s="119"/>
      <c r="FK81" s="119"/>
      <c r="FL81" s="119"/>
      <c r="FM81" s="119"/>
      <c r="FN81" s="119"/>
      <c r="FO81" s="119"/>
    </row>
    <row r="82" spans="1:171" s="99" customFormat="1" ht="21" customHeight="1" x14ac:dyDescent="0.2">
      <c r="A82" s="141">
        <v>67</v>
      </c>
      <c r="B82" s="138">
        <f>申込用紙!B82</f>
        <v>0</v>
      </c>
      <c r="C82" s="138">
        <f>申込用紙!C82</f>
        <v>0</v>
      </c>
      <c r="D82" s="138">
        <f>申込用紙!D82</f>
        <v>0</v>
      </c>
      <c r="E82" s="139">
        <f>申込用紙!E82</f>
        <v>0</v>
      </c>
      <c r="F82" s="138">
        <f>申込用紙!F82</f>
        <v>0</v>
      </c>
      <c r="G82" s="138">
        <f>申込用紙!G82</f>
        <v>0</v>
      </c>
      <c r="H82" s="138">
        <f>申込用紙!H82</f>
        <v>0</v>
      </c>
      <c r="I82" s="138">
        <f>申込用紙!I82</f>
        <v>0</v>
      </c>
      <c r="J82" s="138">
        <f>申込用紙!J82</f>
        <v>0</v>
      </c>
      <c r="K82" s="138">
        <f>申込用紙!K82</f>
        <v>0</v>
      </c>
      <c r="L82" s="138">
        <f>申込用紙!L82</f>
        <v>0</v>
      </c>
      <c r="M82" s="138">
        <f>申込用紙!M82</f>
        <v>0</v>
      </c>
      <c r="N82" s="138" t="str">
        <f>申込用紙!N82</f>
        <v/>
      </c>
      <c r="O82" s="160"/>
      <c r="P82" s="161"/>
      <c r="Q82" s="186" t="str">
        <f t="shared" si="154"/>
        <v>女</v>
      </c>
      <c r="R82" s="195" t="str">
        <f t="shared" si="155"/>
        <v>Not!</v>
      </c>
      <c r="S82" s="195" t="str">
        <f t="shared" si="156"/>
        <v>NO</v>
      </c>
      <c r="T82" s="194" t="str">
        <f t="shared" si="157"/>
        <v>女子Jr</v>
      </c>
      <c r="U82" s="196">
        <f t="shared" si="158"/>
        <v>0</v>
      </c>
      <c r="V82" s="190"/>
      <c r="W82" s="190"/>
      <c r="X82" s="190"/>
      <c r="Y82" s="190"/>
      <c r="Z82" s="190"/>
      <c r="AA82" s="190"/>
      <c r="AB82" s="239"/>
      <c r="AC82" s="239"/>
      <c r="AD82" s="239"/>
      <c r="AE82" s="239"/>
      <c r="AF82" s="242"/>
      <c r="AG82" s="261">
        <f t="shared" si="159"/>
        <v>0</v>
      </c>
      <c r="AH82"/>
      <c r="AI82"/>
      <c r="AJ82" s="258"/>
      <c r="AK82" s="259" t="str">
        <f t="shared" ca="1" si="160"/>
        <v/>
      </c>
      <c r="AL82" s="258"/>
      <c r="AM82" s="259" t="str">
        <f t="shared" si="161"/>
        <v/>
      </c>
      <c r="AN82" s="260"/>
      <c r="AO82" s="260"/>
      <c r="AP82" s="119"/>
      <c r="AQ82" s="280" t="str">
        <f t="shared" si="162"/>
        <v/>
      </c>
      <c r="AR82" s="280" t="str">
        <f t="shared" si="163"/>
        <v/>
      </c>
      <c r="AS82" s="280" t="str">
        <f t="shared" si="164"/>
        <v/>
      </c>
      <c r="AT82" s="280" t="str">
        <f t="shared" ca="1" si="165"/>
        <v/>
      </c>
      <c r="AU82" s="280">
        <f>申込用紙!$G$4</f>
        <v>0</v>
      </c>
      <c r="AV82" s="281" t="str">
        <f t="shared" si="166"/>
        <v/>
      </c>
      <c r="AW82" s="312">
        <f t="shared" si="191"/>
        <v>0</v>
      </c>
      <c r="AX82" s="312">
        <f t="shared" si="191"/>
        <v>0</v>
      </c>
      <c r="AY82" s="312">
        <f t="shared" si="191"/>
        <v>0</v>
      </c>
      <c r="AZ82" s="312">
        <f t="shared" si="191"/>
        <v>0</v>
      </c>
      <c r="BA82" s="312">
        <f t="shared" si="191"/>
        <v>0</v>
      </c>
      <c r="BB82" s="312">
        <f t="shared" si="191"/>
        <v>0</v>
      </c>
      <c r="BC82" s="313">
        <f t="shared" si="167"/>
        <v>0</v>
      </c>
      <c r="BD82" s="313">
        <f t="shared" si="168"/>
        <v>0</v>
      </c>
      <c r="BE82" s="340">
        <f t="shared" si="192"/>
        <v>0</v>
      </c>
      <c r="BF82" s="340">
        <f t="shared" si="192"/>
        <v>0</v>
      </c>
      <c r="BG82" s="340">
        <f t="shared" si="192"/>
        <v>0</v>
      </c>
      <c r="BH82" s="340">
        <f t="shared" si="192"/>
        <v>0</v>
      </c>
      <c r="BI82" s="340">
        <f t="shared" si="192"/>
        <v>0</v>
      </c>
      <c r="BJ82" s="341">
        <f t="shared" si="193"/>
        <v>0</v>
      </c>
      <c r="BK82" s="341">
        <f t="shared" si="193"/>
        <v>0</v>
      </c>
      <c r="BL82" s="341">
        <f t="shared" si="193"/>
        <v>0</v>
      </c>
      <c r="BM82" s="341">
        <f t="shared" si="193"/>
        <v>0</v>
      </c>
      <c r="BN82" s="341">
        <f t="shared" si="193"/>
        <v>0</v>
      </c>
      <c r="BO82" s="341">
        <f t="shared" si="194"/>
        <v>0</v>
      </c>
      <c r="BP82" s="341">
        <f t="shared" si="194"/>
        <v>0</v>
      </c>
      <c r="BQ82" s="341">
        <f t="shared" si="194"/>
        <v>0</v>
      </c>
      <c r="BR82" s="341">
        <f t="shared" si="194"/>
        <v>0</v>
      </c>
      <c r="BS82" s="341">
        <f t="shared" si="194"/>
        <v>0</v>
      </c>
      <c r="BT82" s="348">
        <f t="shared" si="195"/>
        <v>0</v>
      </c>
      <c r="BU82" s="348">
        <f t="shared" si="195"/>
        <v>0</v>
      </c>
      <c r="BV82" s="348">
        <f t="shared" si="195"/>
        <v>0</v>
      </c>
      <c r="BW82" s="348">
        <f t="shared" si="195"/>
        <v>0</v>
      </c>
      <c r="BX82" s="348">
        <f t="shared" si="195"/>
        <v>0</v>
      </c>
      <c r="BY82" s="348">
        <f t="shared" si="196"/>
        <v>0</v>
      </c>
      <c r="BZ82" s="348">
        <f t="shared" si="196"/>
        <v>0</v>
      </c>
      <c r="CA82" s="348">
        <f t="shared" si="196"/>
        <v>0</v>
      </c>
      <c r="CB82" s="350">
        <f t="shared" si="196"/>
        <v>0</v>
      </c>
      <c r="CC82" s="375">
        <f t="shared" si="196"/>
        <v>0</v>
      </c>
      <c r="CD82" s="191">
        <f t="shared" si="149"/>
        <v>0</v>
      </c>
      <c r="CE82" s="191">
        <f t="shared" si="149"/>
        <v>0</v>
      </c>
      <c r="CF82" s="191">
        <f t="shared" si="149"/>
        <v>0</v>
      </c>
      <c r="CG82" s="381">
        <f t="shared" si="150"/>
        <v>0</v>
      </c>
      <c r="CH82" s="191">
        <f t="shared" si="150"/>
        <v>0</v>
      </c>
      <c r="CI82" s="382">
        <f t="shared" si="150"/>
        <v>0</v>
      </c>
      <c r="CJ82" s="379">
        <f t="shared" si="169"/>
        <v>0</v>
      </c>
      <c r="CK82" s="391">
        <f t="shared" si="197"/>
        <v>0</v>
      </c>
      <c r="CL82" s="391">
        <f t="shared" si="197"/>
        <v>0</v>
      </c>
      <c r="CM82" s="391">
        <f t="shared" si="197"/>
        <v>0</v>
      </c>
      <c r="CN82" s="391">
        <f t="shared" si="151"/>
        <v>0</v>
      </c>
      <c r="CO82" s="392">
        <f t="shared" si="198"/>
        <v>0</v>
      </c>
      <c r="CP82" s="392">
        <f t="shared" si="198"/>
        <v>0</v>
      </c>
      <c r="CQ82" s="392">
        <f t="shared" si="198"/>
        <v>0</v>
      </c>
      <c r="CR82" s="394">
        <f t="shared" si="152"/>
        <v>0</v>
      </c>
      <c r="CS82" s="191">
        <f t="shared" si="199"/>
        <v>0</v>
      </c>
      <c r="CT82" s="190">
        <f t="shared" si="199"/>
        <v>0</v>
      </c>
      <c r="CU82" s="190">
        <f t="shared" si="199"/>
        <v>0</v>
      </c>
      <c r="CV82" s="394">
        <f t="shared" si="153"/>
        <v>0</v>
      </c>
      <c r="CW82" s="402">
        <f t="shared" si="170"/>
        <v>0</v>
      </c>
      <c r="CX82" s="403"/>
      <c r="CY82" s="403">
        <f t="shared" si="171"/>
        <v>0</v>
      </c>
      <c r="CZ82" s="404">
        <f t="shared" si="172"/>
        <v>0</v>
      </c>
      <c r="DA82" s="435">
        <f t="shared" si="200"/>
        <v>0</v>
      </c>
      <c r="DB82" s="432">
        <f t="shared" si="173"/>
        <v>0</v>
      </c>
      <c r="DC82" s="433">
        <f t="shared" si="174"/>
        <v>0</v>
      </c>
      <c r="DD82" s="239">
        <f t="shared" si="175"/>
        <v>1</v>
      </c>
      <c r="DE82" s="239">
        <f t="shared" ca="1" si="176"/>
        <v>0</v>
      </c>
      <c r="DF82" s="239">
        <f t="shared" ca="1" si="177"/>
        <v>1</v>
      </c>
      <c r="DG82" s="434" t="str">
        <f t="shared" si="178"/>
        <v/>
      </c>
      <c r="DH82" s="239">
        <f t="shared" ca="1" si="179"/>
        <v>0</v>
      </c>
      <c r="DI82" s="239">
        <f t="shared" ca="1" si="148"/>
        <v>0</v>
      </c>
      <c r="DJ82" s="118" t="str">
        <f t="shared" si="180"/>
        <v/>
      </c>
      <c r="DK82" s="451">
        <f t="shared" si="181"/>
        <v>0</v>
      </c>
      <c r="DL82" s="451">
        <f t="shared" si="182"/>
        <v>0</v>
      </c>
      <c r="DM82" s="452">
        <f t="shared" si="183"/>
        <v>0</v>
      </c>
      <c r="DN82" s="453">
        <f t="shared" si="184"/>
        <v>-1</v>
      </c>
      <c r="DO82" s="454">
        <f t="shared" si="201"/>
        <v>1</v>
      </c>
      <c r="DP82" s="455" t="str">
        <f t="shared" si="202"/>
        <v>NO</v>
      </c>
      <c r="DQ82" s="455" t="str">
        <f t="shared" si="203"/>
        <v>Not!</v>
      </c>
      <c r="DR82" s="455" t="str">
        <f t="shared" si="204"/>
        <v>Not!</v>
      </c>
      <c r="DS82" s="478" t="str">
        <f t="shared" si="185"/>
        <v/>
      </c>
      <c r="DT82" s="479">
        <f t="shared" si="205"/>
        <v>0</v>
      </c>
      <c r="DU82" s="239">
        <f t="shared" ref="DU82:DU145" si="229">IF(DA82=0,0,IF(AND(N82-$EJ$3&gt;=0,N82-$EK$3&lt;=0),1,IF(AND(N82-$EJ$4&gt;=0,N82-$EK$4&lt;=0),2,3)))</f>
        <v>0</v>
      </c>
      <c r="DV82" s="480">
        <v>67</v>
      </c>
      <c r="DW82" s="281" t="str">
        <f t="shared" si="206"/>
        <v/>
      </c>
      <c r="DX82" s="239" t="str">
        <f t="shared" si="207"/>
        <v>Not!</v>
      </c>
      <c r="DY82" s="499">
        <f t="shared" si="208"/>
        <v>0</v>
      </c>
      <c r="DZ82" s="239" t="str">
        <f t="shared" si="209"/>
        <v>NO</v>
      </c>
      <c r="EA82" s="499">
        <f t="shared" si="186"/>
        <v>0</v>
      </c>
      <c r="EB82" s="239" t="str">
        <f t="shared" si="187"/>
        <v>女子Jr</v>
      </c>
      <c r="EC82" s="499">
        <f t="shared" si="188"/>
        <v>0</v>
      </c>
      <c r="ED82" s="500">
        <f t="shared" si="210"/>
        <v>0</v>
      </c>
      <c r="EE82" s="499">
        <f t="shared" si="210"/>
        <v>0</v>
      </c>
      <c r="EF82" s="239" t="str">
        <f t="shared" si="211"/>
        <v>N</v>
      </c>
      <c r="EG82" s="434" t="str">
        <f t="shared" si="212"/>
        <v/>
      </c>
      <c r="EH82" s="239" t="str">
        <f t="shared" si="213"/>
        <v/>
      </c>
      <c r="EI82" s="239" t="str">
        <f t="shared" ca="1" si="214"/>
        <v/>
      </c>
      <c r="EJ82" s="239" t="str">
        <f t="shared" si="215"/>
        <v/>
      </c>
      <c r="EK82" s="239">
        <f t="shared" si="216"/>
        <v>0</v>
      </c>
      <c r="EL82" s="239">
        <f t="shared" si="217"/>
        <v>0</v>
      </c>
      <c r="EM82" s="499">
        <f t="shared" si="218"/>
        <v>0</v>
      </c>
      <c r="EN82" s="239" t="str">
        <f t="shared" ref="EN82:EN145" si="230">IF($AD82&gt;0,"Y","N")</f>
        <v>N</v>
      </c>
      <c r="EO82" s="434" t="str">
        <f t="shared" si="219"/>
        <v/>
      </c>
      <c r="EP82" s="239" t="str">
        <f t="shared" si="189"/>
        <v/>
      </c>
      <c r="EQ82" s="239" t="str">
        <f t="shared" ca="1" si="220"/>
        <v/>
      </c>
      <c r="ER82" s="239" t="str">
        <f t="shared" si="221"/>
        <v/>
      </c>
      <c r="ES82" s="239">
        <f t="shared" si="190"/>
        <v>0</v>
      </c>
      <c r="ET82" s="239">
        <f t="shared" ref="ET82:ET145" si="231">IF(OR($DA82=0,$AD82=0),0,1-(ER82&lt;0))-ES82</f>
        <v>0</v>
      </c>
      <c r="EU82" s="499">
        <f t="shared" si="222"/>
        <v>0</v>
      </c>
      <c r="EV82" s="434" t="str">
        <f t="shared" si="223"/>
        <v/>
      </c>
      <c r="EW82" s="512">
        <f t="shared" si="224"/>
        <v>0</v>
      </c>
      <c r="EX82" s="512">
        <f t="shared" si="225"/>
        <v>0</v>
      </c>
      <c r="EY82" s="512">
        <f t="shared" si="226"/>
        <v>0</v>
      </c>
      <c r="EZ82" s="119"/>
      <c r="FA82" s="258"/>
      <c r="FB82" s="259" t="str">
        <f t="shared" ca="1" si="227"/>
        <v/>
      </c>
      <c r="FC82" s="258"/>
      <c r="FD82" s="259" t="str">
        <f t="shared" si="228"/>
        <v/>
      </c>
      <c r="FE82" s="119"/>
      <c r="FF82" s="119"/>
      <c r="FG82" s="119"/>
      <c r="FH82" s="119"/>
      <c r="FI82" s="119"/>
      <c r="FJ82" s="119"/>
      <c r="FK82" s="119"/>
      <c r="FL82" s="119"/>
      <c r="FM82" s="119"/>
      <c r="FN82" s="119"/>
      <c r="FO82" s="119"/>
    </row>
    <row r="83" spans="1:171" s="99" customFormat="1" ht="21" customHeight="1" x14ac:dyDescent="0.2">
      <c r="A83" s="141">
        <v>68</v>
      </c>
      <c r="B83" s="138">
        <f>申込用紙!B83</f>
        <v>0</v>
      </c>
      <c r="C83" s="138">
        <f>申込用紙!C83</f>
        <v>0</v>
      </c>
      <c r="D83" s="138">
        <f>申込用紙!D83</f>
        <v>0</v>
      </c>
      <c r="E83" s="139">
        <f>申込用紙!E83</f>
        <v>0</v>
      </c>
      <c r="F83" s="138">
        <f>申込用紙!F83</f>
        <v>0</v>
      </c>
      <c r="G83" s="138">
        <f>申込用紙!G83</f>
        <v>0</v>
      </c>
      <c r="H83" s="138">
        <f>申込用紙!H83</f>
        <v>0</v>
      </c>
      <c r="I83" s="138">
        <f>申込用紙!I83</f>
        <v>0</v>
      </c>
      <c r="J83" s="138">
        <f>申込用紙!J83</f>
        <v>0</v>
      </c>
      <c r="K83" s="138">
        <f>申込用紙!K83</f>
        <v>0</v>
      </c>
      <c r="L83" s="138">
        <f>申込用紙!L83</f>
        <v>0</v>
      </c>
      <c r="M83" s="138">
        <f>申込用紙!M83</f>
        <v>0</v>
      </c>
      <c r="N83" s="138" t="str">
        <f>申込用紙!N83</f>
        <v/>
      </c>
      <c r="O83" s="160"/>
      <c r="P83" s="161"/>
      <c r="Q83" s="186" t="str">
        <f t="shared" si="154"/>
        <v>女</v>
      </c>
      <c r="R83" s="195" t="str">
        <f t="shared" si="155"/>
        <v>Not!</v>
      </c>
      <c r="S83" s="195" t="str">
        <f t="shared" si="156"/>
        <v>NO</v>
      </c>
      <c r="T83" s="194" t="str">
        <f t="shared" si="157"/>
        <v>女子Jr</v>
      </c>
      <c r="U83" s="196">
        <f t="shared" si="158"/>
        <v>0</v>
      </c>
      <c r="V83" s="190"/>
      <c r="W83" s="190"/>
      <c r="X83" s="190"/>
      <c r="Y83" s="190"/>
      <c r="Z83" s="190"/>
      <c r="AA83" s="190"/>
      <c r="AB83" s="239"/>
      <c r="AC83" s="239"/>
      <c r="AD83" s="239"/>
      <c r="AE83" s="239"/>
      <c r="AF83" s="242"/>
      <c r="AG83" s="261">
        <f t="shared" si="159"/>
        <v>0</v>
      </c>
      <c r="AH83"/>
      <c r="AI83"/>
      <c r="AJ83" s="258"/>
      <c r="AK83" s="259" t="str">
        <f t="shared" ca="1" si="160"/>
        <v/>
      </c>
      <c r="AL83" s="258"/>
      <c r="AM83" s="259" t="str">
        <f t="shared" si="161"/>
        <v/>
      </c>
      <c r="AN83" s="260"/>
      <c r="AO83" s="260"/>
      <c r="AP83" s="119"/>
      <c r="AQ83" s="280" t="str">
        <f t="shared" si="162"/>
        <v/>
      </c>
      <c r="AR83" s="280" t="str">
        <f t="shared" si="163"/>
        <v/>
      </c>
      <c r="AS83" s="280" t="str">
        <f t="shared" si="164"/>
        <v/>
      </c>
      <c r="AT83" s="280" t="str">
        <f t="shared" ca="1" si="165"/>
        <v/>
      </c>
      <c r="AU83" s="280">
        <f>申込用紙!$G$4</f>
        <v>0</v>
      </c>
      <c r="AV83" s="281" t="str">
        <f t="shared" si="166"/>
        <v/>
      </c>
      <c r="AW83" s="312">
        <f t="shared" si="191"/>
        <v>0</v>
      </c>
      <c r="AX83" s="312">
        <f t="shared" si="191"/>
        <v>0</v>
      </c>
      <c r="AY83" s="312">
        <f t="shared" si="191"/>
        <v>0</v>
      </c>
      <c r="AZ83" s="312">
        <f t="shared" si="191"/>
        <v>0</v>
      </c>
      <c r="BA83" s="312">
        <f t="shared" si="191"/>
        <v>0</v>
      </c>
      <c r="BB83" s="312">
        <f t="shared" si="191"/>
        <v>0</v>
      </c>
      <c r="BC83" s="313">
        <f t="shared" si="167"/>
        <v>0</v>
      </c>
      <c r="BD83" s="313">
        <f t="shared" si="168"/>
        <v>0</v>
      </c>
      <c r="BE83" s="340">
        <f t="shared" si="192"/>
        <v>0</v>
      </c>
      <c r="BF83" s="340">
        <f t="shared" si="192"/>
        <v>0</v>
      </c>
      <c r="BG83" s="340">
        <f t="shared" si="192"/>
        <v>0</v>
      </c>
      <c r="BH83" s="340">
        <f t="shared" si="192"/>
        <v>0</v>
      </c>
      <c r="BI83" s="340">
        <f t="shared" si="192"/>
        <v>0</v>
      </c>
      <c r="BJ83" s="341">
        <f t="shared" si="193"/>
        <v>0</v>
      </c>
      <c r="BK83" s="341">
        <f t="shared" si="193"/>
        <v>0</v>
      </c>
      <c r="BL83" s="341">
        <f t="shared" si="193"/>
        <v>0</v>
      </c>
      <c r="BM83" s="341">
        <f t="shared" si="193"/>
        <v>0</v>
      </c>
      <c r="BN83" s="341">
        <f t="shared" si="193"/>
        <v>0</v>
      </c>
      <c r="BO83" s="341">
        <f t="shared" si="194"/>
        <v>0</v>
      </c>
      <c r="BP83" s="341">
        <f t="shared" si="194"/>
        <v>0</v>
      </c>
      <c r="BQ83" s="341">
        <f t="shared" si="194"/>
        <v>0</v>
      </c>
      <c r="BR83" s="341">
        <f t="shared" si="194"/>
        <v>0</v>
      </c>
      <c r="BS83" s="341">
        <f t="shared" si="194"/>
        <v>0</v>
      </c>
      <c r="BT83" s="348">
        <f t="shared" si="195"/>
        <v>0</v>
      </c>
      <c r="BU83" s="348">
        <f t="shared" si="195"/>
        <v>0</v>
      </c>
      <c r="BV83" s="348">
        <f t="shared" si="195"/>
        <v>0</v>
      </c>
      <c r="BW83" s="348">
        <f t="shared" si="195"/>
        <v>0</v>
      </c>
      <c r="BX83" s="348">
        <f t="shared" si="195"/>
        <v>0</v>
      </c>
      <c r="BY83" s="348">
        <f t="shared" si="196"/>
        <v>0</v>
      </c>
      <c r="BZ83" s="348">
        <f t="shared" si="196"/>
        <v>0</v>
      </c>
      <c r="CA83" s="348">
        <f t="shared" si="196"/>
        <v>0</v>
      </c>
      <c r="CB83" s="350">
        <f t="shared" si="196"/>
        <v>0</v>
      </c>
      <c r="CC83" s="375">
        <f t="shared" si="196"/>
        <v>0</v>
      </c>
      <c r="CD83" s="191">
        <f t="shared" si="149"/>
        <v>0</v>
      </c>
      <c r="CE83" s="191">
        <f t="shared" si="149"/>
        <v>0</v>
      </c>
      <c r="CF83" s="191">
        <f t="shared" si="149"/>
        <v>0</v>
      </c>
      <c r="CG83" s="381">
        <f t="shared" si="150"/>
        <v>0</v>
      </c>
      <c r="CH83" s="191">
        <f t="shared" si="150"/>
        <v>0</v>
      </c>
      <c r="CI83" s="382">
        <f t="shared" si="150"/>
        <v>0</v>
      </c>
      <c r="CJ83" s="379">
        <f t="shared" si="169"/>
        <v>0</v>
      </c>
      <c r="CK83" s="391">
        <f t="shared" si="197"/>
        <v>0</v>
      </c>
      <c r="CL83" s="391">
        <f t="shared" si="197"/>
        <v>0</v>
      </c>
      <c r="CM83" s="391">
        <f t="shared" si="197"/>
        <v>0</v>
      </c>
      <c r="CN83" s="391">
        <f t="shared" si="151"/>
        <v>0</v>
      </c>
      <c r="CO83" s="392">
        <f t="shared" si="198"/>
        <v>0</v>
      </c>
      <c r="CP83" s="392">
        <f t="shared" si="198"/>
        <v>0</v>
      </c>
      <c r="CQ83" s="392">
        <f t="shared" si="198"/>
        <v>0</v>
      </c>
      <c r="CR83" s="394">
        <f t="shared" si="152"/>
        <v>0</v>
      </c>
      <c r="CS83" s="191">
        <f t="shared" si="199"/>
        <v>0</v>
      </c>
      <c r="CT83" s="190">
        <f t="shared" si="199"/>
        <v>0</v>
      </c>
      <c r="CU83" s="190">
        <f t="shared" si="199"/>
        <v>0</v>
      </c>
      <c r="CV83" s="394">
        <f t="shared" si="153"/>
        <v>0</v>
      </c>
      <c r="CW83" s="402">
        <f t="shared" si="170"/>
        <v>0</v>
      </c>
      <c r="CX83" s="403"/>
      <c r="CY83" s="403">
        <f t="shared" si="171"/>
        <v>0</v>
      </c>
      <c r="CZ83" s="404">
        <f t="shared" si="172"/>
        <v>0</v>
      </c>
      <c r="DA83" s="435">
        <f t="shared" si="200"/>
        <v>0</v>
      </c>
      <c r="DB83" s="432">
        <f t="shared" si="173"/>
        <v>0</v>
      </c>
      <c r="DC83" s="433">
        <f t="shared" si="174"/>
        <v>0</v>
      </c>
      <c r="DD83" s="239">
        <f t="shared" si="175"/>
        <v>1</v>
      </c>
      <c r="DE83" s="239">
        <f t="shared" ca="1" si="176"/>
        <v>0</v>
      </c>
      <c r="DF83" s="239">
        <f t="shared" ca="1" si="177"/>
        <v>1</v>
      </c>
      <c r="DG83" s="434" t="str">
        <f t="shared" si="178"/>
        <v/>
      </c>
      <c r="DH83" s="239">
        <f t="shared" ca="1" si="179"/>
        <v>0</v>
      </c>
      <c r="DI83" s="239">
        <f t="shared" ca="1" si="148"/>
        <v>0</v>
      </c>
      <c r="DJ83" s="118" t="str">
        <f t="shared" si="180"/>
        <v/>
      </c>
      <c r="DK83" s="451">
        <f t="shared" si="181"/>
        <v>0</v>
      </c>
      <c r="DL83" s="451">
        <f t="shared" si="182"/>
        <v>0</v>
      </c>
      <c r="DM83" s="452">
        <f t="shared" si="183"/>
        <v>0</v>
      </c>
      <c r="DN83" s="453">
        <f t="shared" si="184"/>
        <v>-1</v>
      </c>
      <c r="DO83" s="454">
        <f t="shared" si="201"/>
        <v>1</v>
      </c>
      <c r="DP83" s="455" t="str">
        <f t="shared" si="202"/>
        <v>NO</v>
      </c>
      <c r="DQ83" s="455" t="str">
        <f t="shared" si="203"/>
        <v>Not!</v>
      </c>
      <c r="DR83" s="455" t="str">
        <f t="shared" si="204"/>
        <v>Not!</v>
      </c>
      <c r="DS83" s="478" t="str">
        <f t="shared" si="185"/>
        <v/>
      </c>
      <c r="DT83" s="479">
        <f t="shared" si="205"/>
        <v>0</v>
      </c>
      <c r="DU83" s="239">
        <f t="shared" si="229"/>
        <v>0</v>
      </c>
      <c r="DV83" s="480">
        <v>68</v>
      </c>
      <c r="DW83" s="281" t="str">
        <f t="shared" si="206"/>
        <v/>
      </c>
      <c r="DX83" s="239" t="str">
        <f t="shared" si="207"/>
        <v>Not!</v>
      </c>
      <c r="DY83" s="499">
        <f t="shared" si="208"/>
        <v>0</v>
      </c>
      <c r="DZ83" s="239" t="str">
        <f t="shared" si="209"/>
        <v>NO</v>
      </c>
      <c r="EA83" s="499">
        <f t="shared" si="186"/>
        <v>0</v>
      </c>
      <c r="EB83" s="239" t="str">
        <f t="shared" si="187"/>
        <v>女子Jr</v>
      </c>
      <c r="EC83" s="499">
        <f t="shared" si="188"/>
        <v>0</v>
      </c>
      <c r="ED83" s="500">
        <f t="shared" si="210"/>
        <v>0</v>
      </c>
      <c r="EE83" s="499">
        <f t="shared" si="210"/>
        <v>0</v>
      </c>
      <c r="EF83" s="239" t="str">
        <f t="shared" si="211"/>
        <v>N</v>
      </c>
      <c r="EG83" s="434" t="str">
        <f t="shared" si="212"/>
        <v/>
      </c>
      <c r="EH83" s="239" t="str">
        <f t="shared" si="213"/>
        <v/>
      </c>
      <c r="EI83" s="239" t="str">
        <f t="shared" ca="1" si="214"/>
        <v/>
      </c>
      <c r="EJ83" s="239" t="str">
        <f t="shared" si="215"/>
        <v/>
      </c>
      <c r="EK83" s="239">
        <f t="shared" si="216"/>
        <v>0</v>
      </c>
      <c r="EL83" s="239">
        <f t="shared" si="217"/>
        <v>0</v>
      </c>
      <c r="EM83" s="499">
        <f t="shared" si="218"/>
        <v>0</v>
      </c>
      <c r="EN83" s="239" t="str">
        <f t="shared" si="230"/>
        <v>N</v>
      </c>
      <c r="EO83" s="434" t="str">
        <f t="shared" si="219"/>
        <v/>
      </c>
      <c r="EP83" s="239" t="str">
        <f t="shared" si="189"/>
        <v/>
      </c>
      <c r="EQ83" s="239" t="str">
        <f t="shared" ca="1" si="220"/>
        <v/>
      </c>
      <c r="ER83" s="239" t="str">
        <f t="shared" si="221"/>
        <v/>
      </c>
      <c r="ES83" s="239">
        <f t="shared" si="190"/>
        <v>0</v>
      </c>
      <c r="ET83" s="239">
        <f t="shared" si="231"/>
        <v>0</v>
      </c>
      <c r="EU83" s="499">
        <f t="shared" si="222"/>
        <v>0</v>
      </c>
      <c r="EV83" s="434" t="str">
        <f t="shared" si="223"/>
        <v/>
      </c>
      <c r="EW83" s="512">
        <f t="shared" si="224"/>
        <v>0</v>
      </c>
      <c r="EX83" s="512">
        <f t="shared" si="225"/>
        <v>0</v>
      </c>
      <c r="EY83" s="512">
        <f t="shared" si="226"/>
        <v>0</v>
      </c>
      <c r="EZ83" s="119"/>
      <c r="FA83" s="258"/>
      <c r="FB83" s="259" t="str">
        <f t="shared" ca="1" si="227"/>
        <v/>
      </c>
      <c r="FC83" s="258"/>
      <c r="FD83" s="259" t="str">
        <f t="shared" si="228"/>
        <v/>
      </c>
      <c r="FE83" s="119"/>
      <c r="FF83" s="119"/>
      <c r="FG83" s="119"/>
      <c r="FH83" s="119"/>
      <c r="FI83" s="119"/>
      <c r="FJ83" s="119"/>
      <c r="FK83" s="119"/>
      <c r="FL83" s="119"/>
      <c r="FM83" s="119"/>
      <c r="FN83" s="119"/>
      <c r="FO83" s="119"/>
    </row>
    <row r="84" spans="1:171" s="99" customFormat="1" ht="21" customHeight="1" x14ac:dyDescent="0.2">
      <c r="A84" s="141">
        <v>69</v>
      </c>
      <c r="B84" s="138">
        <f>申込用紙!B84</f>
        <v>0</v>
      </c>
      <c r="C84" s="138">
        <f>申込用紙!C84</f>
        <v>0</v>
      </c>
      <c r="D84" s="138">
        <f>申込用紙!D84</f>
        <v>0</v>
      </c>
      <c r="E84" s="139">
        <f>申込用紙!E84</f>
        <v>0</v>
      </c>
      <c r="F84" s="138">
        <f>申込用紙!F84</f>
        <v>0</v>
      </c>
      <c r="G84" s="138">
        <f>申込用紙!G84</f>
        <v>0</v>
      </c>
      <c r="H84" s="138">
        <f>申込用紙!H84</f>
        <v>0</v>
      </c>
      <c r="I84" s="138">
        <f>申込用紙!I84</f>
        <v>0</v>
      </c>
      <c r="J84" s="138">
        <f>申込用紙!J84</f>
        <v>0</v>
      </c>
      <c r="K84" s="138">
        <f>申込用紙!K84</f>
        <v>0</v>
      </c>
      <c r="L84" s="138">
        <f>申込用紙!L84</f>
        <v>0</v>
      </c>
      <c r="M84" s="138">
        <f>申込用紙!M84</f>
        <v>0</v>
      </c>
      <c r="N84" s="138" t="str">
        <f>申込用紙!N84</f>
        <v/>
      </c>
      <c r="O84" s="160"/>
      <c r="P84" s="161"/>
      <c r="Q84" s="186" t="str">
        <f t="shared" si="154"/>
        <v>女</v>
      </c>
      <c r="R84" s="195" t="str">
        <f t="shared" si="155"/>
        <v>Not!</v>
      </c>
      <c r="S84" s="195" t="str">
        <f t="shared" si="156"/>
        <v>NO</v>
      </c>
      <c r="T84" s="194" t="str">
        <f t="shared" si="157"/>
        <v>女子Jr</v>
      </c>
      <c r="U84" s="196">
        <f t="shared" si="158"/>
        <v>0</v>
      </c>
      <c r="V84" s="190"/>
      <c r="W84" s="190"/>
      <c r="X84" s="190"/>
      <c r="Y84" s="190"/>
      <c r="Z84" s="190"/>
      <c r="AA84" s="190"/>
      <c r="AB84" s="239"/>
      <c r="AC84" s="239"/>
      <c r="AD84" s="239"/>
      <c r="AE84" s="239"/>
      <c r="AF84" s="242"/>
      <c r="AG84" s="261">
        <f t="shared" si="159"/>
        <v>0</v>
      </c>
      <c r="AH84"/>
      <c r="AI84"/>
      <c r="AJ84" s="258"/>
      <c r="AK84" s="259" t="str">
        <f t="shared" ca="1" si="160"/>
        <v/>
      </c>
      <c r="AL84" s="258"/>
      <c r="AM84" s="259" t="str">
        <f t="shared" si="161"/>
        <v/>
      </c>
      <c r="AN84" s="260"/>
      <c r="AO84" s="260"/>
      <c r="AP84" s="119"/>
      <c r="AQ84" s="280" t="str">
        <f t="shared" si="162"/>
        <v/>
      </c>
      <c r="AR84" s="280" t="str">
        <f t="shared" si="163"/>
        <v/>
      </c>
      <c r="AS84" s="280" t="str">
        <f t="shared" si="164"/>
        <v/>
      </c>
      <c r="AT84" s="280" t="str">
        <f t="shared" ca="1" si="165"/>
        <v/>
      </c>
      <c r="AU84" s="280">
        <f>申込用紙!$G$4</f>
        <v>0</v>
      </c>
      <c r="AV84" s="281" t="str">
        <f t="shared" si="166"/>
        <v/>
      </c>
      <c r="AW84" s="312">
        <f t="shared" si="191"/>
        <v>0</v>
      </c>
      <c r="AX84" s="312">
        <f t="shared" si="191"/>
        <v>0</v>
      </c>
      <c r="AY84" s="312">
        <f t="shared" si="191"/>
        <v>0</v>
      </c>
      <c r="AZ84" s="312">
        <f t="shared" si="191"/>
        <v>0</v>
      </c>
      <c r="BA84" s="312">
        <f t="shared" si="191"/>
        <v>0</v>
      </c>
      <c r="BB84" s="312">
        <f t="shared" si="191"/>
        <v>0</v>
      </c>
      <c r="BC84" s="313">
        <f t="shared" si="167"/>
        <v>0</v>
      </c>
      <c r="BD84" s="313">
        <f t="shared" si="168"/>
        <v>0</v>
      </c>
      <c r="BE84" s="340">
        <f t="shared" si="192"/>
        <v>0</v>
      </c>
      <c r="BF84" s="340">
        <f t="shared" si="192"/>
        <v>0</v>
      </c>
      <c r="BG84" s="340">
        <f t="shared" si="192"/>
        <v>0</v>
      </c>
      <c r="BH84" s="340">
        <f t="shared" si="192"/>
        <v>0</v>
      </c>
      <c r="BI84" s="340">
        <f t="shared" si="192"/>
        <v>0</v>
      </c>
      <c r="BJ84" s="341">
        <f t="shared" si="193"/>
        <v>0</v>
      </c>
      <c r="BK84" s="341">
        <f t="shared" si="193"/>
        <v>0</v>
      </c>
      <c r="BL84" s="341">
        <f t="shared" si="193"/>
        <v>0</v>
      </c>
      <c r="BM84" s="341">
        <f t="shared" si="193"/>
        <v>0</v>
      </c>
      <c r="BN84" s="341">
        <f t="shared" si="193"/>
        <v>0</v>
      </c>
      <c r="BO84" s="341">
        <f t="shared" si="194"/>
        <v>0</v>
      </c>
      <c r="BP84" s="341">
        <f t="shared" si="194"/>
        <v>0</v>
      </c>
      <c r="BQ84" s="341">
        <f t="shared" si="194"/>
        <v>0</v>
      </c>
      <c r="BR84" s="341">
        <f t="shared" si="194"/>
        <v>0</v>
      </c>
      <c r="BS84" s="341">
        <f t="shared" si="194"/>
        <v>0</v>
      </c>
      <c r="BT84" s="348">
        <f t="shared" si="195"/>
        <v>0</v>
      </c>
      <c r="BU84" s="348">
        <f t="shared" si="195"/>
        <v>0</v>
      </c>
      <c r="BV84" s="348">
        <f t="shared" si="195"/>
        <v>0</v>
      </c>
      <c r="BW84" s="348">
        <f t="shared" si="195"/>
        <v>0</v>
      </c>
      <c r="BX84" s="348">
        <f t="shared" si="195"/>
        <v>0</v>
      </c>
      <c r="BY84" s="348">
        <f t="shared" si="196"/>
        <v>0</v>
      </c>
      <c r="BZ84" s="348">
        <f t="shared" si="196"/>
        <v>0</v>
      </c>
      <c r="CA84" s="348">
        <f t="shared" si="196"/>
        <v>0</v>
      </c>
      <c r="CB84" s="350">
        <f t="shared" si="196"/>
        <v>0</v>
      </c>
      <c r="CC84" s="375">
        <f t="shared" si="196"/>
        <v>0</v>
      </c>
      <c r="CD84" s="191">
        <f t="shared" si="149"/>
        <v>0</v>
      </c>
      <c r="CE84" s="191">
        <f t="shared" si="149"/>
        <v>0</v>
      </c>
      <c r="CF84" s="191">
        <f t="shared" si="149"/>
        <v>0</v>
      </c>
      <c r="CG84" s="381">
        <f t="shared" si="150"/>
        <v>0</v>
      </c>
      <c r="CH84" s="191">
        <f t="shared" si="150"/>
        <v>0</v>
      </c>
      <c r="CI84" s="382">
        <f t="shared" si="150"/>
        <v>0</v>
      </c>
      <c r="CJ84" s="379">
        <f t="shared" si="169"/>
        <v>0</v>
      </c>
      <c r="CK84" s="391">
        <f t="shared" si="197"/>
        <v>0</v>
      </c>
      <c r="CL84" s="391">
        <f t="shared" si="197"/>
        <v>0</v>
      </c>
      <c r="CM84" s="391">
        <f t="shared" si="197"/>
        <v>0</v>
      </c>
      <c r="CN84" s="391">
        <f t="shared" si="151"/>
        <v>0</v>
      </c>
      <c r="CO84" s="392">
        <f t="shared" si="198"/>
        <v>0</v>
      </c>
      <c r="CP84" s="392">
        <f t="shared" si="198"/>
        <v>0</v>
      </c>
      <c r="CQ84" s="392">
        <f t="shared" si="198"/>
        <v>0</v>
      </c>
      <c r="CR84" s="394">
        <f t="shared" si="152"/>
        <v>0</v>
      </c>
      <c r="CS84" s="191">
        <f t="shared" si="199"/>
        <v>0</v>
      </c>
      <c r="CT84" s="190">
        <f t="shared" si="199"/>
        <v>0</v>
      </c>
      <c r="CU84" s="190">
        <f t="shared" si="199"/>
        <v>0</v>
      </c>
      <c r="CV84" s="394">
        <f t="shared" si="153"/>
        <v>0</v>
      </c>
      <c r="CW84" s="402">
        <f t="shared" si="170"/>
        <v>0</v>
      </c>
      <c r="CX84" s="403"/>
      <c r="CY84" s="403">
        <f t="shared" si="171"/>
        <v>0</v>
      </c>
      <c r="CZ84" s="404">
        <f t="shared" si="172"/>
        <v>0</v>
      </c>
      <c r="DA84" s="435">
        <f t="shared" si="200"/>
        <v>0</v>
      </c>
      <c r="DB84" s="432">
        <f t="shared" si="173"/>
        <v>0</v>
      </c>
      <c r="DC84" s="433">
        <f t="shared" si="174"/>
        <v>0</v>
      </c>
      <c r="DD84" s="239">
        <f t="shared" si="175"/>
        <v>1</v>
      </c>
      <c r="DE84" s="239">
        <f t="shared" ca="1" si="176"/>
        <v>0</v>
      </c>
      <c r="DF84" s="239">
        <f t="shared" ca="1" si="177"/>
        <v>1</v>
      </c>
      <c r="DG84" s="434" t="str">
        <f t="shared" si="178"/>
        <v/>
      </c>
      <c r="DH84" s="239">
        <f t="shared" ca="1" si="179"/>
        <v>0</v>
      </c>
      <c r="DI84" s="239">
        <f t="shared" ca="1" si="148"/>
        <v>0</v>
      </c>
      <c r="DJ84" s="118" t="str">
        <f t="shared" si="180"/>
        <v/>
      </c>
      <c r="DK84" s="451">
        <f t="shared" si="181"/>
        <v>0</v>
      </c>
      <c r="DL84" s="451">
        <f t="shared" si="182"/>
        <v>0</v>
      </c>
      <c r="DM84" s="452">
        <f t="shared" si="183"/>
        <v>0</v>
      </c>
      <c r="DN84" s="453">
        <f t="shared" si="184"/>
        <v>-1</v>
      </c>
      <c r="DO84" s="454">
        <f t="shared" si="201"/>
        <v>1</v>
      </c>
      <c r="DP84" s="455" t="str">
        <f t="shared" si="202"/>
        <v>NO</v>
      </c>
      <c r="DQ84" s="455" t="str">
        <f t="shared" si="203"/>
        <v>Not!</v>
      </c>
      <c r="DR84" s="455" t="str">
        <f t="shared" si="204"/>
        <v>Not!</v>
      </c>
      <c r="DS84" s="478" t="str">
        <f t="shared" si="185"/>
        <v/>
      </c>
      <c r="DT84" s="479">
        <f t="shared" si="205"/>
        <v>0</v>
      </c>
      <c r="DU84" s="239">
        <f t="shared" si="229"/>
        <v>0</v>
      </c>
      <c r="DV84" s="480">
        <v>69</v>
      </c>
      <c r="DW84" s="281" t="str">
        <f t="shared" si="206"/>
        <v/>
      </c>
      <c r="DX84" s="239" t="str">
        <f t="shared" si="207"/>
        <v>Not!</v>
      </c>
      <c r="DY84" s="499">
        <f t="shared" si="208"/>
        <v>0</v>
      </c>
      <c r="DZ84" s="239" t="str">
        <f t="shared" si="209"/>
        <v>NO</v>
      </c>
      <c r="EA84" s="499">
        <f t="shared" si="186"/>
        <v>0</v>
      </c>
      <c r="EB84" s="239" t="str">
        <f t="shared" si="187"/>
        <v>女子Jr</v>
      </c>
      <c r="EC84" s="499">
        <f t="shared" si="188"/>
        <v>0</v>
      </c>
      <c r="ED84" s="500">
        <f t="shared" si="210"/>
        <v>0</v>
      </c>
      <c r="EE84" s="499">
        <f t="shared" si="210"/>
        <v>0</v>
      </c>
      <c r="EF84" s="239" t="str">
        <f t="shared" si="211"/>
        <v>N</v>
      </c>
      <c r="EG84" s="434" t="str">
        <f t="shared" si="212"/>
        <v/>
      </c>
      <c r="EH84" s="239" t="str">
        <f t="shared" si="213"/>
        <v/>
      </c>
      <c r="EI84" s="239" t="str">
        <f t="shared" ca="1" si="214"/>
        <v/>
      </c>
      <c r="EJ84" s="239" t="str">
        <f t="shared" si="215"/>
        <v/>
      </c>
      <c r="EK84" s="239">
        <f t="shared" si="216"/>
        <v>0</v>
      </c>
      <c r="EL84" s="239">
        <f t="shared" si="217"/>
        <v>0</v>
      </c>
      <c r="EM84" s="499">
        <f t="shared" si="218"/>
        <v>0</v>
      </c>
      <c r="EN84" s="239" t="str">
        <f t="shared" si="230"/>
        <v>N</v>
      </c>
      <c r="EO84" s="434" t="str">
        <f t="shared" si="219"/>
        <v/>
      </c>
      <c r="EP84" s="239" t="str">
        <f t="shared" si="189"/>
        <v/>
      </c>
      <c r="EQ84" s="239" t="str">
        <f t="shared" ca="1" si="220"/>
        <v/>
      </c>
      <c r="ER84" s="239" t="str">
        <f t="shared" si="221"/>
        <v/>
      </c>
      <c r="ES84" s="239">
        <f t="shared" si="190"/>
        <v>0</v>
      </c>
      <c r="ET84" s="239">
        <f t="shared" si="231"/>
        <v>0</v>
      </c>
      <c r="EU84" s="499">
        <f t="shared" si="222"/>
        <v>0</v>
      </c>
      <c r="EV84" s="434" t="str">
        <f t="shared" si="223"/>
        <v/>
      </c>
      <c r="EW84" s="512">
        <f t="shared" si="224"/>
        <v>0</v>
      </c>
      <c r="EX84" s="512">
        <f t="shared" si="225"/>
        <v>0</v>
      </c>
      <c r="EY84" s="512">
        <f t="shared" si="226"/>
        <v>0</v>
      </c>
      <c r="EZ84" s="119"/>
      <c r="FA84" s="258"/>
      <c r="FB84" s="259" t="str">
        <f t="shared" ca="1" si="227"/>
        <v/>
      </c>
      <c r="FC84" s="258"/>
      <c r="FD84" s="259" t="str">
        <f t="shared" si="228"/>
        <v/>
      </c>
      <c r="FE84" s="119"/>
      <c r="FF84" s="119"/>
      <c r="FG84" s="119"/>
      <c r="FH84" s="119"/>
      <c r="FI84" s="119"/>
      <c r="FJ84" s="119"/>
      <c r="FK84" s="119"/>
      <c r="FL84" s="119"/>
      <c r="FM84" s="119"/>
      <c r="FN84" s="119"/>
      <c r="FO84" s="119"/>
    </row>
    <row r="85" spans="1:171" s="99" customFormat="1" ht="21" customHeight="1" x14ac:dyDescent="0.2">
      <c r="A85" s="142">
        <v>70</v>
      </c>
      <c r="B85" s="138">
        <f>申込用紙!B85</f>
        <v>0</v>
      </c>
      <c r="C85" s="138">
        <f>申込用紙!C85</f>
        <v>0</v>
      </c>
      <c r="D85" s="138">
        <f>申込用紙!D85</f>
        <v>0</v>
      </c>
      <c r="E85" s="139">
        <f>申込用紙!E85</f>
        <v>0</v>
      </c>
      <c r="F85" s="138">
        <f>申込用紙!F85</f>
        <v>0</v>
      </c>
      <c r="G85" s="138">
        <f>申込用紙!G85</f>
        <v>0</v>
      </c>
      <c r="H85" s="138">
        <f>申込用紙!H85</f>
        <v>0</v>
      </c>
      <c r="I85" s="138">
        <f>申込用紙!I85</f>
        <v>0</v>
      </c>
      <c r="J85" s="138">
        <f>申込用紙!J85</f>
        <v>0</v>
      </c>
      <c r="K85" s="138">
        <f>申込用紙!K85</f>
        <v>0</v>
      </c>
      <c r="L85" s="138">
        <f>申込用紙!L85</f>
        <v>0</v>
      </c>
      <c r="M85" s="138">
        <f>申込用紙!M85</f>
        <v>0</v>
      </c>
      <c r="N85" s="138" t="str">
        <f>申込用紙!N85</f>
        <v/>
      </c>
      <c r="O85" s="160"/>
      <c r="P85" s="161"/>
      <c r="Q85" s="186" t="str">
        <f t="shared" si="154"/>
        <v>女</v>
      </c>
      <c r="R85" s="195" t="str">
        <f t="shared" si="155"/>
        <v>Not!</v>
      </c>
      <c r="S85" s="195" t="str">
        <f t="shared" si="156"/>
        <v>NO</v>
      </c>
      <c r="T85" s="194" t="str">
        <f t="shared" si="157"/>
        <v>女子Jr</v>
      </c>
      <c r="U85" s="196">
        <f t="shared" si="158"/>
        <v>0</v>
      </c>
      <c r="V85" s="190"/>
      <c r="W85" s="190"/>
      <c r="X85" s="190"/>
      <c r="Y85" s="190"/>
      <c r="Z85" s="190"/>
      <c r="AA85" s="190"/>
      <c r="AB85" s="239"/>
      <c r="AC85" s="239"/>
      <c r="AD85" s="239"/>
      <c r="AE85" s="239"/>
      <c r="AF85" s="242"/>
      <c r="AG85" s="261">
        <f t="shared" si="159"/>
        <v>0</v>
      </c>
      <c r="AH85"/>
      <c r="AI85"/>
      <c r="AJ85" s="258"/>
      <c r="AK85" s="259" t="str">
        <f t="shared" ca="1" si="160"/>
        <v/>
      </c>
      <c r="AL85" s="258"/>
      <c r="AM85" s="259" t="str">
        <f t="shared" si="161"/>
        <v/>
      </c>
      <c r="AN85" s="260"/>
      <c r="AO85" s="260"/>
      <c r="AP85" s="119"/>
      <c r="AQ85" s="280" t="str">
        <f t="shared" si="162"/>
        <v/>
      </c>
      <c r="AR85" s="280" t="str">
        <f t="shared" si="163"/>
        <v/>
      </c>
      <c r="AS85" s="280" t="str">
        <f t="shared" si="164"/>
        <v/>
      </c>
      <c r="AT85" s="280" t="str">
        <f t="shared" ca="1" si="165"/>
        <v/>
      </c>
      <c r="AU85" s="280">
        <f>申込用紙!$G$4</f>
        <v>0</v>
      </c>
      <c r="AV85" s="281" t="str">
        <f t="shared" si="166"/>
        <v/>
      </c>
      <c r="AW85" s="312">
        <f t="shared" si="191"/>
        <v>0</v>
      </c>
      <c r="AX85" s="312">
        <f t="shared" si="191"/>
        <v>0</v>
      </c>
      <c r="AY85" s="312">
        <f t="shared" si="191"/>
        <v>0</v>
      </c>
      <c r="AZ85" s="312">
        <f t="shared" si="191"/>
        <v>0</v>
      </c>
      <c r="BA85" s="312">
        <f t="shared" si="191"/>
        <v>0</v>
      </c>
      <c r="BB85" s="312">
        <f t="shared" si="191"/>
        <v>0</v>
      </c>
      <c r="BC85" s="313">
        <f t="shared" si="167"/>
        <v>0</v>
      </c>
      <c r="BD85" s="313">
        <f t="shared" si="168"/>
        <v>0</v>
      </c>
      <c r="BE85" s="340">
        <f t="shared" si="192"/>
        <v>0</v>
      </c>
      <c r="BF85" s="340">
        <f t="shared" si="192"/>
        <v>0</v>
      </c>
      <c r="BG85" s="340">
        <f t="shared" si="192"/>
        <v>0</v>
      </c>
      <c r="BH85" s="340">
        <f t="shared" si="192"/>
        <v>0</v>
      </c>
      <c r="BI85" s="340">
        <f t="shared" si="192"/>
        <v>0</v>
      </c>
      <c r="BJ85" s="341">
        <f t="shared" si="193"/>
        <v>0</v>
      </c>
      <c r="BK85" s="341">
        <f t="shared" si="193"/>
        <v>0</v>
      </c>
      <c r="BL85" s="341">
        <f t="shared" si="193"/>
        <v>0</v>
      </c>
      <c r="BM85" s="341">
        <f t="shared" si="193"/>
        <v>0</v>
      </c>
      <c r="BN85" s="341">
        <f t="shared" si="193"/>
        <v>0</v>
      </c>
      <c r="BO85" s="341">
        <f t="shared" si="194"/>
        <v>0</v>
      </c>
      <c r="BP85" s="341">
        <f t="shared" si="194"/>
        <v>0</v>
      </c>
      <c r="BQ85" s="341">
        <f t="shared" si="194"/>
        <v>0</v>
      </c>
      <c r="BR85" s="341">
        <f t="shared" si="194"/>
        <v>0</v>
      </c>
      <c r="BS85" s="341">
        <f t="shared" si="194"/>
        <v>0</v>
      </c>
      <c r="BT85" s="348">
        <f t="shared" si="195"/>
        <v>0</v>
      </c>
      <c r="BU85" s="348">
        <f t="shared" si="195"/>
        <v>0</v>
      </c>
      <c r="BV85" s="348">
        <f t="shared" si="195"/>
        <v>0</v>
      </c>
      <c r="BW85" s="348">
        <f t="shared" si="195"/>
        <v>0</v>
      </c>
      <c r="BX85" s="348">
        <f t="shared" si="195"/>
        <v>0</v>
      </c>
      <c r="BY85" s="348">
        <f t="shared" si="196"/>
        <v>0</v>
      </c>
      <c r="BZ85" s="348">
        <f t="shared" si="196"/>
        <v>0</v>
      </c>
      <c r="CA85" s="348">
        <f t="shared" si="196"/>
        <v>0</v>
      </c>
      <c r="CB85" s="350">
        <f t="shared" si="196"/>
        <v>0</v>
      </c>
      <c r="CC85" s="375">
        <f t="shared" si="196"/>
        <v>0</v>
      </c>
      <c r="CD85" s="191">
        <f t="shared" si="149"/>
        <v>0</v>
      </c>
      <c r="CE85" s="191">
        <f t="shared" si="149"/>
        <v>0</v>
      </c>
      <c r="CF85" s="191">
        <f t="shared" si="149"/>
        <v>0</v>
      </c>
      <c r="CG85" s="381">
        <f t="shared" si="150"/>
        <v>0</v>
      </c>
      <c r="CH85" s="191">
        <f t="shared" si="150"/>
        <v>0</v>
      </c>
      <c r="CI85" s="382">
        <f t="shared" si="150"/>
        <v>0</v>
      </c>
      <c r="CJ85" s="379">
        <f t="shared" si="169"/>
        <v>0</v>
      </c>
      <c r="CK85" s="391">
        <f t="shared" si="197"/>
        <v>0</v>
      </c>
      <c r="CL85" s="391">
        <f t="shared" si="197"/>
        <v>0</v>
      </c>
      <c r="CM85" s="391">
        <f t="shared" si="197"/>
        <v>0</v>
      </c>
      <c r="CN85" s="391">
        <f t="shared" si="151"/>
        <v>0</v>
      </c>
      <c r="CO85" s="392">
        <f t="shared" si="198"/>
        <v>0</v>
      </c>
      <c r="CP85" s="392">
        <f t="shared" si="198"/>
        <v>0</v>
      </c>
      <c r="CQ85" s="392">
        <f t="shared" si="198"/>
        <v>0</v>
      </c>
      <c r="CR85" s="394">
        <f t="shared" si="152"/>
        <v>0</v>
      </c>
      <c r="CS85" s="191">
        <f t="shared" si="199"/>
        <v>0</v>
      </c>
      <c r="CT85" s="190">
        <f t="shared" si="199"/>
        <v>0</v>
      </c>
      <c r="CU85" s="190">
        <f t="shared" si="199"/>
        <v>0</v>
      </c>
      <c r="CV85" s="394">
        <f t="shared" si="153"/>
        <v>0</v>
      </c>
      <c r="CW85" s="402">
        <f t="shared" si="170"/>
        <v>0</v>
      </c>
      <c r="CX85" s="403"/>
      <c r="CY85" s="403">
        <f t="shared" si="171"/>
        <v>0</v>
      </c>
      <c r="CZ85" s="404">
        <f t="shared" si="172"/>
        <v>0</v>
      </c>
      <c r="DA85" s="435">
        <f t="shared" si="200"/>
        <v>0</v>
      </c>
      <c r="DB85" s="432">
        <f t="shared" si="173"/>
        <v>0</v>
      </c>
      <c r="DC85" s="433">
        <f t="shared" si="174"/>
        <v>0</v>
      </c>
      <c r="DD85" s="239">
        <f t="shared" si="175"/>
        <v>1</v>
      </c>
      <c r="DE85" s="239">
        <f t="shared" ca="1" si="176"/>
        <v>0</v>
      </c>
      <c r="DF85" s="239">
        <f t="shared" ca="1" si="177"/>
        <v>1</v>
      </c>
      <c r="DG85" s="434" t="str">
        <f t="shared" si="178"/>
        <v/>
      </c>
      <c r="DH85" s="239">
        <f t="shared" ca="1" si="179"/>
        <v>0</v>
      </c>
      <c r="DI85" s="239">
        <f t="shared" ca="1" si="148"/>
        <v>0</v>
      </c>
      <c r="DJ85" s="118" t="str">
        <f t="shared" si="180"/>
        <v/>
      </c>
      <c r="DK85" s="451">
        <f t="shared" si="181"/>
        <v>0</v>
      </c>
      <c r="DL85" s="451">
        <f t="shared" si="182"/>
        <v>0</v>
      </c>
      <c r="DM85" s="452">
        <f t="shared" si="183"/>
        <v>0</v>
      </c>
      <c r="DN85" s="453">
        <f t="shared" si="184"/>
        <v>-1</v>
      </c>
      <c r="DO85" s="454">
        <f t="shared" si="201"/>
        <v>1</v>
      </c>
      <c r="DP85" s="455" t="str">
        <f t="shared" si="202"/>
        <v>NO</v>
      </c>
      <c r="DQ85" s="455" t="str">
        <f t="shared" si="203"/>
        <v>Not!</v>
      </c>
      <c r="DR85" s="455" t="str">
        <f t="shared" si="204"/>
        <v>Not!</v>
      </c>
      <c r="DS85" s="478" t="str">
        <f t="shared" si="185"/>
        <v/>
      </c>
      <c r="DT85" s="479">
        <f t="shared" si="205"/>
        <v>0</v>
      </c>
      <c r="DU85" s="239">
        <f t="shared" si="229"/>
        <v>0</v>
      </c>
      <c r="DV85" s="482">
        <v>70</v>
      </c>
      <c r="DW85" s="281" t="str">
        <f t="shared" si="206"/>
        <v/>
      </c>
      <c r="DX85" s="239" t="str">
        <f t="shared" si="207"/>
        <v>Not!</v>
      </c>
      <c r="DY85" s="499">
        <f t="shared" si="208"/>
        <v>0</v>
      </c>
      <c r="DZ85" s="239" t="str">
        <f t="shared" si="209"/>
        <v>NO</v>
      </c>
      <c r="EA85" s="499">
        <f t="shared" si="186"/>
        <v>0</v>
      </c>
      <c r="EB85" s="239" t="str">
        <f t="shared" si="187"/>
        <v>女子Jr</v>
      </c>
      <c r="EC85" s="499">
        <f t="shared" si="188"/>
        <v>0</v>
      </c>
      <c r="ED85" s="500">
        <f t="shared" si="210"/>
        <v>0</v>
      </c>
      <c r="EE85" s="499">
        <f t="shared" si="210"/>
        <v>0</v>
      </c>
      <c r="EF85" s="239" t="str">
        <f t="shared" si="211"/>
        <v>N</v>
      </c>
      <c r="EG85" s="434" t="str">
        <f t="shared" si="212"/>
        <v/>
      </c>
      <c r="EH85" s="239" t="str">
        <f t="shared" si="213"/>
        <v/>
      </c>
      <c r="EI85" s="239" t="str">
        <f t="shared" ca="1" si="214"/>
        <v/>
      </c>
      <c r="EJ85" s="239" t="str">
        <f t="shared" si="215"/>
        <v/>
      </c>
      <c r="EK85" s="239">
        <f t="shared" si="216"/>
        <v>0</v>
      </c>
      <c r="EL85" s="239">
        <f t="shared" si="217"/>
        <v>0</v>
      </c>
      <c r="EM85" s="499">
        <f t="shared" si="218"/>
        <v>0</v>
      </c>
      <c r="EN85" s="239" t="str">
        <f t="shared" si="230"/>
        <v>N</v>
      </c>
      <c r="EO85" s="434" t="str">
        <f t="shared" si="219"/>
        <v/>
      </c>
      <c r="EP85" s="239" t="str">
        <f t="shared" si="189"/>
        <v/>
      </c>
      <c r="EQ85" s="239" t="str">
        <f t="shared" ca="1" si="220"/>
        <v/>
      </c>
      <c r="ER85" s="239" t="str">
        <f t="shared" si="221"/>
        <v/>
      </c>
      <c r="ES85" s="239">
        <f t="shared" si="190"/>
        <v>0</v>
      </c>
      <c r="ET85" s="239">
        <f t="shared" si="231"/>
        <v>0</v>
      </c>
      <c r="EU85" s="499">
        <f t="shared" si="222"/>
        <v>0</v>
      </c>
      <c r="EV85" s="434" t="str">
        <f t="shared" si="223"/>
        <v/>
      </c>
      <c r="EW85" s="512">
        <f t="shared" si="224"/>
        <v>0</v>
      </c>
      <c r="EX85" s="512">
        <f t="shared" si="225"/>
        <v>0</v>
      </c>
      <c r="EY85" s="512">
        <f t="shared" si="226"/>
        <v>0</v>
      </c>
      <c r="EZ85" s="119"/>
      <c r="FA85" s="258"/>
      <c r="FB85" s="259" t="str">
        <f t="shared" ca="1" si="227"/>
        <v/>
      </c>
      <c r="FC85" s="258"/>
      <c r="FD85" s="259" t="str">
        <f t="shared" si="228"/>
        <v/>
      </c>
      <c r="FE85" s="119"/>
      <c r="FF85" s="119"/>
      <c r="FG85" s="119"/>
      <c r="FH85" s="119"/>
      <c r="FI85" s="119"/>
      <c r="FJ85" s="119"/>
      <c r="FK85" s="119"/>
      <c r="FL85" s="119"/>
      <c r="FM85" s="119"/>
      <c r="FN85" s="119"/>
      <c r="FO85" s="119"/>
    </row>
    <row r="86" spans="1:171" s="99" customFormat="1" ht="21" customHeight="1" x14ac:dyDescent="0.2">
      <c r="A86" s="143">
        <v>71</v>
      </c>
      <c r="B86" s="138">
        <f>申込用紙!B86</f>
        <v>0</v>
      </c>
      <c r="C86" s="138">
        <f>申込用紙!C86</f>
        <v>0</v>
      </c>
      <c r="D86" s="138">
        <f>申込用紙!D86</f>
        <v>0</v>
      </c>
      <c r="E86" s="139">
        <f>申込用紙!E86</f>
        <v>0</v>
      </c>
      <c r="F86" s="138">
        <f>申込用紙!F86</f>
        <v>0</v>
      </c>
      <c r="G86" s="138">
        <f>申込用紙!G86</f>
        <v>0</v>
      </c>
      <c r="H86" s="138">
        <f>申込用紙!H86</f>
        <v>0</v>
      </c>
      <c r="I86" s="138">
        <f>申込用紙!I86</f>
        <v>0</v>
      </c>
      <c r="J86" s="138">
        <f>申込用紙!J86</f>
        <v>0</v>
      </c>
      <c r="K86" s="138">
        <f>申込用紙!K86</f>
        <v>0</v>
      </c>
      <c r="L86" s="138">
        <f>申込用紙!L86</f>
        <v>0</v>
      </c>
      <c r="M86" s="138">
        <f>申込用紙!M86</f>
        <v>0</v>
      </c>
      <c r="N86" s="138" t="str">
        <f>申込用紙!N86</f>
        <v/>
      </c>
      <c r="O86" s="160"/>
      <c r="P86" s="161"/>
      <c r="Q86" s="186" t="str">
        <f t="shared" si="154"/>
        <v>女</v>
      </c>
      <c r="R86" s="195" t="str">
        <f t="shared" si="155"/>
        <v>Not!</v>
      </c>
      <c r="S86" s="195" t="str">
        <f t="shared" si="156"/>
        <v>NO</v>
      </c>
      <c r="T86" s="194" t="str">
        <f t="shared" si="157"/>
        <v>女子Jr</v>
      </c>
      <c r="U86" s="196">
        <f t="shared" si="158"/>
        <v>0</v>
      </c>
      <c r="V86" s="190"/>
      <c r="W86" s="190"/>
      <c r="X86" s="190"/>
      <c r="Y86" s="190"/>
      <c r="Z86" s="190"/>
      <c r="AA86" s="190"/>
      <c r="AB86" s="239"/>
      <c r="AC86" s="239"/>
      <c r="AD86" s="239"/>
      <c r="AE86" s="239"/>
      <c r="AF86" s="242"/>
      <c r="AG86" s="261">
        <f t="shared" si="159"/>
        <v>0</v>
      </c>
      <c r="AH86"/>
      <c r="AI86"/>
      <c r="AJ86" s="258"/>
      <c r="AK86" s="259" t="str">
        <f t="shared" ca="1" si="160"/>
        <v/>
      </c>
      <c r="AL86" s="258"/>
      <c r="AM86" s="259" t="str">
        <f t="shared" si="161"/>
        <v/>
      </c>
      <c r="AN86" s="260"/>
      <c r="AO86" s="260"/>
      <c r="AP86" s="119"/>
      <c r="AQ86" s="280" t="str">
        <f t="shared" si="162"/>
        <v/>
      </c>
      <c r="AR86" s="280" t="str">
        <f t="shared" si="163"/>
        <v/>
      </c>
      <c r="AS86" s="280" t="str">
        <f t="shared" si="164"/>
        <v/>
      </c>
      <c r="AT86" s="280" t="str">
        <f t="shared" ca="1" si="165"/>
        <v/>
      </c>
      <c r="AU86" s="280">
        <f>申込用紙!$G$4</f>
        <v>0</v>
      </c>
      <c r="AV86" s="281" t="str">
        <f t="shared" si="166"/>
        <v/>
      </c>
      <c r="AW86" s="312">
        <f t="shared" si="191"/>
        <v>0</v>
      </c>
      <c r="AX86" s="312">
        <f t="shared" si="191"/>
        <v>0</v>
      </c>
      <c r="AY86" s="312">
        <f t="shared" si="191"/>
        <v>0</v>
      </c>
      <c r="AZ86" s="312">
        <f t="shared" si="191"/>
        <v>0</v>
      </c>
      <c r="BA86" s="312">
        <f t="shared" si="191"/>
        <v>0</v>
      </c>
      <c r="BB86" s="312">
        <f t="shared" si="191"/>
        <v>0</v>
      </c>
      <c r="BC86" s="313">
        <f t="shared" si="167"/>
        <v>0</v>
      </c>
      <c r="BD86" s="313">
        <f t="shared" si="168"/>
        <v>0</v>
      </c>
      <c r="BE86" s="340">
        <f t="shared" si="192"/>
        <v>0</v>
      </c>
      <c r="BF86" s="340">
        <f t="shared" si="192"/>
        <v>0</v>
      </c>
      <c r="BG86" s="340">
        <f t="shared" si="192"/>
        <v>0</v>
      </c>
      <c r="BH86" s="340">
        <f t="shared" si="192"/>
        <v>0</v>
      </c>
      <c r="BI86" s="340">
        <f t="shared" si="192"/>
        <v>0</v>
      </c>
      <c r="BJ86" s="341">
        <f t="shared" si="193"/>
        <v>0</v>
      </c>
      <c r="BK86" s="341">
        <f t="shared" si="193"/>
        <v>0</v>
      </c>
      <c r="BL86" s="341">
        <f t="shared" si="193"/>
        <v>0</v>
      </c>
      <c r="BM86" s="341">
        <f t="shared" si="193"/>
        <v>0</v>
      </c>
      <c r="BN86" s="341">
        <f t="shared" si="193"/>
        <v>0</v>
      </c>
      <c r="BO86" s="341">
        <f t="shared" si="194"/>
        <v>0</v>
      </c>
      <c r="BP86" s="341">
        <f t="shared" si="194"/>
        <v>0</v>
      </c>
      <c r="BQ86" s="341">
        <f t="shared" si="194"/>
        <v>0</v>
      </c>
      <c r="BR86" s="341">
        <f t="shared" si="194"/>
        <v>0</v>
      </c>
      <c r="BS86" s="341">
        <f t="shared" si="194"/>
        <v>0</v>
      </c>
      <c r="BT86" s="348">
        <f t="shared" si="195"/>
        <v>0</v>
      </c>
      <c r="BU86" s="348">
        <f t="shared" si="195"/>
        <v>0</v>
      </c>
      <c r="BV86" s="348">
        <f t="shared" si="195"/>
        <v>0</v>
      </c>
      <c r="BW86" s="348">
        <f t="shared" si="195"/>
        <v>0</v>
      </c>
      <c r="BX86" s="348">
        <f t="shared" si="195"/>
        <v>0</v>
      </c>
      <c r="BY86" s="348">
        <f t="shared" si="196"/>
        <v>0</v>
      </c>
      <c r="BZ86" s="348">
        <f t="shared" si="196"/>
        <v>0</v>
      </c>
      <c r="CA86" s="348">
        <f t="shared" si="196"/>
        <v>0</v>
      </c>
      <c r="CB86" s="350">
        <f t="shared" si="196"/>
        <v>0</v>
      </c>
      <c r="CC86" s="375">
        <f t="shared" si="196"/>
        <v>0</v>
      </c>
      <c r="CD86" s="191">
        <f t="shared" si="149"/>
        <v>0</v>
      </c>
      <c r="CE86" s="191">
        <f t="shared" si="149"/>
        <v>0</v>
      </c>
      <c r="CF86" s="191">
        <f t="shared" si="149"/>
        <v>0</v>
      </c>
      <c r="CG86" s="381">
        <f t="shared" si="150"/>
        <v>0</v>
      </c>
      <c r="CH86" s="191">
        <f t="shared" si="150"/>
        <v>0</v>
      </c>
      <c r="CI86" s="382">
        <f t="shared" si="150"/>
        <v>0</v>
      </c>
      <c r="CJ86" s="379">
        <f t="shared" si="169"/>
        <v>0</v>
      </c>
      <c r="CK86" s="391">
        <f t="shared" si="197"/>
        <v>0</v>
      </c>
      <c r="CL86" s="391">
        <f t="shared" si="197"/>
        <v>0</v>
      </c>
      <c r="CM86" s="391">
        <f t="shared" si="197"/>
        <v>0</v>
      </c>
      <c r="CN86" s="391">
        <f t="shared" si="151"/>
        <v>0</v>
      </c>
      <c r="CO86" s="392">
        <f t="shared" si="198"/>
        <v>0</v>
      </c>
      <c r="CP86" s="392">
        <f t="shared" si="198"/>
        <v>0</v>
      </c>
      <c r="CQ86" s="392">
        <f t="shared" si="198"/>
        <v>0</v>
      </c>
      <c r="CR86" s="394">
        <f t="shared" si="152"/>
        <v>0</v>
      </c>
      <c r="CS86" s="191">
        <f t="shared" si="199"/>
        <v>0</v>
      </c>
      <c r="CT86" s="190">
        <f t="shared" si="199"/>
        <v>0</v>
      </c>
      <c r="CU86" s="190">
        <f t="shared" si="199"/>
        <v>0</v>
      </c>
      <c r="CV86" s="394">
        <f t="shared" si="153"/>
        <v>0</v>
      </c>
      <c r="CW86" s="402">
        <f t="shared" si="170"/>
        <v>0</v>
      </c>
      <c r="CX86" s="403"/>
      <c r="CY86" s="403">
        <f t="shared" si="171"/>
        <v>0</v>
      </c>
      <c r="CZ86" s="404">
        <f t="shared" si="172"/>
        <v>0</v>
      </c>
      <c r="DA86" s="435">
        <f t="shared" si="200"/>
        <v>0</v>
      </c>
      <c r="DB86" s="432">
        <f t="shared" si="173"/>
        <v>0</v>
      </c>
      <c r="DC86" s="433">
        <f t="shared" si="174"/>
        <v>0</v>
      </c>
      <c r="DD86" s="239">
        <f t="shared" si="175"/>
        <v>1</v>
      </c>
      <c r="DE86" s="239">
        <f t="shared" ca="1" si="176"/>
        <v>0</v>
      </c>
      <c r="DF86" s="239">
        <f t="shared" ca="1" si="177"/>
        <v>1</v>
      </c>
      <c r="DG86" s="434" t="str">
        <f t="shared" si="178"/>
        <v/>
      </c>
      <c r="DH86" s="239">
        <f t="shared" ca="1" si="179"/>
        <v>0</v>
      </c>
      <c r="DI86" s="239">
        <f t="shared" ca="1" si="148"/>
        <v>0</v>
      </c>
      <c r="DJ86" s="118" t="str">
        <f t="shared" si="180"/>
        <v/>
      </c>
      <c r="DK86" s="451">
        <f t="shared" si="181"/>
        <v>0</v>
      </c>
      <c r="DL86" s="451">
        <f t="shared" si="182"/>
        <v>0</v>
      </c>
      <c r="DM86" s="452">
        <f t="shared" si="183"/>
        <v>0</v>
      </c>
      <c r="DN86" s="453">
        <f t="shared" si="184"/>
        <v>-1</v>
      </c>
      <c r="DO86" s="454">
        <f t="shared" si="201"/>
        <v>1</v>
      </c>
      <c r="DP86" s="455" t="str">
        <f t="shared" si="202"/>
        <v>NO</v>
      </c>
      <c r="DQ86" s="455" t="str">
        <f t="shared" si="203"/>
        <v>Not!</v>
      </c>
      <c r="DR86" s="455" t="str">
        <f t="shared" si="204"/>
        <v>Not!</v>
      </c>
      <c r="DS86" s="478" t="str">
        <f t="shared" si="185"/>
        <v/>
      </c>
      <c r="DT86" s="479">
        <f t="shared" si="205"/>
        <v>0</v>
      </c>
      <c r="DU86" s="239">
        <f t="shared" si="229"/>
        <v>0</v>
      </c>
      <c r="DV86" s="483">
        <v>71</v>
      </c>
      <c r="DW86" s="281" t="str">
        <f t="shared" si="206"/>
        <v/>
      </c>
      <c r="DX86" s="239" t="str">
        <f t="shared" si="207"/>
        <v>Not!</v>
      </c>
      <c r="DY86" s="499">
        <f t="shared" si="208"/>
        <v>0</v>
      </c>
      <c r="DZ86" s="239" t="str">
        <f t="shared" si="209"/>
        <v>NO</v>
      </c>
      <c r="EA86" s="499">
        <f t="shared" si="186"/>
        <v>0</v>
      </c>
      <c r="EB86" s="239" t="str">
        <f t="shared" si="187"/>
        <v>女子Jr</v>
      </c>
      <c r="EC86" s="499">
        <f t="shared" si="188"/>
        <v>0</v>
      </c>
      <c r="ED86" s="500">
        <f t="shared" si="210"/>
        <v>0</v>
      </c>
      <c r="EE86" s="499">
        <f t="shared" si="210"/>
        <v>0</v>
      </c>
      <c r="EF86" s="239" t="str">
        <f t="shared" si="211"/>
        <v>N</v>
      </c>
      <c r="EG86" s="434" t="str">
        <f t="shared" si="212"/>
        <v/>
      </c>
      <c r="EH86" s="239" t="str">
        <f t="shared" si="213"/>
        <v/>
      </c>
      <c r="EI86" s="239" t="str">
        <f t="shared" ca="1" si="214"/>
        <v/>
      </c>
      <c r="EJ86" s="239" t="str">
        <f t="shared" si="215"/>
        <v/>
      </c>
      <c r="EK86" s="239">
        <f t="shared" si="216"/>
        <v>0</v>
      </c>
      <c r="EL86" s="239">
        <f t="shared" si="217"/>
        <v>0</v>
      </c>
      <c r="EM86" s="499">
        <f t="shared" si="218"/>
        <v>0</v>
      </c>
      <c r="EN86" s="239" t="str">
        <f t="shared" si="230"/>
        <v>N</v>
      </c>
      <c r="EO86" s="434" t="str">
        <f t="shared" si="219"/>
        <v/>
      </c>
      <c r="EP86" s="239" t="str">
        <f t="shared" si="189"/>
        <v/>
      </c>
      <c r="EQ86" s="239" t="str">
        <f t="shared" ca="1" si="220"/>
        <v/>
      </c>
      <c r="ER86" s="239" t="str">
        <f t="shared" si="221"/>
        <v/>
      </c>
      <c r="ES86" s="239">
        <f t="shared" si="190"/>
        <v>0</v>
      </c>
      <c r="ET86" s="239">
        <f t="shared" si="231"/>
        <v>0</v>
      </c>
      <c r="EU86" s="499">
        <f t="shared" si="222"/>
        <v>0</v>
      </c>
      <c r="EV86" s="434" t="str">
        <f t="shared" si="223"/>
        <v/>
      </c>
      <c r="EW86" s="512">
        <f t="shared" si="224"/>
        <v>0</v>
      </c>
      <c r="EX86" s="512">
        <f t="shared" si="225"/>
        <v>0</v>
      </c>
      <c r="EY86" s="512">
        <f t="shared" si="226"/>
        <v>0</v>
      </c>
      <c r="EZ86" s="119"/>
      <c r="FA86" s="258"/>
      <c r="FB86" s="259" t="str">
        <f t="shared" ca="1" si="227"/>
        <v/>
      </c>
      <c r="FC86" s="258"/>
      <c r="FD86" s="259" t="str">
        <f t="shared" si="228"/>
        <v/>
      </c>
      <c r="FE86" s="119"/>
      <c r="FF86" s="119"/>
      <c r="FG86" s="119"/>
      <c r="FH86" s="119"/>
      <c r="FI86" s="119"/>
      <c r="FJ86" s="119"/>
      <c r="FK86" s="119"/>
      <c r="FL86" s="119"/>
      <c r="FM86" s="119"/>
      <c r="FN86" s="119"/>
      <c r="FO86" s="119"/>
    </row>
    <row r="87" spans="1:171" s="99" customFormat="1" ht="21" customHeight="1" x14ac:dyDescent="0.2">
      <c r="A87" s="141">
        <v>72</v>
      </c>
      <c r="B87" s="138">
        <f>申込用紙!B87</f>
        <v>0</v>
      </c>
      <c r="C87" s="138">
        <f>申込用紙!C87</f>
        <v>0</v>
      </c>
      <c r="D87" s="138">
        <f>申込用紙!D87</f>
        <v>0</v>
      </c>
      <c r="E87" s="139">
        <f>申込用紙!E87</f>
        <v>0</v>
      </c>
      <c r="F87" s="138">
        <f>申込用紙!F87</f>
        <v>0</v>
      </c>
      <c r="G87" s="138">
        <f>申込用紙!G87</f>
        <v>0</v>
      </c>
      <c r="H87" s="138">
        <f>申込用紙!H87</f>
        <v>0</v>
      </c>
      <c r="I87" s="138">
        <f>申込用紙!I87</f>
        <v>0</v>
      </c>
      <c r="J87" s="138">
        <f>申込用紙!J87</f>
        <v>0</v>
      </c>
      <c r="K87" s="138">
        <f>申込用紙!K87</f>
        <v>0</v>
      </c>
      <c r="L87" s="138">
        <f>申込用紙!L87</f>
        <v>0</v>
      </c>
      <c r="M87" s="138">
        <f>申込用紙!M87</f>
        <v>0</v>
      </c>
      <c r="N87" s="138" t="str">
        <f>申込用紙!N87</f>
        <v/>
      </c>
      <c r="O87" s="160"/>
      <c r="P87" s="161"/>
      <c r="Q87" s="186" t="str">
        <f t="shared" si="154"/>
        <v>女</v>
      </c>
      <c r="R87" s="195" t="str">
        <f t="shared" si="155"/>
        <v>Not!</v>
      </c>
      <c r="S87" s="195" t="str">
        <f t="shared" si="156"/>
        <v>NO</v>
      </c>
      <c r="T87" s="194" t="str">
        <f t="shared" si="157"/>
        <v>女子Jr</v>
      </c>
      <c r="U87" s="196">
        <f t="shared" si="158"/>
        <v>0</v>
      </c>
      <c r="V87" s="190"/>
      <c r="W87" s="190"/>
      <c r="X87" s="190"/>
      <c r="Y87" s="190"/>
      <c r="Z87" s="190"/>
      <c r="AA87" s="190"/>
      <c r="AB87" s="239"/>
      <c r="AC87" s="239"/>
      <c r="AD87" s="239"/>
      <c r="AE87" s="239"/>
      <c r="AF87" s="242"/>
      <c r="AG87" s="261">
        <f t="shared" si="159"/>
        <v>0</v>
      </c>
      <c r="AH87"/>
      <c r="AI87"/>
      <c r="AJ87" s="258"/>
      <c r="AK87" s="259" t="str">
        <f t="shared" ca="1" si="160"/>
        <v/>
      </c>
      <c r="AL87" s="258"/>
      <c r="AM87" s="259" t="str">
        <f t="shared" si="161"/>
        <v/>
      </c>
      <c r="AN87" s="260"/>
      <c r="AO87" s="260"/>
      <c r="AP87" s="119"/>
      <c r="AQ87" s="280" t="str">
        <f t="shared" si="162"/>
        <v/>
      </c>
      <c r="AR87" s="280" t="str">
        <f t="shared" si="163"/>
        <v/>
      </c>
      <c r="AS87" s="280" t="str">
        <f t="shared" si="164"/>
        <v/>
      </c>
      <c r="AT87" s="280" t="str">
        <f t="shared" ca="1" si="165"/>
        <v/>
      </c>
      <c r="AU87" s="280">
        <f>申込用紙!$G$4</f>
        <v>0</v>
      </c>
      <c r="AV87" s="281" t="str">
        <f t="shared" si="166"/>
        <v/>
      </c>
      <c r="AW87" s="312">
        <f t="shared" si="191"/>
        <v>0</v>
      </c>
      <c r="AX87" s="312">
        <f t="shared" si="191"/>
        <v>0</v>
      </c>
      <c r="AY87" s="312">
        <f t="shared" si="191"/>
        <v>0</v>
      </c>
      <c r="AZ87" s="312">
        <f t="shared" si="191"/>
        <v>0</v>
      </c>
      <c r="BA87" s="312">
        <f t="shared" si="191"/>
        <v>0</v>
      </c>
      <c r="BB87" s="312">
        <f t="shared" si="191"/>
        <v>0</v>
      </c>
      <c r="BC87" s="313">
        <f t="shared" si="167"/>
        <v>0</v>
      </c>
      <c r="BD87" s="313">
        <f t="shared" si="168"/>
        <v>0</v>
      </c>
      <c r="BE87" s="340">
        <f t="shared" si="192"/>
        <v>0</v>
      </c>
      <c r="BF87" s="340">
        <f t="shared" si="192"/>
        <v>0</v>
      </c>
      <c r="BG87" s="340">
        <f t="shared" si="192"/>
        <v>0</v>
      </c>
      <c r="BH87" s="340">
        <f t="shared" si="192"/>
        <v>0</v>
      </c>
      <c r="BI87" s="340">
        <f t="shared" si="192"/>
        <v>0</v>
      </c>
      <c r="BJ87" s="341">
        <f t="shared" si="193"/>
        <v>0</v>
      </c>
      <c r="BK87" s="341">
        <f t="shared" si="193"/>
        <v>0</v>
      </c>
      <c r="BL87" s="341">
        <f t="shared" si="193"/>
        <v>0</v>
      </c>
      <c r="BM87" s="341">
        <f t="shared" si="193"/>
        <v>0</v>
      </c>
      <c r="BN87" s="341">
        <f t="shared" si="193"/>
        <v>0</v>
      </c>
      <c r="BO87" s="341">
        <f t="shared" si="194"/>
        <v>0</v>
      </c>
      <c r="BP87" s="341">
        <f t="shared" si="194"/>
        <v>0</v>
      </c>
      <c r="BQ87" s="341">
        <f t="shared" si="194"/>
        <v>0</v>
      </c>
      <c r="BR87" s="341">
        <f t="shared" si="194"/>
        <v>0</v>
      </c>
      <c r="BS87" s="341">
        <f t="shared" si="194"/>
        <v>0</v>
      </c>
      <c r="BT87" s="348">
        <f t="shared" si="195"/>
        <v>0</v>
      </c>
      <c r="BU87" s="348">
        <f t="shared" si="195"/>
        <v>0</v>
      </c>
      <c r="BV87" s="348">
        <f t="shared" si="195"/>
        <v>0</v>
      </c>
      <c r="BW87" s="348">
        <f t="shared" si="195"/>
        <v>0</v>
      </c>
      <c r="BX87" s="348">
        <f t="shared" si="195"/>
        <v>0</v>
      </c>
      <c r="BY87" s="348">
        <f t="shared" si="196"/>
        <v>0</v>
      </c>
      <c r="BZ87" s="348">
        <f t="shared" si="196"/>
        <v>0</v>
      </c>
      <c r="CA87" s="348">
        <f t="shared" si="196"/>
        <v>0</v>
      </c>
      <c r="CB87" s="350">
        <f t="shared" si="196"/>
        <v>0</v>
      </c>
      <c r="CC87" s="375">
        <f t="shared" si="196"/>
        <v>0</v>
      </c>
      <c r="CD87" s="191">
        <f t="shared" si="149"/>
        <v>0</v>
      </c>
      <c r="CE87" s="191">
        <f t="shared" si="149"/>
        <v>0</v>
      </c>
      <c r="CF87" s="191">
        <f t="shared" si="149"/>
        <v>0</v>
      </c>
      <c r="CG87" s="381">
        <f t="shared" si="150"/>
        <v>0</v>
      </c>
      <c r="CH87" s="191">
        <f t="shared" si="150"/>
        <v>0</v>
      </c>
      <c r="CI87" s="382">
        <f t="shared" si="150"/>
        <v>0</v>
      </c>
      <c r="CJ87" s="379">
        <f t="shared" si="169"/>
        <v>0</v>
      </c>
      <c r="CK87" s="391">
        <f t="shared" si="197"/>
        <v>0</v>
      </c>
      <c r="CL87" s="391">
        <f t="shared" si="197"/>
        <v>0</v>
      </c>
      <c r="CM87" s="391">
        <f t="shared" si="197"/>
        <v>0</v>
      </c>
      <c r="CN87" s="391">
        <f t="shared" si="151"/>
        <v>0</v>
      </c>
      <c r="CO87" s="392">
        <f t="shared" si="198"/>
        <v>0</v>
      </c>
      <c r="CP87" s="392">
        <f t="shared" si="198"/>
        <v>0</v>
      </c>
      <c r="CQ87" s="392">
        <f t="shared" si="198"/>
        <v>0</v>
      </c>
      <c r="CR87" s="394">
        <f t="shared" si="152"/>
        <v>0</v>
      </c>
      <c r="CS87" s="191">
        <f t="shared" si="199"/>
        <v>0</v>
      </c>
      <c r="CT87" s="190">
        <f t="shared" si="199"/>
        <v>0</v>
      </c>
      <c r="CU87" s="190">
        <f t="shared" si="199"/>
        <v>0</v>
      </c>
      <c r="CV87" s="394">
        <f t="shared" si="153"/>
        <v>0</v>
      </c>
      <c r="CW87" s="402">
        <f t="shared" si="170"/>
        <v>0</v>
      </c>
      <c r="CX87" s="403"/>
      <c r="CY87" s="403">
        <f t="shared" si="171"/>
        <v>0</v>
      </c>
      <c r="CZ87" s="404">
        <f t="shared" si="172"/>
        <v>0</v>
      </c>
      <c r="DA87" s="435">
        <f t="shared" si="200"/>
        <v>0</v>
      </c>
      <c r="DB87" s="432">
        <f t="shared" si="173"/>
        <v>0</v>
      </c>
      <c r="DC87" s="433">
        <f t="shared" si="174"/>
        <v>0</v>
      </c>
      <c r="DD87" s="239">
        <f t="shared" si="175"/>
        <v>1</v>
      </c>
      <c r="DE87" s="239">
        <f t="shared" ca="1" si="176"/>
        <v>0</v>
      </c>
      <c r="DF87" s="239">
        <f t="shared" ca="1" si="177"/>
        <v>1</v>
      </c>
      <c r="DG87" s="434" t="str">
        <f t="shared" si="178"/>
        <v/>
      </c>
      <c r="DH87" s="239">
        <f t="shared" ca="1" si="179"/>
        <v>0</v>
      </c>
      <c r="DI87" s="239">
        <f t="shared" ca="1" si="148"/>
        <v>0</v>
      </c>
      <c r="DJ87" s="118" t="str">
        <f t="shared" si="180"/>
        <v/>
      </c>
      <c r="DK87" s="451">
        <f t="shared" si="181"/>
        <v>0</v>
      </c>
      <c r="DL87" s="451">
        <f t="shared" si="182"/>
        <v>0</v>
      </c>
      <c r="DM87" s="452">
        <f t="shared" si="183"/>
        <v>0</v>
      </c>
      <c r="DN87" s="453">
        <f t="shared" si="184"/>
        <v>-1</v>
      </c>
      <c r="DO87" s="454">
        <f t="shared" si="201"/>
        <v>1</v>
      </c>
      <c r="DP87" s="455" t="str">
        <f t="shared" si="202"/>
        <v>NO</v>
      </c>
      <c r="DQ87" s="455" t="str">
        <f t="shared" si="203"/>
        <v>Not!</v>
      </c>
      <c r="DR87" s="455" t="str">
        <f t="shared" si="204"/>
        <v>Not!</v>
      </c>
      <c r="DS87" s="478" t="str">
        <f t="shared" si="185"/>
        <v/>
      </c>
      <c r="DT87" s="479">
        <f t="shared" si="205"/>
        <v>0</v>
      </c>
      <c r="DU87" s="239">
        <f t="shared" si="229"/>
        <v>0</v>
      </c>
      <c r="DV87" s="480">
        <v>72</v>
      </c>
      <c r="DW87" s="281" t="str">
        <f t="shared" si="206"/>
        <v/>
      </c>
      <c r="DX87" s="239" t="str">
        <f t="shared" si="207"/>
        <v>Not!</v>
      </c>
      <c r="DY87" s="499">
        <f t="shared" si="208"/>
        <v>0</v>
      </c>
      <c r="DZ87" s="239" t="str">
        <f t="shared" si="209"/>
        <v>NO</v>
      </c>
      <c r="EA87" s="499">
        <f t="shared" si="186"/>
        <v>0</v>
      </c>
      <c r="EB87" s="239" t="str">
        <f t="shared" si="187"/>
        <v>女子Jr</v>
      </c>
      <c r="EC87" s="499">
        <f t="shared" si="188"/>
        <v>0</v>
      </c>
      <c r="ED87" s="500">
        <f t="shared" si="210"/>
        <v>0</v>
      </c>
      <c r="EE87" s="499">
        <f t="shared" si="210"/>
        <v>0</v>
      </c>
      <c r="EF87" s="239" t="str">
        <f t="shared" si="211"/>
        <v>N</v>
      </c>
      <c r="EG87" s="434" t="str">
        <f t="shared" si="212"/>
        <v/>
      </c>
      <c r="EH87" s="239" t="str">
        <f t="shared" si="213"/>
        <v/>
      </c>
      <c r="EI87" s="239" t="str">
        <f t="shared" ca="1" si="214"/>
        <v/>
      </c>
      <c r="EJ87" s="239" t="str">
        <f t="shared" si="215"/>
        <v/>
      </c>
      <c r="EK87" s="239">
        <f t="shared" si="216"/>
        <v>0</v>
      </c>
      <c r="EL87" s="239">
        <f t="shared" si="217"/>
        <v>0</v>
      </c>
      <c r="EM87" s="499">
        <f t="shared" si="218"/>
        <v>0</v>
      </c>
      <c r="EN87" s="239" t="str">
        <f t="shared" si="230"/>
        <v>N</v>
      </c>
      <c r="EO87" s="434" t="str">
        <f t="shared" si="219"/>
        <v/>
      </c>
      <c r="EP87" s="239" t="str">
        <f t="shared" si="189"/>
        <v/>
      </c>
      <c r="EQ87" s="239" t="str">
        <f t="shared" ca="1" si="220"/>
        <v/>
      </c>
      <c r="ER87" s="239" t="str">
        <f t="shared" si="221"/>
        <v/>
      </c>
      <c r="ES87" s="239">
        <f t="shared" si="190"/>
        <v>0</v>
      </c>
      <c r="ET87" s="239">
        <f t="shared" si="231"/>
        <v>0</v>
      </c>
      <c r="EU87" s="499">
        <f t="shared" si="222"/>
        <v>0</v>
      </c>
      <c r="EV87" s="434" t="str">
        <f t="shared" si="223"/>
        <v/>
      </c>
      <c r="EW87" s="512">
        <f t="shared" si="224"/>
        <v>0</v>
      </c>
      <c r="EX87" s="512">
        <f t="shared" si="225"/>
        <v>0</v>
      </c>
      <c r="EY87" s="512">
        <f t="shared" si="226"/>
        <v>0</v>
      </c>
      <c r="EZ87" s="119"/>
      <c r="FA87" s="258"/>
      <c r="FB87" s="259" t="str">
        <f t="shared" ca="1" si="227"/>
        <v/>
      </c>
      <c r="FC87" s="258"/>
      <c r="FD87" s="259" t="str">
        <f t="shared" si="228"/>
        <v/>
      </c>
      <c r="FE87" s="119"/>
      <c r="FF87" s="119"/>
      <c r="FG87" s="119"/>
      <c r="FH87" s="119"/>
      <c r="FI87" s="119"/>
      <c r="FJ87" s="119"/>
      <c r="FK87" s="119"/>
      <c r="FL87" s="119"/>
      <c r="FM87" s="119"/>
      <c r="FN87" s="119"/>
      <c r="FO87" s="119"/>
    </row>
    <row r="88" spans="1:171" s="99" customFormat="1" ht="21" customHeight="1" x14ac:dyDescent="0.2">
      <c r="A88" s="141">
        <v>73</v>
      </c>
      <c r="B88" s="138">
        <f>申込用紙!B88</f>
        <v>0</v>
      </c>
      <c r="C88" s="138">
        <f>申込用紙!C88</f>
        <v>0</v>
      </c>
      <c r="D88" s="138">
        <f>申込用紙!D88</f>
        <v>0</v>
      </c>
      <c r="E88" s="139">
        <f>申込用紙!E88</f>
        <v>0</v>
      </c>
      <c r="F88" s="138">
        <f>申込用紙!F88</f>
        <v>0</v>
      </c>
      <c r="G88" s="138">
        <f>申込用紙!G88</f>
        <v>0</v>
      </c>
      <c r="H88" s="138">
        <f>申込用紙!H88</f>
        <v>0</v>
      </c>
      <c r="I88" s="138">
        <f>申込用紙!I88</f>
        <v>0</v>
      </c>
      <c r="J88" s="138">
        <f>申込用紙!J88</f>
        <v>0</v>
      </c>
      <c r="K88" s="138">
        <f>申込用紙!K88</f>
        <v>0</v>
      </c>
      <c r="L88" s="138">
        <f>申込用紙!L88</f>
        <v>0</v>
      </c>
      <c r="M88" s="138">
        <f>申込用紙!M88</f>
        <v>0</v>
      </c>
      <c r="N88" s="138" t="str">
        <f>申込用紙!N88</f>
        <v/>
      </c>
      <c r="O88" s="160"/>
      <c r="P88" s="161"/>
      <c r="Q88" s="186" t="str">
        <f t="shared" si="154"/>
        <v>女</v>
      </c>
      <c r="R88" s="195" t="str">
        <f t="shared" si="155"/>
        <v>Not!</v>
      </c>
      <c r="S88" s="195" t="str">
        <f t="shared" si="156"/>
        <v>NO</v>
      </c>
      <c r="T88" s="194" t="str">
        <f t="shared" si="157"/>
        <v>女子Jr</v>
      </c>
      <c r="U88" s="196">
        <f t="shared" si="158"/>
        <v>0</v>
      </c>
      <c r="V88" s="190"/>
      <c r="W88" s="190"/>
      <c r="X88" s="190"/>
      <c r="Y88" s="190"/>
      <c r="Z88" s="190"/>
      <c r="AA88" s="190"/>
      <c r="AB88" s="239"/>
      <c r="AC88" s="239"/>
      <c r="AD88" s="239"/>
      <c r="AE88" s="239"/>
      <c r="AF88" s="242"/>
      <c r="AG88" s="261">
        <f t="shared" si="159"/>
        <v>0</v>
      </c>
      <c r="AH88"/>
      <c r="AI88"/>
      <c r="AJ88" s="258"/>
      <c r="AK88" s="259" t="str">
        <f t="shared" ca="1" si="160"/>
        <v/>
      </c>
      <c r="AL88" s="258"/>
      <c r="AM88" s="259" t="str">
        <f t="shared" si="161"/>
        <v/>
      </c>
      <c r="AN88" s="260"/>
      <c r="AO88" s="260"/>
      <c r="AP88" s="119"/>
      <c r="AQ88" s="280" t="str">
        <f t="shared" si="162"/>
        <v/>
      </c>
      <c r="AR88" s="280" t="str">
        <f t="shared" si="163"/>
        <v/>
      </c>
      <c r="AS88" s="280" t="str">
        <f t="shared" si="164"/>
        <v/>
      </c>
      <c r="AT88" s="280" t="str">
        <f t="shared" ca="1" si="165"/>
        <v/>
      </c>
      <c r="AU88" s="280">
        <f>申込用紙!$G$4</f>
        <v>0</v>
      </c>
      <c r="AV88" s="281" t="str">
        <f t="shared" si="166"/>
        <v/>
      </c>
      <c r="AW88" s="312">
        <f t="shared" si="191"/>
        <v>0</v>
      </c>
      <c r="AX88" s="312">
        <f t="shared" si="191"/>
        <v>0</v>
      </c>
      <c r="AY88" s="312">
        <f t="shared" si="191"/>
        <v>0</v>
      </c>
      <c r="AZ88" s="312">
        <f t="shared" si="191"/>
        <v>0</v>
      </c>
      <c r="BA88" s="312">
        <f t="shared" si="191"/>
        <v>0</v>
      </c>
      <c r="BB88" s="312">
        <f t="shared" si="191"/>
        <v>0</v>
      </c>
      <c r="BC88" s="313">
        <f t="shared" si="167"/>
        <v>0</v>
      </c>
      <c r="BD88" s="313">
        <f t="shared" si="168"/>
        <v>0</v>
      </c>
      <c r="BE88" s="340">
        <f t="shared" si="192"/>
        <v>0</v>
      </c>
      <c r="BF88" s="340">
        <f t="shared" si="192"/>
        <v>0</v>
      </c>
      <c r="BG88" s="340">
        <f t="shared" si="192"/>
        <v>0</v>
      </c>
      <c r="BH88" s="340">
        <f t="shared" si="192"/>
        <v>0</v>
      </c>
      <c r="BI88" s="340">
        <f t="shared" si="192"/>
        <v>0</v>
      </c>
      <c r="BJ88" s="341">
        <f t="shared" si="193"/>
        <v>0</v>
      </c>
      <c r="BK88" s="341">
        <f t="shared" si="193"/>
        <v>0</v>
      </c>
      <c r="BL88" s="341">
        <f t="shared" si="193"/>
        <v>0</v>
      </c>
      <c r="BM88" s="341">
        <f t="shared" si="193"/>
        <v>0</v>
      </c>
      <c r="BN88" s="341">
        <f t="shared" si="193"/>
        <v>0</v>
      </c>
      <c r="BO88" s="341">
        <f t="shared" si="194"/>
        <v>0</v>
      </c>
      <c r="BP88" s="341">
        <f t="shared" si="194"/>
        <v>0</v>
      </c>
      <c r="BQ88" s="341">
        <f t="shared" si="194"/>
        <v>0</v>
      </c>
      <c r="BR88" s="341">
        <f t="shared" si="194"/>
        <v>0</v>
      </c>
      <c r="BS88" s="341">
        <f t="shared" si="194"/>
        <v>0</v>
      </c>
      <c r="BT88" s="348">
        <f t="shared" si="195"/>
        <v>0</v>
      </c>
      <c r="BU88" s="348">
        <f t="shared" si="195"/>
        <v>0</v>
      </c>
      <c r="BV88" s="348">
        <f t="shared" si="195"/>
        <v>0</v>
      </c>
      <c r="BW88" s="348">
        <f t="shared" si="195"/>
        <v>0</v>
      </c>
      <c r="BX88" s="348">
        <f t="shared" si="195"/>
        <v>0</v>
      </c>
      <c r="BY88" s="348">
        <f t="shared" si="196"/>
        <v>0</v>
      </c>
      <c r="BZ88" s="348">
        <f t="shared" si="196"/>
        <v>0</v>
      </c>
      <c r="CA88" s="348">
        <f t="shared" si="196"/>
        <v>0</v>
      </c>
      <c r="CB88" s="350">
        <f t="shared" si="196"/>
        <v>0</v>
      </c>
      <c r="CC88" s="375">
        <f t="shared" si="196"/>
        <v>0</v>
      </c>
      <c r="CD88" s="191">
        <f t="shared" si="149"/>
        <v>0</v>
      </c>
      <c r="CE88" s="191">
        <f t="shared" si="149"/>
        <v>0</v>
      </c>
      <c r="CF88" s="191">
        <f t="shared" si="149"/>
        <v>0</v>
      </c>
      <c r="CG88" s="381">
        <f t="shared" si="150"/>
        <v>0</v>
      </c>
      <c r="CH88" s="191">
        <f t="shared" si="150"/>
        <v>0</v>
      </c>
      <c r="CI88" s="382">
        <f t="shared" si="150"/>
        <v>0</v>
      </c>
      <c r="CJ88" s="379">
        <f t="shared" si="169"/>
        <v>0</v>
      </c>
      <c r="CK88" s="391">
        <f t="shared" si="197"/>
        <v>0</v>
      </c>
      <c r="CL88" s="391">
        <f t="shared" si="197"/>
        <v>0</v>
      </c>
      <c r="CM88" s="391">
        <f t="shared" si="197"/>
        <v>0</v>
      </c>
      <c r="CN88" s="391">
        <f t="shared" si="151"/>
        <v>0</v>
      </c>
      <c r="CO88" s="392">
        <f t="shared" si="198"/>
        <v>0</v>
      </c>
      <c r="CP88" s="392">
        <f t="shared" si="198"/>
        <v>0</v>
      </c>
      <c r="CQ88" s="392">
        <f t="shared" si="198"/>
        <v>0</v>
      </c>
      <c r="CR88" s="394">
        <f t="shared" si="152"/>
        <v>0</v>
      </c>
      <c r="CS88" s="191">
        <f t="shared" si="199"/>
        <v>0</v>
      </c>
      <c r="CT88" s="190">
        <f t="shared" si="199"/>
        <v>0</v>
      </c>
      <c r="CU88" s="190">
        <f t="shared" si="199"/>
        <v>0</v>
      </c>
      <c r="CV88" s="394">
        <f t="shared" si="153"/>
        <v>0</v>
      </c>
      <c r="CW88" s="402">
        <f t="shared" si="170"/>
        <v>0</v>
      </c>
      <c r="CX88" s="403"/>
      <c r="CY88" s="403">
        <f t="shared" si="171"/>
        <v>0</v>
      </c>
      <c r="CZ88" s="404">
        <f t="shared" si="172"/>
        <v>0</v>
      </c>
      <c r="DA88" s="435">
        <f t="shared" si="200"/>
        <v>0</v>
      </c>
      <c r="DB88" s="432">
        <f t="shared" si="173"/>
        <v>0</v>
      </c>
      <c r="DC88" s="433">
        <f t="shared" si="174"/>
        <v>0</v>
      </c>
      <c r="DD88" s="239">
        <f t="shared" si="175"/>
        <v>1</v>
      </c>
      <c r="DE88" s="239">
        <f t="shared" ca="1" si="176"/>
        <v>0</v>
      </c>
      <c r="DF88" s="239">
        <f t="shared" ca="1" si="177"/>
        <v>1</v>
      </c>
      <c r="DG88" s="434" t="str">
        <f t="shared" si="178"/>
        <v/>
      </c>
      <c r="DH88" s="239">
        <f t="shared" ca="1" si="179"/>
        <v>0</v>
      </c>
      <c r="DI88" s="239">
        <f t="shared" ca="1" si="148"/>
        <v>0</v>
      </c>
      <c r="DJ88" s="118" t="str">
        <f t="shared" si="180"/>
        <v/>
      </c>
      <c r="DK88" s="451">
        <f t="shared" si="181"/>
        <v>0</v>
      </c>
      <c r="DL88" s="451">
        <f t="shared" si="182"/>
        <v>0</v>
      </c>
      <c r="DM88" s="452">
        <f t="shared" si="183"/>
        <v>0</v>
      </c>
      <c r="DN88" s="453">
        <f t="shared" si="184"/>
        <v>-1</v>
      </c>
      <c r="DO88" s="454">
        <f t="shared" si="201"/>
        <v>1</v>
      </c>
      <c r="DP88" s="455" t="str">
        <f t="shared" si="202"/>
        <v>NO</v>
      </c>
      <c r="DQ88" s="455" t="str">
        <f t="shared" si="203"/>
        <v>Not!</v>
      </c>
      <c r="DR88" s="455" t="str">
        <f t="shared" si="204"/>
        <v>Not!</v>
      </c>
      <c r="DS88" s="478" t="str">
        <f t="shared" si="185"/>
        <v/>
      </c>
      <c r="DT88" s="479">
        <f t="shared" si="205"/>
        <v>0</v>
      </c>
      <c r="DU88" s="239">
        <f t="shared" si="229"/>
        <v>0</v>
      </c>
      <c r="DV88" s="480">
        <v>73</v>
      </c>
      <c r="DW88" s="281" t="str">
        <f t="shared" si="206"/>
        <v/>
      </c>
      <c r="DX88" s="239" t="str">
        <f t="shared" si="207"/>
        <v>Not!</v>
      </c>
      <c r="DY88" s="499">
        <f t="shared" si="208"/>
        <v>0</v>
      </c>
      <c r="DZ88" s="239" t="str">
        <f t="shared" si="209"/>
        <v>NO</v>
      </c>
      <c r="EA88" s="499">
        <f t="shared" si="186"/>
        <v>0</v>
      </c>
      <c r="EB88" s="239" t="str">
        <f t="shared" si="187"/>
        <v>女子Jr</v>
      </c>
      <c r="EC88" s="499">
        <f t="shared" si="188"/>
        <v>0</v>
      </c>
      <c r="ED88" s="500">
        <f t="shared" si="210"/>
        <v>0</v>
      </c>
      <c r="EE88" s="499">
        <f t="shared" si="210"/>
        <v>0</v>
      </c>
      <c r="EF88" s="239" t="str">
        <f t="shared" si="211"/>
        <v>N</v>
      </c>
      <c r="EG88" s="434" t="str">
        <f t="shared" si="212"/>
        <v/>
      </c>
      <c r="EH88" s="239" t="str">
        <f t="shared" si="213"/>
        <v/>
      </c>
      <c r="EI88" s="239" t="str">
        <f t="shared" ca="1" si="214"/>
        <v/>
      </c>
      <c r="EJ88" s="239" t="str">
        <f t="shared" si="215"/>
        <v/>
      </c>
      <c r="EK88" s="239">
        <f t="shared" si="216"/>
        <v>0</v>
      </c>
      <c r="EL88" s="239">
        <f t="shared" si="217"/>
        <v>0</v>
      </c>
      <c r="EM88" s="499">
        <f t="shared" si="218"/>
        <v>0</v>
      </c>
      <c r="EN88" s="239" t="str">
        <f t="shared" si="230"/>
        <v>N</v>
      </c>
      <c r="EO88" s="434" t="str">
        <f t="shared" si="219"/>
        <v/>
      </c>
      <c r="EP88" s="239" t="str">
        <f t="shared" si="189"/>
        <v/>
      </c>
      <c r="EQ88" s="239" t="str">
        <f t="shared" ca="1" si="220"/>
        <v/>
      </c>
      <c r="ER88" s="239" t="str">
        <f t="shared" si="221"/>
        <v/>
      </c>
      <c r="ES88" s="239">
        <f t="shared" si="190"/>
        <v>0</v>
      </c>
      <c r="ET88" s="239">
        <f t="shared" si="231"/>
        <v>0</v>
      </c>
      <c r="EU88" s="499">
        <f t="shared" si="222"/>
        <v>0</v>
      </c>
      <c r="EV88" s="434" t="str">
        <f t="shared" si="223"/>
        <v/>
      </c>
      <c r="EW88" s="512">
        <f t="shared" si="224"/>
        <v>0</v>
      </c>
      <c r="EX88" s="512">
        <f t="shared" si="225"/>
        <v>0</v>
      </c>
      <c r="EY88" s="512">
        <f t="shared" si="226"/>
        <v>0</v>
      </c>
      <c r="EZ88" s="119"/>
      <c r="FA88" s="258"/>
      <c r="FB88" s="259" t="str">
        <f t="shared" ca="1" si="227"/>
        <v/>
      </c>
      <c r="FC88" s="258"/>
      <c r="FD88" s="259" t="str">
        <f t="shared" si="228"/>
        <v/>
      </c>
      <c r="FE88" s="119"/>
      <c r="FF88" s="119"/>
      <c r="FG88" s="119"/>
      <c r="FH88" s="119"/>
      <c r="FI88" s="119"/>
      <c r="FJ88" s="119"/>
      <c r="FK88" s="119"/>
      <c r="FL88" s="119"/>
      <c r="FM88" s="119"/>
      <c r="FN88" s="119"/>
      <c r="FO88" s="119"/>
    </row>
    <row r="89" spans="1:171" s="99" customFormat="1" ht="21" customHeight="1" x14ac:dyDescent="0.2">
      <c r="A89" s="141">
        <v>74</v>
      </c>
      <c r="B89" s="138">
        <f>申込用紙!B89</f>
        <v>0</v>
      </c>
      <c r="C89" s="138">
        <f>申込用紙!C89</f>
        <v>0</v>
      </c>
      <c r="D89" s="138">
        <f>申込用紙!D89</f>
        <v>0</v>
      </c>
      <c r="E89" s="139">
        <f>申込用紙!E89</f>
        <v>0</v>
      </c>
      <c r="F89" s="138">
        <f>申込用紙!F89</f>
        <v>0</v>
      </c>
      <c r="G89" s="138">
        <f>申込用紙!G89</f>
        <v>0</v>
      </c>
      <c r="H89" s="138">
        <f>申込用紙!H89</f>
        <v>0</v>
      </c>
      <c r="I89" s="138">
        <f>申込用紙!I89</f>
        <v>0</v>
      </c>
      <c r="J89" s="138">
        <f>申込用紙!J89</f>
        <v>0</v>
      </c>
      <c r="K89" s="138">
        <f>申込用紙!K89</f>
        <v>0</v>
      </c>
      <c r="L89" s="138">
        <f>申込用紙!L89</f>
        <v>0</v>
      </c>
      <c r="M89" s="138">
        <f>申込用紙!M89</f>
        <v>0</v>
      </c>
      <c r="N89" s="138" t="str">
        <f>申込用紙!N89</f>
        <v/>
      </c>
      <c r="O89" s="160"/>
      <c r="P89" s="161"/>
      <c r="Q89" s="186" t="str">
        <f t="shared" si="154"/>
        <v>女</v>
      </c>
      <c r="R89" s="195" t="str">
        <f t="shared" si="155"/>
        <v>Not!</v>
      </c>
      <c r="S89" s="195" t="str">
        <f t="shared" si="156"/>
        <v>NO</v>
      </c>
      <c r="T89" s="194" t="str">
        <f t="shared" si="157"/>
        <v>女子Jr</v>
      </c>
      <c r="U89" s="196">
        <f t="shared" si="158"/>
        <v>0</v>
      </c>
      <c r="V89" s="190"/>
      <c r="W89" s="190"/>
      <c r="X89" s="190"/>
      <c r="Y89" s="190"/>
      <c r="Z89" s="190"/>
      <c r="AA89" s="190"/>
      <c r="AB89" s="239"/>
      <c r="AC89" s="239"/>
      <c r="AD89" s="239"/>
      <c r="AE89" s="239"/>
      <c r="AF89" s="242"/>
      <c r="AG89" s="261">
        <f t="shared" si="159"/>
        <v>0</v>
      </c>
      <c r="AH89"/>
      <c r="AI89"/>
      <c r="AJ89" s="258"/>
      <c r="AK89" s="259" t="str">
        <f t="shared" ca="1" si="160"/>
        <v/>
      </c>
      <c r="AL89" s="258"/>
      <c r="AM89" s="259" t="str">
        <f t="shared" si="161"/>
        <v/>
      </c>
      <c r="AN89" s="260"/>
      <c r="AO89" s="260"/>
      <c r="AP89" s="119"/>
      <c r="AQ89" s="280" t="str">
        <f t="shared" si="162"/>
        <v/>
      </c>
      <c r="AR89" s="280" t="str">
        <f t="shared" si="163"/>
        <v/>
      </c>
      <c r="AS89" s="280" t="str">
        <f t="shared" si="164"/>
        <v/>
      </c>
      <c r="AT89" s="280" t="str">
        <f t="shared" ca="1" si="165"/>
        <v/>
      </c>
      <c r="AU89" s="280">
        <f>申込用紙!$G$4</f>
        <v>0</v>
      </c>
      <c r="AV89" s="281" t="str">
        <f t="shared" si="166"/>
        <v/>
      </c>
      <c r="AW89" s="312">
        <f t="shared" si="191"/>
        <v>0</v>
      </c>
      <c r="AX89" s="312">
        <f t="shared" si="191"/>
        <v>0</v>
      </c>
      <c r="AY89" s="312">
        <f t="shared" si="191"/>
        <v>0</v>
      </c>
      <c r="AZ89" s="312">
        <f t="shared" si="191"/>
        <v>0</v>
      </c>
      <c r="BA89" s="312">
        <f t="shared" si="191"/>
        <v>0</v>
      </c>
      <c r="BB89" s="312">
        <f t="shared" si="191"/>
        <v>0</v>
      </c>
      <c r="BC89" s="313">
        <f t="shared" si="167"/>
        <v>0</v>
      </c>
      <c r="BD89" s="313">
        <f t="shared" si="168"/>
        <v>0</v>
      </c>
      <c r="BE89" s="340">
        <f t="shared" si="192"/>
        <v>0</v>
      </c>
      <c r="BF89" s="340">
        <f t="shared" si="192"/>
        <v>0</v>
      </c>
      <c r="BG89" s="340">
        <f t="shared" si="192"/>
        <v>0</v>
      </c>
      <c r="BH89" s="340">
        <f t="shared" si="192"/>
        <v>0</v>
      </c>
      <c r="BI89" s="340">
        <f t="shared" si="192"/>
        <v>0</v>
      </c>
      <c r="BJ89" s="341">
        <f t="shared" si="193"/>
        <v>0</v>
      </c>
      <c r="BK89" s="341">
        <f t="shared" si="193"/>
        <v>0</v>
      </c>
      <c r="BL89" s="341">
        <f t="shared" si="193"/>
        <v>0</v>
      </c>
      <c r="BM89" s="341">
        <f t="shared" si="193"/>
        <v>0</v>
      </c>
      <c r="BN89" s="341">
        <f t="shared" si="193"/>
        <v>0</v>
      </c>
      <c r="BO89" s="341">
        <f t="shared" si="194"/>
        <v>0</v>
      </c>
      <c r="BP89" s="341">
        <f t="shared" si="194"/>
        <v>0</v>
      </c>
      <c r="BQ89" s="341">
        <f t="shared" si="194"/>
        <v>0</v>
      </c>
      <c r="BR89" s="341">
        <f t="shared" si="194"/>
        <v>0</v>
      </c>
      <c r="BS89" s="341">
        <f t="shared" si="194"/>
        <v>0</v>
      </c>
      <c r="BT89" s="348">
        <f t="shared" si="195"/>
        <v>0</v>
      </c>
      <c r="BU89" s="348">
        <f t="shared" si="195"/>
        <v>0</v>
      </c>
      <c r="BV89" s="348">
        <f t="shared" si="195"/>
        <v>0</v>
      </c>
      <c r="BW89" s="348">
        <f t="shared" si="195"/>
        <v>0</v>
      </c>
      <c r="BX89" s="348">
        <f t="shared" si="195"/>
        <v>0</v>
      </c>
      <c r="BY89" s="348">
        <f t="shared" si="196"/>
        <v>0</v>
      </c>
      <c r="BZ89" s="348">
        <f t="shared" si="196"/>
        <v>0</v>
      </c>
      <c r="CA89" s="348">
        <f t="shared" si="196"/>
        <v>0</v>
      </c>
      <c r="CB89" s="350">
        <f t="shared" si="196"/>
        <v>0</v>
      </c>
      <c r="CC89" s="375">
        <f t="shared" si="196"/>
        <v>0</v>
      </c>
      <c r="CD89" s="191">
        <f t="shared" si="149"/>
        <v>0</v>
      </c>
      <c r="CE89" s="191">
        <f t="shared" si="149"/>
        <v>0</v>
      </c>
      <c r="CF89" s="191">
        <f t="shared" si="149"/>
        <v>0</v>
      </c>
      <c r="CG89" s="381">
        <f t="shared" si="150"/>
        <v>0</v>
      </c>
      <c r="CH89" s="191">
        <f t="shared" si="150"/>
        <v>0</v>
      </c>
      <c r="CI89" s="382">
        <f t="shared" si="150"/>
        <v>0</v>
      </c>
      <c r="CJ89" s="379">
        <f t="shared" si="169"/>
        <v>0</v>
      </c>
      <c r="CK89" s="391">
        <f t="shared" si="197"/>
        <v>0</v>
      </c>
      <c r="CL89" s="391">
        <f t="shared" si="197"/>
        <v>0</v>
      </c>
      <c r="CM89" s="391">
        <f t="shared" si="197"/>
        <v>0</v>
      </c>
      <c r="CN89" s="391">
        <f t="shared" si="151"/>
        <v>0</v>
      </c>
      <c r="CO89" s="392">
        <f t="shared" si="198"/>
        <v>0</v>
      </c>
      <c r="CP89" s="392">
        <f t="shared" si="198"/>
        <v>0</v>
      </c>
      <c r="CQ89" s="392">
        <f t="shared" si="198"/>
        <v>0</v>
      </c>
      <c r="CR89" s="394">
        <f t="shared" si="152"/>
        <v>0</v>
      </c>
      <c r="CS89" s="191">
        <f t="shared" si="199"/>
        <v>0</v>
      </c>
      <c r="CT89" s="190">
        <f t="shared" si="199"/>
        <v>0</v>
      </c>
      <c r="CU89" s="190">
        <f t="shared" si="199"/>
        <v>0</v>
      </c>
      <c r="CV89" s="394">
        <f t="shared" si="153"/>
        <v>0</v>
      </c>
      <c r="CW89" s="402">
        <f t="shared" si="170"/>
        <v>0</v>
      </c>
      <c r="CX89" s="403"/>
      <c r="CY89" s="403">
        <f t="shared" si="171"/>
        <v>0</v>
      </c>
      <c r="CZ89" s="404">
        <f t="shared" si="172"/>
        <v>0</v>
      </c>
      <c r="DA89" s="435">
        <f t="shared" si="200"/>
        <v>0</v>
      </c>
      <c r="DB89" s="432">
        <f t="shared" si="173"/>
        <v>0</v>
      </c>
      <c r="DC89" s="433">
        <f t="shared" si="174"/>
        <v>0</v>
      </c>
      <c r="DD89" s="239">
        <f t="shared" si="175"/>
        <v>1</v>
      </c>
      <c r="DE89" s="239">
        <f t="shared" ca="1" si="176"/>
        <v>0</v>
      </c>
      <c r="DF89" s="239">
        <f t="shared" ca="1" si="177"/>
        <v>1</v>
      </c>
      <c r="DG89" s="434" t="str">
        <f t="shared" si="178"/>
        <v/>
      </c>
      <c r="DH89" s="239">
        <f t="shared" ca="1" si="179"/>
        <v>0</v>
      </c>
      <c r="DI89" s="239">
        <f t="shared" ca="1" si="148"/>
        <v>0</v>
      </c>
      <c r="DJ89" s="118" t="str">
        <f t="shared" si="180"/>
        <v/>
      </c>
      <c r="DK89" s="451">
        <f t="shared" si="181"/>
        <v>0</v>
      </c>
      <c r="DL89" s="451">
        <f t="shared" si="182"/>
        <v>0</v>
      </c>
      <c r="DM89" s="452">
        <f t="shared" si="183"/>
        <v>0</v>
      </c>
      <c r="DN89" s="453">
        <f t="shared" si="184"/>
        <v>-1</v>
      </c>
      <c r="DO89" s="454">
        <f t="shared" si="201"/>
        <v>1</v>
      </c>
      <c r="DP89" s="455" t="str">
        <f t="shared" si="202"/>
        <v>NO</v>
      </c>
      <c r="DQ89" s="455" t="str">
        <f t="shared" si="203"/>
        <v>Not!</v>
      </c>
      <c r="DR89" s="455" t="str">
        <f t="shared" si="204"/>
        <v>Not!</v>
      </c>
      <c r="DS89" s="478" t="str">
        <f t="shared" si="185"/>
        <v/>
      </c>
      <c r="DT89" s="479">
        <f t="shared" si="205"/>
        <v>0</v>
      </c>
      <c r="DU89" s="239">
        <f t="shared" si="229"/>
        <v>0</v>
      </c>
      <c r="DV89" s="480">
        <v>74</v>
      </c>
      <c r="DW89" s="281" t="str">
        <f t="shared" si="206"/>
        <v/>
      </c>
      <c r="DX89" s="239" t="str">
        <f t="shared" si="207"/>
        <v>Not!</v>
      </c>
      <c r="DY89" s="499">
        <f t="shared" si="208"/>
        <v>0</v>
      </c>
      <c r="DZ89" s="239" t="str">
        <f t="shared" si="209"/>
        <v>NO</v>
      </c>
      <c r="EA89" s="499">
        <f t="shared" si="186"/>
        <v>0</v>
      </c>
      <c r="EB89" s="239" t="str">
        <f t="shared" si="187"/>
        <v>女子Jr</v>
      </c>
      <c r="EC89" s="499">
        <f t="shared" si="188"/>
        <v>0</v>
      </c>
      <c r="ED89" s="500">
        <f t="shared" si="210"/>
        <v>0</v>
      </c>
      <c r="EE89" s="499">
        <f t="shared" si="210"/>
        <v>0</v>
      </c>
      <c r="EF89" s="239" t="str">
        <f t="shared" si="211"/>
        <v>N</v>
      </c>
      <c r="EG89" s="434" t="str">
        <f t="shared" si="212"/>
        <v/>
      </c>
      <c r="EH89" s="239" t="str">
        <f t="shared" si="213"/>
        <v/>
      </c>
      <c r="EI89" s="239" t="str">
        <f t="shared" ca="1" si="214"/>
        <v/>
      </c>
      <c r="EJ89" s="239" t="str">
        <f t="shared" si="215"/>
        <v/>
      </c>
      <c r="EK89" s="239">
        <f t="shared" si="216"/>
        <v>0</v>
      </c>
      <c r="EL89" s="239">
        <f t="shared" si="217"/>
        <v>0</v>
      </c>
      <c r="EM89" s="499">
        <f t="shared" si="218"/>
        <v>0</v>
      </c>
      <c r="EN89" s="239" t="str">
        <f t="shared" si="230"/>
        <v>N</v>
      </c>
      <c r="EO89" s="434" t="str">
        <f t="shared" si="219"/>
        <v/>
      </c>
      <c r="EP89" s="239" t="str">
        <f t="shared" si="189"/>
        <v/>
      </c>
      <c r="EQ89" s="239" t="str">
        <f t="shared" ca="1" si="220"/>
        <v/>
      </c>
      <c r="ER89" s="239" t="str">
        <f t="shared" si="221"/>
        <v/>
      </c>
      <c r="ES89" s="239">
        <f t="shared" si="190"/>
        <v>0</v>
      </c>
      <c r="ET89" s="239">
        <f t="shared" si="231"/>
        <v>0</v>
      </c>
      <c r="EU89" s="499">
        <f t="shared" si="222"/>
        <v>0</v>
      </c>
      <c r="EV89" s="434" t="str">
        <f t="shared" si="223"/>
        <v/>
      </c>
      <c r="EW89" s="512">
        <f t="shared" si="224"/>
        <v>0</v>
      </c>
      <c r="EX89" s="512">
        <f t="shared" si="225"/>
        <v>0</v>
      </c>
      <c r="EY89" s="512">
        <f t="shared" si="226"/>
        <v>0</v>
      </c>
      <c r="EZ89" s="119"/>
      <c r="FA89" s="258"/>
      <c r="FB89" s="259" t="str">
        <f t="shared" ca="1" si="227"/>
        <v/>
      </c>
      <c r="FC89" s="258"/>
      <c r="FD89" s="259" t="str">
        <f t="shared" si="228"/>
        <v/>
      </c>
      <c r="FE89" s="119"/>
      <c r="FF89" s="119"/>
      <c r="FG89" s="119"/>
      <c r="FH89" s="119"/>
      <c r="FI89" s="119"/>
      <c r="FJ89" s="119"/>
      <c r="FK89" s="119"/>
      <c r="FL89" s="119"/>
      <c r="FM89" s="119"/>
      <c r="FN89" s="119"/>
      <c r="FO89" s="119"/>
    </row>
    <row r="90" spans="1:171" s="99" customFormat="1" ht="21" customHeight="1" x14ac:dyDescent="0.2">
      <c r="A90" s="141">
        <v>75</v>
      </c>
      <c r="B90" s="138">
        <f>申込用紙!B90</f>
        <v>0</v>
      </c>
      <c r="C90" s="138">
        <f>申込用紙!C90</f>
        <v>0</v>
      </c>
      <c r="D90" s="138">
        <f>申込用紙!D90</f>
        <v>0</v>
      </c>
      <c r="E90" s="139">
        <f>申込用紙!E90</f>
        <v>0</v>
      </c>
      <c r="F90" s="138">
        <f>申込用紙!F90</f>
        <v>0</v>
      </c>
      <c r="G90" s="138">
        <f>申込用紙!G90</f>
        <v>0</v>
      </c>
      <c r="H90" s="138">
        <f>申込用紙!H90</f>
        <v>0</v>
      </c>
      <c r="I90" s="138">
        <f>申込用紙!I90</f>
        <v>0</v>
      </c>
      <c r="J90" s="138">
        <f>申込用紙!J90</f>
        <v>0</v>
      </c>
      <c r="K90" s="138">
        <f>申込用紙!K90</f>
        <v>0</v>
      </c>
      <c r="L90" s="138">
        <f>申込用紙!L90</f>
        <v>0</v>
      </c>
      <c r="M90" s="138">
        <f>申込用紙!M90</f>
        <v>0</v>
      </c>
      <c r="N90" s="138" t="str">
        <f>申込用紙!N90</f>
        <v/>
      </c>
      <c r="O90" s="160"/>
      <c r="P90" s="161"/>
      <c r="Q90" s="186" t="str">
        <f t="shared" si="154"/>
        <v>女</v>
      </c>
      <c r="R90" s="195" t="str">
        <f t="shared" si="155"/>
        <v>Not!</v>
      </c>
      <c r="S90" s="195" t="str">
        <f t="shared" si="156"/>
        <v>NO</v>
      </c>
      <c r="T90" s="194" t="str">
        <f t="shared" si="157"/>
        <v>女子Jr</v>
      </c>
      <c r="U90" s="196">
        <f t="shared" si="158"/>
        <v>0</v>
      </c>
      <c r="V90" s="190"/>
      <c r="W90" s="190"/>
      <c r="X90" s="190"/>
      <c r="Y90" s="190"/>
      <c r="Z90" s="190"/>
      <c r="AA90" s="190"/>
      <c r="AB90" s="239"/>
      <c r="AC90" s="239"/>
      <c r="AD90" s="239"/>
      <c r="AE90" s="239"/>
      <c r="AF90" s="242"/>
      <c r="AG90" s="261">
        <f t="shared" si="159"/>
        <v>0</v>
      </c>
      <c r="AH90"/>
      <c r="AI90"/>
      <c r="AJ90" s="258"/>
      <c r="AK90" s="259" t="str">
        <f t="shared" ca="1" si="160"/>
        <v/>
      </c>
      <c r="AL90" s="258"/>
      <c r="AM90" s="259" t="str">
        <f t="shared" si="161"/>
        <v/>
      </c>
      <c r="AN90" s="260"/>
      <c r="AO90" s="260"/>
      <c r="AP90" s="119"/>
      <c r="AQ90" s="280" t="str">
        <f t="shared" si="162"/>
        <v/>
      </c>
      <c r="AR90" s="280" t="str">
        <f t="shared" si="163"/>
        <v/>
      </c>
      <c r="AS90" s="280" t="str">
        <f t="shared" si="164"/>
        <v/>
      </c>
      <c r="AT90" s="280" t="str">
        <f t="shared" ca="1" si="165"/>
        <v/>
      </c>
      <c r="AU90" s="280">
        <f>申込用紙!$G$4</f>
        <v>0</v>
      </c>
      <c r="AV90" s="281" t="str">
        <f t="shared" si="166"/>
        <v/>
      </c>
      <c r="AW90" s="312">
        <f t="shared" si="191"/>
        <v>0</v>
      </c>
      <c r="AX90" s="312">
        <f t="shared" si="191"/>
        <v>0</v>
      </c>
      <c r="AY90" s="312">
        <f t="shared" si="191"/>
        <v>0</v>
      </c>
      <c r="AZ90" s="312">
        <f t="shared" si="191"/>
        <v>0</v>
      </c>
      <c r="BA90" s="312">
        <f t="shared" si="191"/>
        <v>0</v>
      </c>
      <c r="BB90" s="312">
        <f t="shared" si="191"/>
        <v>0</v>
      </c>
      <c r="BC90" s="313">
        <f t="shared" si="167"/>
        <v>0</v>
      </c>
      <c r="BD90" s="313">
        <f t="shared" si="168"/>
        <v>0</v>
      </c>
      <c r="BE90" s="340">
        <f t="shared" si="192"/>
        <v>0</v>
      </c>
      <c r="BF90" s="340">
        <f t="shared" si="192"/>
        <v>0</v>
      </c>
      <c r="BG90" s="340">
        <f t="shared" si="192"/>
        <v>0</v>
      </c>
      <c r="BH90" s="340">
        <f t="shared" si="192"/>
        <v>0</v>
      </c>
      <c r="BI90" s="340">
        <f t="shared" si="192"/>
        <v>0</v>
      </c>
      <c r="BJ90" s="341">
        <f t="shared" si="193"/>
        <v>0</v>
      </c>
      <c r="BK90" s="341">
        <f t="shared" si="193"/>
        <v>0</v>
      </c>
      <c r="BL90" s="341">
        <f t="shared" si="193"/>
        <v>0</v>
      </c>
      <c r="BM90" s="341">
        <f t="shared" si="193"/>
        <v>0</v>
      </c>
      <c r="BN90" s="341">
        <f t="shared" si="193"/>
        <v>0</v>
      </c>
      <c r="BO90" s="341">
        <f t="shared" si="194"/>
        <v>0</v>
      </c>
      <c r="BP90" s="341">
        <f t="shared" si="194"/>
        <v>0</v>
      </c>
      <c r="BQ90" s="341">
        <f t="shared" si="194"/>
        <v>0</v>
      </c>
      <c r="BR90" s="341">
        <f t="shared" si="194"/>
        <v>0</v>
      </c>
      <c r="BS90" s="341">
        <f t="shared" si="194"/>
        <v>0</v>
      </c>
      <c r="BT90" s="348">
        <f t="shared" si="195"/>
        <v>0</v>
      </c>
      <c r="BU90" s="348">
        <f t="shared" si="195"/>
        <v>0</v>
      </c>
      <c r="BV90" s="348">
        <f t="shared" si="195"/>
        <v>0</v>
      </c>
      <c r="BW90" s="348">
        <f t="shared" si="195"/>
        <v>0</v>
      </c>
      <c r="BX90" s="348">
        <f t="shared" si="195"/>
        <v>0</v>
      </c>
      <c r="BY90" s="348">
        <f t="shared" si="196"/>
        <v>0</v>
      </c>
      <c r="BZ90" s="348">
        <f t="shared" si="196"/>
        <v>0</v>
      </c>
      <c r="CA90" s="348">
        <f t="shared" si="196"/>
        <v>0</v>
      </c>
      <c r="CB90" s="350">
        <f t="shared" si="196"/>
        <v>0</v>
      </c>
      <c r="CC90" s="375">
        <f t="shared" si="196"/>
        <v>0</v>
      </c>
      <c r="CD90" s="191">
        <f t="shared" si="149"/>
        <v>0</v>
      </c>
      <c r="CE90" s="191">
        <f t="shared" si="149"/>
        <v>0</v>
      </c>
      <c r="CF90" s="191">
        <f t="shared" si="149"/>
        <v>0</v>
      </c>
      <c r="CG90" s="381">
        <f t="shared" si="150"/>
        <v>0</v>
      </c>
      <c r="CH90" s="191">
        <f t="shared" si="150"/>
        <v>0</v>
      </c>
      <c r="CI90" s="382">
        <f t="shared" si="150"/>
        <v>0</v>
      </c>
      <c r="CJ90" s="379">
        <f t="shared" si="169"/>
        <v>0</v>
      </c>
      <c r="CK90" s="391">
        <f t="shared" si="197"/>
        <v>0</v>
      </c>
      <c r="CL90" s="391">
        <f t="shared" si="197"/>
        <v>0</v>
      </c>
      <c r="CM90" s="391">
        <f t="shared" si="197"/>
        <v>0</v>
      </c>
      <c r="CN90" s="391">
        <f t="shared" si="151"/>
        <v>0</v>
      </c>
      <c r="CO90" s="392">
        <f t="shared" si="198"/>
        <v>0</v>
      </c>
      <c r="CP90" s="392">
        <f t="shared" si="198"/>
        <v>0</v>
      </c>
      <c r="CQ90" s="392">
        <f t="shared" si="198"/>
        <v>0</v>
      </c>
      <c r="CR90" s="394">
        <f t="shared" si="152"/>
        <v>0</v>
      </c>
      <c r="CS90" s="191">
        <f t="shared" si="199"/>
        <v>0</v>
      </c>
      <c r="CT90" s="190">
        <f t="shared" si="199"/>
        <v>0</v>
      </c>
      <c r="CU90" s="190">
        <f t="shared" si="199"/>
        <v>0</v>
      </c>
      <c r="CV90" s="394">
        <f t="shared" si="153"/>
        <v>0</v>
      </c>
      <c r="CW90" s="402">
        <f t="shared" si="170"/>
        <v>0</v>
      </c>
      <c r="CX90" s="403"/>
      <c r="CY90" s="403">
        <f t="shared" si="171"/>
        <v>0</v>
      </c>
      <c r="CZ90" s="404">
        <f t="shared" si="172"/>
        <v>0</v>
      </c>
      <c r="DA90" s="435">
        <f t="shared" si="200"/>
        <v>0</v>
      </c>
      <c r="DB90" s="432">
        <f t="shared" si="173"/>
        <v>0</v>
      </c>
      <c r="DC90" s="433">
        <f t="shared" si="174"/>
        <v>0</v>
      </c>
      <c r="DD90" s="239">
        <f t="shared" si="175"/>
        <v>1</v>
      </c>
      <c r="DE90" s="239">
        <f t="shared" ca="1" si="176"/>
        <v>0</v>
      </c>
      <c r="DF90" s="239">
        <f t="shared" ca="1" si="177"/>
        <v>1</v>
      </c>
      <c r="DG90" s="434" t="str">
        <f t="shared" si="178"/>
        <v/>
      </c>
      <c r="DH90" s="239">
        <f t="shared" ca="1" si="179"/>
        <v>0</v>
      </c>
      <c r="DI90" s="239">
        <f t="shared" ca="1" si="148"/>
        <v>0</v>
      </c>
      <c r="DJ90" s="118" t="str">
        <f t="shared" si="180"/>
        <v/>
      </c>
      <c r="DK90" s="451">
        <f t="shared" si="181"/>
        <v>0</v>
      </c>
      <c r="DL90" s="451">
        <f t="shared" si="182"/>
        <v>0</v>
      </c>
      <c r="DM90" s="452">
        <f t="shared" si="183"/>
        <v>0</v>
      </c>
      <c r="DN90" s="453">
        <f t="shared" si="184"/>
        <v>-1</v>
      </c>
      <c r="DO90" s="454">
        <f t="shared" si="201"/>
        <v>1</v>
      </c>
      <c r="DP90" s="455" t="str">
        <f t="shared" si="202"/>
        <v>NO</v>
      </c>
      <c r="DQ90" s="455" t="str">
        <f t="shared" si="203"/>
        <v>Not!</v>
      </c>
      <c r="DR90" s="455" t="str">
        <f t="shared" si="204"/>
        <v>Not!</v>
      </c>
      <c r="DS90" s="478" t="str">
        <f t="shared" si="185"/>
        <v/>
      </c>
      <c r="DT90" s="479">
        <f t="shared" si="205"/>
        <v>0</v>
      </c>
      <c r="DU90" s="239">
        <f t="shared" si="229"/>
        <v>0</v>
      </c>
      <c r="DV90" s="480">
        <v>75</v>
      </c>
      <c r="DW90" s="281" t="str">
        <f t="shared" si="206"/>
        <v/>
      </c>
      <c r="DX90" s="239" t="str">
        <f t="shared" si="207"/>
        <v>Not!</v>
      </c>
      <c r="DY90" s="499">
        <f t="shared" si="208"/>
        <v>0</v>
      </c>
      <c r="DZ90" s="239" t="str">
        <f t="shared" si="209"/>
        <v>NO</v>
      </c>
      <c r="EA90" s="499">
        <f t="shared" si="186"/>
        <v>0</v>
      </c>
      <c r="EB90" s="239" t="str">
        <f t="shared" si="187"/>
        <v>女子Jr</v>
      </c>
      <c r="EC90" s="499">
        <f t="shared" si="188"/>
        <v>0</v>
      </c>
      <c r="ED90" s="500">
        <f t="shared" si="210"/>
        <v>0</v>
      </c>
      <c r="EE90" s="499">
        <f t="shared" si="210"/>
        <v>0</v>
      </c>
      <c r="EF90" s="239" t="str">
        <f t="shared" si="211"/>
        <v>N</v>
      </c>
      <c r="EG90" s="434" t="str">
        <f t="shared" si="212"/>
        <v/>
      </c>
      <c r="EH90" s="239" t="str">
        <f t="shared" si="213"/>
        <v/>
      </c>
      <c r="EI90" s="239" t="str">
        <f t="shared" ca="1" si="214"/>
        <v/>
      </c>
      <c r="EJ90" s="239" t="str">
        <f t="shared" si="215"/>
        <v/>
      </c>
      <c r="EK90" s="239">
        <f t="shared" si="216"/>
        <v>0</v>
      </c>
      <c r="EL90" s="239">
        <f t="shared" si="217"/>
        <v>0</v>
      </c>
      <c r="EM90" s="499">
        <f t="shared" si="218"/>
        <v>0</v>
      </c>
      <c r="EN90" s="239" t="str">
        <f t="shared" si="230"/>
        <v>N</v>
      </c>
      <c r="EO90" s="434" t="str">
        <f t="shared" si="219"/>
        <v/>
      </c>
      <c r="EP90" s="239" t="str">
        <f t="shared" si="189"/>
        <v/>
      </c>
      <c r="EQ90" s="239" t="str">
        <f t="shared" ca="1" si="220"/>
        <v/>
      </c>
      <c r="ER90" s="239" t="str">
        <f t="shared" si="221"/>
        <v/>
      </c>
      <c r="ES90" s="239">
        <f t="shared" si="190"/>
        <v>0</v>
      </c>
      <c r="ET90" s="239">
        <f t="shared" si="231"/>
        <v>0</v>
      </c>
      <c r="EU90" s="499">
        <f t="shared" si="222"/>
        <v>0</v>
      </c>
      <c r="EV90" s="434" t="str">
        <f t="shared" si="223"/>
        <v/>
      </c>
      <c r="EW90" s="512">
        <f t="shared" si="224"/>
        <v>0</v>
      </c>
      <c r="EX90" s="512">
        <f t="shared" si="225"/>
        <v>0</v>
      </c>
      <c r="EY90" s="512">
        <f t="shared" si="226"/>
        <v>0</v>
      </c>
      <c r="EZ90" s="119"/>
      <c r="FA90" s="258"/>
      <c r="FB90" s="259" t="str">
        <f t="shared" ca="1" si="227"/>
        <v/>
      </c>
      <c r="FC90" s="258"/>
      <c r="FD90" s="259" t="str">
        <f t="shared" si="228"/>
        <v/>
      </c>
      <c r="FE90" s="119"/>
      <c r="FF90" s="119"/>
      <c r="FG90" s="119"/>
      <c r="FH90" s="119"/>
      <c r="FI90" s="119"/>
      <c r="FJ90" s="119"/>
      <c r="FK90" s="119"/>
      <c r="FL90" s="119"/>
      <c r="FM90" s="119"/>
      <c r="FN90" s="119"/>
      <c r="FO90" s="119"/>
    </row>
    <row r="91" spans="1:171" s="99" customFormat="1" ht="21" customHeight="1" x14ac:dyDescent="0.2">
      <c r="A91" s="141">
        <v>76</v>
      </c>
      <c r="B91" s="138">
        <f>申込用紙!B91</f>
        <v>0</v>
      </c>
      <c r="C91" s="138">
        <f>申込用紙!C91</f>
        <v>0</v>
      </c>
      <c r="D91" s="138">
        <f>申込用紙!D91</f>
        <v>0</v>
      </c>
      <c r="E91" s="139">
        <f>申込用紙!E91</f>
        <v>0</v>
      </c>
      <c r="F91" s="138">
        <f>申込用紙!F91</f>
        <v>0</v>
      </c>
      <c r="G91" s="138">
        <f>申込用紙!G91</f>
        <v>0</v>
      </c>
      <c r="H91" s="138">
        <f>申込用紙!H91</f>
        <v>0</v>
      </c>
      <c r="I91" s="138">
        <f>申込用紙!I91</f>
        <v>0</v>
      </c>
      <c r="J91" s="138">
        <f>申込用紙!J91</f>
        <v>0</v>
      </c>
      <c r="K91" s="138">
        <f>申込用紙!K91</f>
        <v>0</v>
      </c>
      <c r="L91" s="138">
        <f>申込用紙!L91</f>
        <v>0</v>
      </c>
      <c r="M91" s="138">
        <f>申込用紙!M91</f>
        <v>0</v>
      </c>
      <c r="N91" s="138" t="str">
        <f>申込用紙!N91</f>
        <v/>
      </c>
      <c r="O91" s="160"/>
      <c r="P91" s="161"/>
      <c r="Q91" s="186" t="str">
        <f t="shared" si="154"/>
        <v>女</v>
      </c>
      <c r="R91" s="195" t="str">
        <f t="shared" si="155"/>
        <v>Not!</v>
      </c>
      <c r="S91" s="195" t="str">
        <f t="shared" si="156"/>
        <v>NO</v>
      </c>
      <c r="T91" s="194" t="str">
        <f t="shared" si="157"/>
        <v>女子Jr</v>
      </c>
      <c r="U91" s="196">
        <f t="shared" si="158"/>
        <v>0</v>
      </c>
      <c r="V91" s="190"/>
      <c r="W91" s="190"/>
      <c r="X91" s="190"/>
      <c r="Y91" s="190"/>
      <c r="Z91" s="190"/>
      <c r="AA91" s="190"/>
      <c r="AB91" s="239"/>
      <c r="AC91" s="239"/>
      <c r="AD91" s="239"/>
      <c r="AE91" s="239"/>
      <c r="AF91" s="242"/>
      <c r="AG91" s="261">
        <f t="shared" si="159"/>
        <v>0</v>
      </c>
      <c r="AH91"/>
      <c r="AI91"/>
      <c r="AJ91" s="258"/>
      <c r="AK91" s="259" t="str">
        <f t="shared" ca="1" si="160"/>
        <v/>
      </c>
      <c r="AL91" s="258"/>
      <c r="AM91" s="259" t="str">
        <f t="shared" si="161"/>
        <v/>
      </c>
      <c r="AN91" s="260"/>
      <c r="AO91" s="260"/>
      <c r="AP91" s="119"/>
      <c r="AQ91" s="280" t="str">
        <f t="shared" si="162"/>
        <v/>
      </c>
      <c r="AR91" s="280" t="str">
        <f t="shared" si="163"/>
        <v/>
      </c>
      <c r="AS91" s="280" t="str">
        <f t="shared" si="164"/>
        <v/>
      </c>
      <c r="AT91" s="280" t="str">
        <f t="shared" ca="1" si="165"/>
        <v/>
      </c>
      <c r="AU91" s="280">
        <f>申込用紙!$G$4</f>
        <v>0</v>
      </c>
      <c r="AV91" s="281" t="str">
        <f t="shared" si="166"/>
        <v/>
      </c>
      <c r="AW91" s="312">
        <f t="shared" si="191"/>
        <v>0</v>
      </c>
      <c r="AX91" s="312">
        <f t="shared" si="191"/>
        <v>0</v>
      </c>
      <c r="AY91" s="312">
        <f t="shared" si="191"/>
        <v>0</v>
      </c>
      <c r="AZ91" s="312">
        <f t="shared" si="191"/>
        <v>0</v>
      </c>
      <c r="BA91" s="312">
        <f t="shared" si="191"/>
        <v>0</v>
      </c>
      <c r="BB91" s="312">
        <f t="shared" si="191"/>
        <v>0</v>
      </c>
      <c r="BC91" s="313">
        <f t="shared" si="167"/>
        <v>0</v>
      </c>
      <c r="BD91" s="313">
        <f t="shared" si="168"/>
        <v>0</v>
      </c>
      <c r="BE91" s="340">
        <f t="shared" si="192"/>
        <v>0</v>
      </c>
      <c r="BF91" s="340">
        <f t="shared" si="192"/>
        <v>0</v>
      </c>
      <c r="BG91" s="340">
        <f t="shared" si="192"/>
        <v>0</v>
      </c>
      <c r="BH91" s="340">
        <f t="shared" si="192"/>
        <v>0</v>
      </c>
      <c r="BI91" s="340">
        <f t="shared" si="192"/>
        <v>0</v>
      </c>
      <c r="BJ91" s="341">
        <f t="shared" si="193"/>
        <v>0</v>
      </c>
      <c r="BK91" s="341">
        <f t="shared" si="193"/>
        <v>0</v>
      </c>
      <c r="BL91" s="341">
        <f t="shared" si="193"/>
        <v>0</v>
      </c>
      <c r="BM91" s="341">
        <f t="shared" si="193"/>
        <v>0</v>
      </c>
      <c r="BN91" s="341">
        <f t="shared" si="193"/>
        <v>0</v>
      </c>
      <c r="BO91" s="341">
        <f t="shared" si="194"/>
        <v>0</v>
      </c>
      <c r="BP91" s="341">
        <f t="shared" si="194"/>
        <v>0</v>
      </c>
      <c r="BQ91" s="341">
        <f t="shared" si="194"/>
        <v>0</v>
      </c>
      <c r="BR91" s="341">
        <f t="shared" si="194"/>
        <v>0</v>
      </c>
      <c r="BS91" s="341">
        <f t="shared" si="194"/>
        <v>0</v>
      </c>
      <c r="BT91" s="348">
        <f t="shared" si="195"/>
        <v>0</v>
      </c>
      <c r="BU91" s="348">
        <f t="shared" si="195"/>
        <v>0</v>
      </c>
      <c r="BV91" s="348">
        <f t="shared" si="195"/>
        <v>0</v>
      </c>
      <c r="BW91" s="348">
        <f t="shared" si="195"/>
        <v>0</v>
      </c>
      <c r="BX91" s="348">
        <f t="shared" si="195"/>
        <v>0</v>
      </c>
      <c r="BY91" s="348">
        <f t="shared" si="196"/>
        <v>0</v>
      </c>
      <c r="BZ91" s="348">
        <f t="shared" si="196"/>
        <v>0</v>
      </c>
      <c r="CA91" s="348">
        <f t="shared" si="196"/>
        <v>0</v>
      </c>
      <c r="CB91" s="350">
        <f t="shared" si="196"/>
        <v>0</v>
      </c>
      <c r="CC91" s="375">
        <f t="shared" si="196"/>
        <v>0</v>
      </c>
      <c r="CD91" s="191">
        <f t="shared" si="149"/>
        <v>0</v>
      </c>
      <c r="CE91" s="191">
        <f t="shared" si="149"/>
        <v>0</v>
      </c>
      <c r="CF91" s="191">
        <f t="shared" si="149"/>
        <v>0</v>
      </c>
      <c r="CG91" s="381">
        <f t="shared" si="150"/>
        <v>0</v>
      </c>
      <c r="CH91" s="191">
        <f t="shared" si="150"/>
        <v>0</v>
      </c>
      <c r="CI91" s="382">
        <f t="shared" si="150"/>
        <v>0</v>
      </c>
      <c r="CJ91" s="379">
        <f t="shared" si="169"/>
        <v>0</v>
      </c>
      <c r="CK91" s="391">
        <f t="shared" si="197"/>
        <v>0</v>
      </c>
      <c r="CL91" s="391">
        <f t="shared" si="197"/>
        <v>0</v>
      </c>
      <c r="CM91" s="391">
        <f t="shared" si="197"/>
        <v>0</v>
      </c>
      <c r="CN91" s="391">
        <f t="shared" si="151"/>
        <v>0</v>
      </c>
      <c r="CO91" s="392">
        <f t="shared" si="198"/>
        <v>0</v>
      </c>
      <c r="CP91" s="392">
        <f t="shared" si="198"/>
        <v>0</v>
      </c>
      <c r="CQ91" s="392">
        <f t="shared" si="198"/>
        <v>0</v>
      </c>
      <c r="CR91" s="394">
        <f t="shared" si="152"/>
        <v>0</v>
      </c>
      <c r="CS91" s="191">
        <f t="shared" si="199"/>
        <v>0</v>
      </c>
      <c r="CT91" s="190">
        <f t="shared" si="199"/>
        <v>0</v>
      </c>
      <c r="CU91" s="190">
        <f t="shared" si="199"/>
        <v>0</v>
      </c>
      <c r="CV91" s="394">
        <f t="shared" si="153"/>
        <v>0</v>
      </c>
      <c r="CW91" s="402">
        <f t="shared" si="170"/>
        <v>0</v>
      </c>
      <c r="CX91" s="403"/>
      <c r="CY91" s="403">
        <f t="shared" si="171"/>
        <v>0</v>
      </c>
      <c r="CZ91" s="404">
        <f t="shared" si="172"/>
        <v>0</v>
      </c>
      <c r="DA91" s="435">
        <f t="shared" si="200"/>
        <v>0</v>
      </c>
      <c r="DB91" s="432">
        <f t="shared" si="173"/>
        <v>0</v>
      </c>
      <c r="DC91" s="433">
        <f t="shared" si="174"/>
        <v>0</v>
      </c>
      <c r="DD91" s="239">
        <f t="shared" si="175"/>
        <v>1</v>
      </c>
      <c r="DE91" s="239">
        <f t="shared" ca="1" si="176"/>
        <v>0</v>
      </c>
      <c r="DF91" s="239">
        <f t="shared" ca="1" si="177"/>
        <v>1</v>
      </c>
      <c r="DG91" s="434" t="str">
        <f t="shared" si="178"/>
        <v/>
      </c>
      <c r="DH91" s="239">
        <f t="shared" ca="1" si="179"/>
        <v>0</v>
      </c>
      <c r="DI91" s="239">
        <f t="shared" ref="DI91:DI122" ca="1" si="232">IF(OR($DA91=0,AND($AF91=0)),0,1-($DF91&lt;0))-DH91</f>
        <v>0</v>
      </c>
      <c r="DJ91" s="118" t="str">
        <f t="shared" si="180"/>
        <v/>
      </c>
      <c r="DK91" s="451">
        <f t="shared" si="181"/>
        <v>0</v>
      </c>
      <c r="DL91" s="451">
        <f t="shared" si="182"/>
        <v>0</v>
      </c>
      <c r="DM91" s="452">
        <f t="shared" si="183"/>
        <v>0</v>
      </c>
      <c r="DN91" s="453">
        <f t="shared" si="184"/>
        <v>-1</v>
      </c>
      <c r="DO91" s="454">
        <f t="shared" si="201"/>
        <v>1</v>
      </c>
      <c r="DP91" s="455" t="str">
        <f t="shared" si="202"/>
        <v>NO</v>
      </c>
      <c r="DQ91" s="455" t="str">
        <f t="shared" si="203"/>
        <v>Not!</v>
      </c>
      <c r="DR91" s="455" t="str">
        <f t="shared" si="204"/>
        <v>Not!</v>
      </c>
      <c r="DS91" s="478" t="str">
        <f t="shared" si="185"/>
        <v/>
      </c>
      <c r="DT91" s="479">
        <f t="shared" si="205"/>
        <v>0</v>
      </c>
      <c r="DU91" s="239">
        <f t="shared" si="229"/>
        <v>0</v>
      </c>
      <c r="DV91" s="480">
        <v>76</v>
      </c>
      <c r="DW91" s="281" t="str">
        <f t="shared" si="206"/>
        <v/>
      </c>
      <c r="DX91" s="239" t="str">
        <f t="shared" si="207"/>
        <v>Not!</v>
      </c>
      <c r="DY91" s="499">
        <f t="shared" si="208"/>
        <v>0</v>
      </c>
      <c r="DZ91" s="239" t="str">
        <f t="shared" si="209"/>
        <v>NO</v>
      </c>
      <c r="EA91" s="499">
        <f t="shared" si="186"/>
        <v>0</v>
      </c>
      <c r="EB91" s="239" t="str">
        <f t="shared" si="187"/>
        <v>女子Jr</v>
      </c>
      <c r="EC91" s="499">
        <f t="shared" si="188"/>
        <v>0</v>
      </c>
      <c r="ED91" s="500">
        <f t="shared" si="210"/>
        <v>0</v>
      </c>
      <c r="EE91" s="499">
        <f t="shared" si="210"/>
        <v>0</v>
      </c>
      <c r="EF91" s="239" t="str">
        <f t="shared" si="211"/>
        <v>N</v>
      </c>
      <c r="EG91" s="434" t="str">
        <f t="shared" si="212"/>
        <v/>
      </c>
      <c r="EH91" s="239" t="str">
        <f t="shared" si="213"/>
        <v/>
      </c>
      <c r="EI91" s="239" t="str">
        <f t="shared" ca="1" si="214"/>
        <v/>
      </c>
      <c r="EJ91" s="239" t="str">
        <f t="shared" si="215"/>
        <v/>
      </c>
      <c r="EK91" s="239">
        <f t="shared" si="216"/>
        <v>0</v>
      </c>
      <c r="EL91" s="239">
        <f t="shared" si="217"/>
        <v>0</v>
      </c>
      <c r="EM91" s="499">
        <f t="shared" si="218"/>
        <v>0</v>
      </c>
      <c r="EN91" s="239" t="str">
        <f t="shared" si="230"/>
        <v>N</v>
      </c>
      <c r="EO91" s="434" t="str">
        <f t="shared" si="219"/>
        <v/>
      </c>
      <c r="EP91" s="239" t="str">
        <f t="shared" si="189"/>
        <v/>
      </c>
      <c r="EQ91" s="239" t="str">
        <f t="shared" ca="1" si="220"/>
        <v/>
      </c>
      <c r="ER91" s="239" t="str">
        <f t="shared" si="221"/>
        <v/>
      </c>
      <c r="ES91" s="239">
        <f t="shared" si="190"/>
        <v>0</v>
      </c>
      <c r="ET91" s="239">
        <f t="shared" si="231"/>
        <v>0</v>
      </c>
      <c r="EU91" s="499">
        <f t="shared" si="222"/>
        <v>0</v>
      </c>
      <c r="EV91" s="434" t="str">
        <f t="shared" si="223"/>
        <v/>
      </c>
      <c r="EW91" s="512">
        <f t="shared" si="224"/>
        <v>0</v>
      </c>
      <c r="EX91" s="512">
        <f t="shared" si="225"/>
        <v>0</v>
      </c>
      <c r="EY91" s="512">
        <f t="shared" si="226"/>
        <v>0</v>
      </c>
      <c r="EZ91" s="119"/>
      <c r="FA91" s="258"/>
      <c r="FB91" s="259" t="str">
        <f t="shared" ca="1" si="227"/>
        <v/>
      </c>
      <c r="FC91" s="258"/>
      <c r="FD91" s="259" t="str">
        <f t="shared" si="228"/>
        <v/>
      </c>
      <c r="FE91" s="119"/>
      <c r="FF91" s="119"/>
      <c r="FG91" s="119"/>
      <c r="FH91" s="119"/>
      <c r="FI91" s="119"/>
      <c r="FJ91" s="119"/>
      <c r="FK91" s="119"/>
      <c r="FL91" s="119"/>
      <c r="FM91" s="119"/>
      <c r="FN91" s="119"/>
      <c r="FO91" s="119"/>
    </row>
    <row r="92" spans="1:171" s="99" customFormat="1" ht="21" customHeight="1" x14ac:dyDescent="0.2">
      <c r="A92" s="141">
        <v>77</v>
      </c>
      <c r="B92" s="138">
        <f>申込用紙!B92</f>
        <v>0</v>
      </c>
      <c r="C92" s="138">
        <f>申込用紙!C92</f>
        <v>0</v>
      </c>
      <c r="D92" s="138">
        <f>申込用紙!D92</f>
        <v>0</v>
      </c>
      <c r="E92" s="139">
        <f>申込用紙!E92</f>
        <v>0</v>
      </c>
      <c r="F92" s="138">
        <f>申込用紙!F92</f>
        <v>0</v>
      </c>
      <c r="G92" s="138">
        <f>申込用紙!G92</f>
        <v>0</v>
      </c>
      <c r="H92" s="138">
        <f>申込用紙!H92</f>
        <v>0</v>
      </c>
      <c r="I92" s="138">
        <f>申込用紙!I92</f>
        <v>0</v>
      </c>
      <c r="J92" s="138">
        <f>申込用紙!J92</f>
        <v>0</v>
      </c>
      <c r="K92" s="138">
        <f>申込用紙!K92</f>
        <v>0</v>
      </c>
      <c r="L92" s="138">
        <f>申込用紙!L92</f>
        <v>0</v>
      </c>
      <c r="M92" s="138">
        <f>申込用紙!M92</f>
        <v>0</v>
      </c>
      <c r="N92" s="138" t="str">
        <f>申込用紙!N92</f>
        <v/>
      </c>
      <c r="O92" s="160"/>
      <c r="P92" s="161"/>
      <c r="Q92" s="186" t="str">
        <f t="shared" si="154"/>
        <v>女</v>
      </c>
      <c r="R92" s="195" t="str">
        <f t="shared" si="155"/>
        <v>Not!</v>
      </c>
      <c r="S92" s="195" t="str">
        <f t="shared" si="156"/>
        <v>NO</v>
      </c>
      <c r="T92" s="194" t="str">
        <f t="shared" si="157"/>
        <v>女子Jr</v>
      </c>
      <c r="U92" s="196">
        <f t="shared" si="158"/>
        <v>0</v>
      </c>
      <c r="V92" s="190"/>
      <c r="W92" s="190"/>
      <c r="X92" s="190"/>
      <c r="Y92" s="190"/>
      <c r="Z92" s="190"/>
      <c r="AA92" s="190"/>
      <c r="AB92" s="239"/>
      <c r="AC92" s="239"/>
      <c r="AD92" s="239"/>
      <c r="AE92" s="239"/>
      <c r="AF92" s="242"/>
      <c r="AG92" s="261">
        <f t="shared" si="159"/>
        <v>0</v>
      </c>
      <c r="AH92"/>
      <c r="AI92"/>
      <c r="AJ92" s="258"/>
      <c r="AK92" s="259" t="str">
        <f t="shared" ca="1" si="160"/>
        <v/>
      </c>
      <c r="AL92" s="258"/>
      <c r="AM92" s="259" t="str">
        <f t="shared" si="161"/>
        <v/>
      </c>
      <c r="AN92" s="260"/>
      <c r="AO92" s="260"/>
      <c r="AP92" s="119"/>
      <c r="AQ92" s="280" t="str">
        <f t="shared" si="162"/>
        <v/>
      </c>
      <c r="AR92" s="280" t="str">
        <f t="shared" si="163"/>
        <v/>
      </c>
      <c r="AS92" s="280" t="str">
        <f t="shared" si="164"/>
        <v/>
      </c>
      <c r="AT92" s="280" t="str">
        <f t="shared" ca="1" si="165"/>
        <v/>
      </c>
      <c r="AU92" s="280">
        <f>申込用紙!$G$4</f>
        <v>0</v>
      </c>
      <c r="AV92" s="281" t="str">
        <f t="shared" si="166"/>
        <v/>
      </c>
      <c r="AW92" s="312">
        <f t="shared" si="191"/>
        <v>0</v>
      </c>
      <c r="AX92" s="312">
        <f t="shared" si="191"/>
        <v>0</v>
      </c>
      <c r="AY92" s="312">
        <f t="shared" si="191"/>
        <v>0</v>
      </c>
      <c r="AZ92" s="312">
        <f t="shared" si="191"/>
        <v>0</v>
      </c>
      <c r="BA92" s="312">
        <f t="shared" si="191"/>
        <v>0</v>
      </c>
      <c r="BB92" s="312">
        <f t="shared" si="191"/>
        <v>0</v>
      </c>
      <c r="BC92" s="313">
        <f t="shared" si="167"/>
        <v>0</v>
      </c>
      <c r="BD92" s="313">
        <f t="shared" si="168"/>
        <v>0</v>
      </c>
      <c r="BE92" s="340">
        <f t="shared" si="192"/>
        <v>0</v>
      </c>
      <c r="BF92" s="340">
        <f t="shared" si="192"/>
        <v>0</v>
      </c>
      <c r="BG92" s="340">
        <f t="shared" si="192"/>
        <v>0</v>
      </c>
      <c r="BH92" s="340">
        <f t="shared" si="192"/>
        <v>0</v>
      </c>
      <c r="BI92" s="340">
        <f t="shared" si="192"/>
        <v>0</v>
      </c>
      <c r="BJ92" s="341">
        <f t="shared" si="193"/>
        <v>0</v>
      </c>
      <c r="BK92" s="341">
        <f t="shared" si="193"/>
        <v>0</v>
      </c>
      <c r="BL92" s="341">
        <f t="shared" si="193"/>
        <v>0</v>
      </c>
      <c r="BM92" s="341">
        <f t="shared" si="193"/>
        <v>0</v>
      </c>
      <c r="BN92" s="341">
        <f t="shared" si="193"/>
        <v>0</v>
      </c>
      <c r="BO92" s="341">
        <f t="shared" si="194"/>
        <v>0</v>
      </c>
      <c r="BP92" s="341">
        <f t="shared" si="194"/>
        <v>0</v>
      </c>
      <c r="BQ92" s="341">
        <f t="shared" si="194"/>
        <v>0</v>
      </c>
      <c r="BR92" s="341">
        <f t="shared" si="194"/>
        <v>0</v>
      </c>
      <c r="BS92" s="341">
        <f t="shared" si="194"/>
        <v>0</v>
      </c>
      <c r="BT92" s="348">
        <f t="shared" si="195"/>
        <v>0</v>
      </c>
      <c r="BU92" s="348">
        <f t="shared" si="195"/>
        <v>0</v>
      </c>
      <c r="BV92" s="348">
        <f t="shared" si="195"/>
        <v>0</v>
      </c>
      <c r="BW92" s="348">
        <f t="shared" si="195"/>
        <v>0</v>
      </c>
      <c r="BX92" s="348">
        <f t="shared" si="195"/>
        <v>0</v>
      </c>
      <c r="BY92" s="348">
        <f t="shared" si="196"/>
        <v>0</v>
      </c>
      <c r="BZ92" s="348">
        <f t="shared" si="196"/>
        <v>0</v>
      </c>
      <c r="CA92" s="348">
        <f t="shared" si="196"/>
        <v>0</v>
      </c>
      <c r="CB92" s="350">
        <f t="shared" si="196"/>
        <v>0</v>
      </c>
      <c r="CC92" s="375">
        <f t="shared" si="196"/>
        <v>0</v>
      </c>
      <c r="CD92" s="191">
        <f t="shared" si="149"/>
        <v>0</v>
      </c>
      <c r="CE92" s="191">
        <f t="shared" si="149"/>
        <v>0</v>
      </c>
      <c r="CF92" s="191">
        <f t="shared" si="149"/>
        <v>0</v>
      </c>
      <c r="CG92" s="381">
        <f t="shared" si="150"/>
        <v>0</v>
      </c>
      <c r="CH92" s="191">
        <f t="shared" si="150"/>
        <v>0</v>
      </c>
      <c r="CI92" s="382">
        <f t="shared" si="150"/>
        <v>0</v>
      </c>
      <c r="CJ92" s="379">
        <f t="shared" si="169"/>
        <v>0</v>
      </c>
      <c r="CK92" s="391">
        <f t="shared" si="197"/>
        <v>0</v>
      </c>
      <c r="CL92" s="391">
        <f t="shared" si="197"/>
        <v>0</v>
      </c>
      <c r="CM92" s="391">
        <f t="shared" si="197"/>
        <v>0</v>
      </c>
      <c r="CN92" s="391">
        <f t="shared" si="151"/>
        <v>0</v>
      </c>
      <c r="CO92" s="392">
        <f t="shared" si="198"/>
        <v>0</v>
      </c>
      <c r="CP92" s="392">
        <f t="shared" si="198"/>
        <v>0</v>
      </c>
      <c r="CQ92" s="392">
        <f t="shared" si="198"/>
        <v>0</v>
      </c>
      <c r="CR92" s="394">
        <f t="shared" si="152"/>
        <v>0</v>
      </c>
      <c r="CS92" s="191">
        <f t="shared" si="199"/>
        <v>0</v>
      </c>
      <c r="CT92" s="190">
        <f t="shared" si="199"/>
        <v>0</v>
      </c>
      <c r="CU92" s="190">
        <f t="shared" si="199"/>
        <v>0</v>
      </c>
      <c r="CV92" s="394">
        <f t="shared" si="153"/>
        <v>0</v>
      </c>
      <c r="CW92" s="402">
        <f t="shared" si="170"/>
        <v>0</v>
      </c>
      <c r="CX92" s="403"/>
      <c r="CY92" s="403">
        <f t="shared" si="171"/>
        <v>0</v>
      </c>
      <c r="CZ92" s="404">
        <f t="shared" si="172"/>
        <v>0</v>
      </c>
      <c r="DA92" s="435">
        <f t="shared" si="200"/>
        <v>0</v>
      </c>
      <c r="DB92" s="432">
        <f t="shared" si="173"/>
        <v>0</v>
      </c>
      <c r="DC92" s="433">
        <f t="shared" si="174"/>
        <v>0</v>
      </c>
      <c r="DD92" s="239">
        <f t="shared" si="175"/>
        <v>1</v>
      </c>
      <c r="DE92" s="239">
        <f t="shared" ca="1" si="176"/>
        <v>0</v>
      </c>
      <c r="DF92" s="239">
        <f t="shared" ca="1" si="177"/>
        <v>1</v>
      </c>
      <c r="DG92" s="434" t="str">
        <f t="shared" si="178"/>
        <v/>
      </c>
      <c r="DH92" s="239">
        <f t="shared" ca="1" si="179"/>
        <v>0</v>
      </c>
      <c r="DI92" s="239">
        <f t="shared" ca="1" si="232"/>
        <v>0</v>
      </c>
      <c r="DJ92" s="118" t="str">
        <f t="shared" si="180"/>
        <v/>
      </c>
      <c r="DK92" s="451">
        <f t="shared" si="181"/>
        <v>0</v>
      </c>
      <c r="DL92" s="451">
        <f t="shared" si="182"/>
        <v>0</v>
      </c>
      <c r="DM92" s="452">
        <f t="shared" si="183"/>
        <v>0</v>
      </c>
      <c r="DN92" s="453">
        <f t="shared" si="184"/>
        <v>-1</v>
      </c>
      <c r="DO92" s="454">
        <f t="shared" si="201"/>
        <v>1</v>
      </c>
      <c r="DP92" s="455" t="str">
        <f t="shared" si="202"/>
        <v>NO</v>
      </c>
      <c r="DQ92" s="455" t="str">
        <f t="shared" si="203"/>
        <v>Not!</v>
      </c>
      <c r="DR92" s="455" t="str">
        <f t="shared" si="204"/>
        <v>Not!</v>
      </c>
      <c r="DS92" s="478" t="str">
        <f t="shared" si="185"/>
        <v/>
      </c>
      <c r="DT92" s="479">
        <f t="shared" si="205"/>
        <v>0</v>
      </c>
      <c r="DU92" s="239">
        <f t="shared" si="229"/>
        <v>0</v>
      </c>
      <c r="DV92" s="480">
        <v>77</v>
      </c>
      <c r="DW92" s="281" t="str">
        <f t="shared" si="206"/>
        <v/>
      </c>
      <c r="DX92" s="239" t="str">
        <f t="shared" si="207"/>
        <v>Not!</v>
      </c>
      <c r="DY92" s="499">
        <f t="shared" si="208"/>
        <v>0</v>
      </c>
      <c r="DZ92" s="239" t="str">
        <f t="shared" si="209"/>
        <v>NO</v>
      </c>
      <c r="EA92" s="499">
        <f t="shared" si="186"/>
        <v>0</v>
      </c>
      <c r="EB92" s="239" t="str">
        <f t="shared" si="187"/>
        <v>女子Jr</v>
      </c>
      <c r="EC92" s="499">
        <f t="shared" si="188"/>
        <v>0</v>
      </c>
      <c r="ED92" s="500">
        <f t="shared" si="210"/>
        <v>0</v>
      </c>
      <c r="EE92" s="499">
        <f t="shared" si="210"/>
        <v>0</v>
      </c>
      <c r="EF92" s="239" t="str">
        <f t="shared" si="211"/>
        <v>N</v>
      </c>
      <c r="EG92" s="434" t="str">
        <f t="shared" si="212"/>
        <v/>
      </c>
      <c r="EH92" s="239" t="str">
        <f t="shared" si="213"/>
        <v/>
      </c>
      <c r="EI92" s="239" t="str">
        <f t="shared" ca="1" si="214"/>
        <v/>
      </c>
      <c r="EJ92" s="239" t="str">
        <f t="shared" si="215"/>
        <v/>
      </c>
      <c r="EK92" s="239">
        <f t="shared" si="216"/>
        <v>0</v>
      </c>
      <c r="EL92" s="239">
        <f t="shared" si="217"/>
        <v>0</v>
      </c>
      <c r="EM92" s="499">
        <f t="shared" si="218"/>
        <v>0</v>
      </c>
      <c r="EN92" s="239" t="str">
        <f t="shared" si="230"/>
        <v>N</v>
      </c>
      <c r="EO92" s="434" t="str">
        <f t="shared" si="219"/>
        <v/>
      </c>
      <c r="EP92" s="239" t="str">
        <f t="shared" si="189"/>
        <v/>
      </c>
      <c r="EQ92" s="239" t="str">
        <f t="shared" ca="1" si="220"/>
        <v/>
      </c>
      <c r="ER92" s="239" t="str">
        <f t="shared" si="221"/>
        <v/>
      </c>
      <c r="ES92" s="239">
        <f t="shared" si="190"/>
        <v>0</v>
      </c>
      <c r="ET92" s="239">
        <f t="shared" si="231"/>
        <v>0</v>
      </c>
      <c r="EU92" s="499">
        <f t="shared" si="222"/>
        <v>0</v>
      </c>
      <c r="EV92" s="434" t="str">
        <f t="shared" si="223"/>
        <v/>
      </c>
      <c r="EW92" s="512">
        <f t="shared" si="224"/>
        <v>0</v>
      </c>
      <c r="EX92" s="512">
        <f t="shared" si="225"/>
        <v>0</v>
      </c>
      <c r="EY92" s="512">
        <f t="shared" si="226"/>
        <v>0</v>
      </c>
      <c r="EZ92" s="119"/>
      <c r="FA92" s="258"/>
      <c r="FB92" s="259" t="str">
        <f t="shared" ca="1" si="227"/>
        <v/>
      </c>
      <c r="FC92" s="258"/>
      <c r="FD92" s="259" t="str">
        <f t="shared" si="228"/>
        <v/>
      </c>
      <c r="FE92" s="119"/>
      <c r="FF92" s="119"/>
      <c r="FG92" s="119"/>
      <c r="FH92" s="119"/>
      <c r="FI92" s="119"/>
      <c r="FJ92" s="119"/>
      <c r="FK92" s="119"/>
      <c r="FL92" s="119"/>
      <c r="FM92" s="119"/>
      <c r="FN92" s="119"/>
      <c r="FO92" s="119"/>
    </row>
    <row r="93" spans="1:171" s="99" customFormat="1" ht="21" customHeight="1" x14ac:dyDescent="0.2">
      <c r="A93" s="141">
        <v>78</v>
      </c>
      <c r="B93" s="138">
        <f>申込用紙!B93</f>
        <v>0</v>
      </c>
      <c r="C93" s="138">
        <f>申込用紙!C93</f>
        <v>0</v>
      </c>
      <c r="D93" s="138">
        <f>申込用紙!D93</f>
        <v>0</v>
      </c>
      <c r="E93" s="139">
        <f>申込用紙!E93</f>
        <v>0</v>
      </c>
      <c r="F93" s="138">
        <f>申込用紙!F93</f>
        <v>0</v>
      </c>
      <c r="G93" s="138">
        <f>申込用紙!G93</f>
        <v>0</v>
      </c>
      <c r="H93" s="138">
        <f>申込用紙!H93</f>
        <v>0</v>
      </c>
      <c r="I93" s="138">
        <f>申込用紙!I93</f>
        <v>0</v>
      </c>
      <c r="J93" s="138">
        <f>申込用紙!J93</f>
        <v>0</v>
      </c>
      <c r="K93" s="138">
        <f>申込用紙!K93</f>
        <v>0</v>
      </c>
      <c r="L93" s="138">
        <f>申込用紙!L93</f>
        <v>0</v>
      </c>
      <c r="M93" s="138">
        <f>申込用紙!M93</f>
        <v>0</v>
      </c>
      <c r="N93" s="138" t="str">
        <f>申込用紙!N93</f>
        <v/>
      </c>
      <c r="O93" s="160"/>
      <c r="P93" s="161"/>
      <c r="Q93" s="186" t="str">
        <f t="shared" si="154"/>
        <v>女</v>
      </c>
      <c r="R93" s="195" t="str">
        <f t="shared" si="155"/>
        <v>Not!</v>
      </c>
      <c r="S93" s="195" t="str">
        <f t="shared" si="156"/>
        <v>NO</v>
      </c>
      <c r="T93" s="194" t="str">
        <f t="shared" si="157"/>
        <v>女子Jr</v>
      </c>
      <c r="U93" s="196">
        <f t="shared" si="158"/>
        <v>0</v>
      </c>
      <c r="V93" s="190"/>
      <c r="W93" s="190"/>
      <c r="X93" s="190"/>
      <c r="Y93" s="190"/>
      <c r="Z93" s="190"/>
      <c r="AA93" s="190"/>
      <c r="AB93" s="239"/>
      <c r="AC93" s="239"/>
      <c r="AD93" s="239"/>
      <c r="AE93" s="239"/>
      <c r="AF93" s="242"/>
      <c r="AG93" s="261">
        <f t="shared" si="159"/>
        <v>0</v>
      </c>
      <c r="AH93"/>
      <c r="AI93"/>
      <c r="AJ93" s="258"/>
      <c r="AK93" s="259" t="str">
        <f t="shared" ca="1" si="160"/>
        <v/>
      </c>
      <c r="AL93" s="258"/>
      <c r="AM93" s="259" t="str">
        <f t="shared" si="161"/>
        <v/>
      </c>
      <c r="AN93" s="260"/>
      <c r="AO93" s="260"/>
      <c r="AP93" s="119"/>
      <c r="AQ93" s="280" t="str">
        <f t="shared" si="162"/>
        <v/>
      </c>
      <c r="AR93" s="280" t="str">
        <f t="shared" si="163"/>
        <v/>
      </c>
      <c r="AS93" s="280" t="str">
        <f t="shared" si="164"/>
        <v/>
      </c>
      <c r="AT93" s="280" t="str">
        <f t="shared" ca="1" si="165"/>
        <v/>
      </c>
      <c r="AU93" s="280">
        <f>申込用紙!$G$4</f>
        <v>0</v>
      </c>
      <c r="AV93" s="281" t="str">
        <f t="shared" si="166"/>
        <v/>
      </c>
      <c r="AW93" s="312">
        <f t="shared" si="191"/>
        <v>0</v>
      </c>
      <c r="AX93" s="312">
        <f t="shared" si="191"/>
        <v>0</v>
      </c>
      <c r="AY93" s="312">
        <f t="shared" si="191"/>
        <v>0</v>
      </c>
      <c r="AZ93" s="312">
        <f t="shared" si="191"/>
        <v>0</v>
      </c>
      <c r="BA93" s="312">
        <f t="shared" si="191"/>
        <v>0</v>
      </c>
      <c r="BB93" s="312">
        <f t="shared" si="191"/>
        <v>0</v>
      </c>
      <c r="BC93" s="313">
        <f t="shared" si="167"/>
        <v>0</v>
      </c>
      <c r="BD93" s="313">
        <f t="shared" si="168"/>
        <v>0</v>
      </c>
      <c r="BE93" s="340">
        <f t="shared" si="192"/>
        <v>0</v>
      </c>
      <c r="BF93" s="340">
        <f t="shared" si="192"/>
        <v>0</v>
      </c>
      <c r="BG93" s="340">
        <f t="shared" si="192"/>
        <v>0</v>
      </c>
      <c r="BH93" s="340">
        <f t="shared" si="192"/>
        <v>0</v>
      </c>
      <c r="BI93" s="340">
        <f t="shared" si="192"/>
        <v>0</v>
      </c>
      <c r="BJ93" s="341">
        <f t="shared" si="193"/>
        <v>0</v>
      </c>
      <c r="BK93" s="341">
        <f t="shared" si="193"/>
        <v>0</v>
      </c>
      <c r="BL93" s="341">
        <f t="shared" si="193"/>
        <v>0</v>
      </c>
      <c r="BM93" s="341">
        <f t="shared" si="193"/>
        <v>0</v>
      </c>
      <c r="BN93" s="341">
        <f t="shared" si="193"/>
        <v>0</v>
      </c>
      <c r="BO93" s="341">
        <f t="shared" si="194"/>
        <v>0</v>
      </c>
      <c r="BP93" s="341">
        <f t="shared" si="194"/>
        <v>0</v>
      </c>
      <c r="BQ93" s="341">
        <f t="shared" si="194"/>
        <v>0</v>
      </c>
      <c r="BR93" s="341">
        <f t="shared" si="194"/>
        <v>0</v>
      </c>
      <c r="BS93" s="341">
        <f t="shared" si="194"/>
        <v>0</v>
      </c>
      <c r="BT93" s="348">
        <f t="shared" si="195"/>
        <v>0</v>
      </c>
      <c r="BU93" s="348">
        <f t="shared" si="195"/>
        <v>0</v>
      </c>
      <c r="BV93" s="348">
        <f t="shared" si="195"/>
        <v>0</v>
      </c>
      <c r="BW93" s="348">
        <f t="shared" si="195"/>
        <v>0</v>
      </c>
      <c r="BX93" s="348">
        <f t="shared" si="195"/>
        <v>0</v>
      </c>
      <c r="BY93" s="348">
        <f t="shared" si="196"/>
        <v>0</v>
      </c>
      <c r="BZ93" s="348">
        <f t="shared" si="196"/>
        <v>0</v>
      </c>
      <c r="CA93" s="348">
        <f t="shared" si="196"/>
        <v>0</v>
      </c>
      <c r="CB93" s="350">
        <f t="shared" si="196"/>
        <v>0</v>
      </c>
      <c r="CC93" s="375">
        <f t="shared" si="196"/>
        <v>0</v>
      </c>
      <c r="CD93" s="191">
        <f t="shared" si="149"/>
        <v>0</v>
      </c>
      <c r="CE93" s="191">
        <f t="shared" si="149"/>
        <v>0</v>
      </c>
      <c r="CF93" s="191">
        <f t="shared" si="149"/>
        <v>0</v>
      </c>
      <c r="CG93" s="381">
        <f t="shared" si="150"/>
        <v>0</v>
      </c>
      <c r="CH93" s="191">
        <f t="shared" si="150"/>
        <v>0</v>
      </c>
      <c r="CI93" s="382">
        <f t="shared" si="150"/>
        <v>0</v>
      </c>
      <c r="CJ93" s="379">
        <f t="shared" si="169"/>
        <v>0</v>
      </c>
      <c r="CK93" s="391">
        <f t="shared" si="197"/>
        <v>0</v>
      </c>
      <c r="CL93" s="391">
        <f t="shared" si="197"/>
        <v>0</v>
      </c>
      <c r="CM93" s="391">
        <f t="shared" si="197"/>
        <v>0</v>
      </c>
      <c r="CN93" s="391">
        <f t="shared" si="151"/>
        <v>0</v>
      </c>
      <c r="CO93" s="392">
        <f t="shared" si="198"/>
        <v>0</v>
      </c>
      <c r="CP93" s="392">
        <f t="shared" si="198"/>
        <v>0</v>
      </c>
      <c r="CQ93" s="392">
        <f t="shared" si="198"/>
        <v>0</v>
      </c>
      <c r="CR93" s="394">
        <f t="shared" si="152"/>
        <v>0</v>
      </c>
      <c r="CS93" s="191">
        <f t="shared" si="199"/>
        <v>0</v>
      </c>
      <c r="CT93" s="190">
        <f t="shared" si="199"/>
        <v>0</v>
      </c>
      <c r="CU93" s="190">
        <f t="shared" si="199"/>
        <v>0</v>
      </c>
      <c r="CV93" s="394">
        <f t="shared" si="153"/>
        <v>0</v>
      </c>
      <c r="CW93" s="402">
        <f t="shared" si="170"/>
        <v>0</v>
      </c>
      <c r="CX93" s="403"/>
      <c r="CY93" s="403">
        <f t="shared" si="171"/>
        <v>0</v>
      </c>
      <c r="CZ93" s="404">
        <f t="shared" si="172"/>
        <v>0</v>
      </c>
      <c r="DA93" s="435">
        <f t="shared" si="200"/>
        <v>0</v>
      </c>
      <c r="DB93" s="432">
        <f t="shared" si="173"/>
        <v>0</v>
      </c>
      <c r="DC93" s="433">
        <f t="shared" si="174"/>
        <v>0</v>
      </c>
      <c r="DD93" s="239">
        <f t="shared" si="175"/>
        <v>1</v>
      </c>
      <c r="DE93" s="239">
        <f t="shared" ca="1" si="176"/>
        <v>0</v>
      </c>
      <c r="DF93" s="239">
        <f t="shared" ca="1" si="177"/>
        <v>1</v>
      </c>
      <c r="DG93" s="434" t="str">
        <f t="shared" si="178"/>
        <v/>
      </c>
      <c r="DH93" s="239">
        <f t="shared" ca="1" si="179"/>
        <v>0</v>
      </c>
      <c r="DI93" s="239">
        <f t="shared" ca="1" si="232"/>
        <v>0</v>
      </c>
      <c r="DJ93" s="118" t="str">
        <f t="shared" si="180"/>
        <v/>
      </c>
      <c r="DK93" s="451">
        <f t="shared" si="181"/>
        <v>0</v>
      </c>
      <c r="DL93" s="451">
        <f t="shared" si="182"/>
        <v>0</v>
      </c>
      <c r="DM93" s="452">
        <f t="shared" si="183"/>
        <v>0</v>
      </c>
      <c r="DN93" s="453">
        <f t="shared" si="184"/>
        <v>-1</v>
      </c>
      <c r="DO93" s="454">
        <f t="shared" si="201"/>
        <v>1</v>
      </c>
      <c r="DP93" s="455" t="str">
        <f t="shared" si="202"/>
        <v>NO</v>
      </c>
      <c r="DQ93" s="455" t="str">
        <f t="shared" si="203"/>
        <v>Not!</v>
      </c>
      <c r="DR93" s="455" t="str">
        <f t="shared" si="204"/>
        <v>Not!</v>
      </c>
      <c r="DS93" s="478" t="str">
        <f t="shared" si="185"/>
        <v/>
      </c>
      <c r="DT93" s="479">
        <f t="shared" si="205"/>
        <v>0</v>
      </c>
      <c r="DU93" s="239">
        <f t="shared" si="229"/>
        <v>0</v>
      </c>
      <c r="DV93" s="480">
        <v>78</v>
      </c>
      <c r="DW93" s="281" t="str">
        <f t="shared" si="206"/>
        <v/>
      </c>
      <c r="DX93" s="239" t="str">
        <f t="shared" si="207"/>
        <v>Not!</v>
      </c>
      <c r="DY93" s="499">
        <f t="shared" si="208"/>
        <v>0</v>
      </c>
      <c r="DZ93" s="239" t="str">
        <f t="shared" si="209"/>
        <v>NO</v>
      </c>
      <c r="EA93" s="499">
        <f t="shared" si="186"/>
        <v>0</v>
      </c>
      <c r="EB93" s="239" t="str">
        <f t="shared" si="187"/>
        <v>女子Jr</v>
      </c>
      <c r="EC93" s="499">
        <f t="shared" si="188"/>
        <v>0</v>
      </c>
      <c r="ED93" s="500">
        <f t="shared" si="210"/>
        <v>0</v>
      </c>
      <c r="EE93" s="499">
        <f t="shared" si="210"/>
        <v>0</v>
      </c>
      <c r="EF93" s="239" t="str">
        <f t="shared" si="211"/>
        <v>N</v>
      </c>
      <c r="EG93" s="434" t="str">
        <f t="shared" si="212"/>
        <v/>
      </c>
      <c r="EH93" s="239" t="str">
        <f t="shared" si="213"/>
        <v/>
      </c>
      <c r="EI93" s="239" t="str">
        <f t="shared" ca="1" si="214"/>
        <v/>
      </c>
      <c r="EJ93" s="239" t="str">
        <f t="shared" si="215"/>
        <v/>
      </c>
      <c r="EK93" s="239">
        <f t="shared" si="216"/>
        <v>0</v>
      </c>
      <c r="EL93" s="239">
        <f t="shared" si="217"/>
        <v>0</v>
      </c>
      <c r="EM93" s="499">
        <f t="shared" si="218"/>
        <v>0</v>
      </c>
      <c r="EN93" s="239" t="str">
        <f t="shared" si="230"/>
        <v>N</v>
      </c>
      <c r="EO93" s="434" t="str">
        <f t="shared" si="219"/>
        <v/>
      </c>
      <c r="EP93" s="239" t="str">
        <f t="shared" si="189"/>
        <v/>
      </c>
      <c r="EQ93" s="239" t="str">
        <f t="shared" ca="1" si="220"/>
        <v/>
      </c>
      <c r="ER93" s="239" t="str">
        <f t="shared" si="221"/>
        <v/>
      </c>
      <c r="ES93" s="239">
        <f t="shared" si="190"/>
        <v>0</v>
      </c>
      <c r="ET93" s="239">
        <f t="shared" si="231"/>
        <v>0</v>
      </c>
      <c r="EU93" s="499">
        <f t="shared" si="222"/>
        <v>0</v>
      </c>
      <c r="EV93" s="434" t="str">
        <f t="shared" si="223"/>
        <v/>
      </c>
      <c r="EW93" s="512">
        <f t="shared" si="224"/>
        <v>0</v>
      </c>
      <c r="EX93" s="512">
        <f t="shared" si="225"/>
        <v>0</v>
      </c>
      <c r="EY93" s="512">
        <f t="shared" si="226"/>
        <v>0</v>
      </c>
      <c r="EZ93" s="119"/>
      <c r="FA93" s="258"/>
      <c r="FB93" s="259" t="str">
        <f t="shared" ca="1" si="227"/>
        <v/>
      </c>
      <c r="FC93" s="258"/>
      <c r="FD93" s="259" t="str">
        <f t="shared" si="228"/>
        <v/>
      </c>
      <c r="FE93" s="119"/>
      <c r="FF93" s="119"/>
      <c r="FG93" s="119"/>
      <c r="FH93" s="119"/>
      <c r="FI93" s="119"/>
      <c r="FJ93" s="119"/>
      <c r="FK93" s="119"/>
      <c r="FL93" s="119"/>
      <c r="FM93" s="119"/>
      <c r="FN93" s="119"/>
      <c r="FO93" s="119"/>
    </row>
    <row r="94" spans="1:171" s="99" customFormat="1" ht="21" customHeight="1" x14ac:dyDescent="0.2">
      <c r="A94" s="141">
        <v>79</v>
      </c>
      <c r="B94" s="138">
        <f>申込用紙!B94</f>
        <v>0</v>
      </c>
      <c r="C94" s="138">
        <f>申込用紙!C94</f>
        <v>0</v>
      </c>
      <c r="D94" s="138">
        <f>申込用紙!D94</f>
        <v>0</v>
      </c>
      <c r="E94" s="139">
        <f>申込用紙!E94</f>
        <v>0</v>
      </c>
      <c r="F94" s="138">
        <f>申込用紙!F94</f>
        <v>0</v>
      </c>
      <c r="G94" s="138">
        <f>申込用紙!G94</f>
        <v>0</v>
      </c>
      <c r="H94" s="138">
        <f>申込用紙!H94</f>
        <v>0</v>
      </c>
      <c r="I94" s="138">
        <f>申込用紙!I94</f>
        <v>0</v>
      </c>
      <c r="J94" s="138">
        <f>申込用紙!J94</f>
        <v>0</v>
      </c>
      <c r="K94" s="138">
        <f>申込用紙!K94</f>
        <v>0</v>
      </c>
      <c r="L94" s="138">
        <f>申込用紙!L94</f>
        <v>0</v>
      </c>
      <c r="M94" s="138">
        <f>申込用紙!M94</f>
        <v>0</v>
      </c>
      <c r="N94" s="138" t="str">
        <f>申込用紙!N94</f>
        <v/>
      </c>
      <c r="O94" s="160"/>
      <c r="P94" s="161"/>
      <c r="Q94" s="186" t="str">
        <f t="shared" si="154"/>
        <v>女</v>
      </c>
      <c r="R94" s="195" t="str">
        <f t="shared" si="155"/>
        <v>Not!</v>
      </c>
      <c r="S94" s="195" t="str">
        <f t="shared" si="156"/>
        <v>NO</v>
      </c>
      <c r="T94" s="194" t="str">
        <f t="shared" si="157"/>
        <v>女子Jr</v>
      </c>
      <c r="U94" s="196">
        <f t="shared" si="158"/>
        <v>0</v>
      </c>
      <c r="V94" s="190"/>
      <c r="W94" s="190"/>
      <c r="X94" s="190"/>
      <c r="Y94" s="190"/>
      <c r="Z94" s="190"/>
      <c r="AA94" s="190"/>
      <c r="AB94" s="239"/>
      <c r="AC94" s="239"/>
      <c r="AD94" s="239"/>
      <c r="AE94" s="239"/>
      <c r="AF94" s="242"/>
      <c r="AG94" s="261">
        <f t="shared" si="159"/>
        <v>0</v>
      </c>
      <c r="AH94"/>
      <c r="AI94"/>
      <c r="AJ94" s="258"/>
      <c r="AK94" s="259" t="str">
        <f t="shared" ca="1" si="160"/>
        <v/>
      </c>
      <c r="AL94" s="258"/>
      <c r="AM94" s="259" t="str">
        <f t="shared" si="161"/>
        <v/>
      </c>
      <c r="AN94" s="260"/>
      <c r="AO94" s="260"/>
      <c r="AP94" s="119"/>
      <c r="AQ94" s="280" t="str">
        <f t="shared" si="162"/>
        <v/>
      </c>
      <c r="AR94" s="280" t="str">
        <f t="shared" si="163"/>
        <v/>
      </c>
      <c r="AS94" s="280" t="str">
        <f t="shared" si="164"/>
        <v/>
      </c>
      <c r="AT94" s="280" t="str">
        <f t="shared" ca="1" si="165"/>
        <v/>
      </c>
      <c r="AU94" s="280">
        <f>申込用紙!$G$4</f>
        <v>0</v>
      </c>
      <c r="AV94" s="281" t="str">
        <f t="shared" si="166"/>
        <v/>
      </c>
      <c r="AW94" s="312">
        <f t="shared" si="191"/>
        <v>0</v>
      </c>
      <c r="AX94" s="312">
        <f t="shared" si="191"/>
        <v>0</v>
      </c>
      <c r="AY94" s="312">
        <f t="shared" si="191"/>
        <v>0</v>
      </c>
      <c r="AZ94" s="312">
        <f t="shared" si="191"/>
        <v>0</v>
      </c>
      <c r="BA94" s="312">
        <f t="shared" si="191"/>
        <v>0</v>
      </c>
      <c r="BB94" s="312">
        <f t="shared" si="191"/>
        <v>0</v>
      </c>
      <c r="BC94" s="313">
        <f t="shared" si="167"/>
        <v>0</v>
      </c>
      <c r="BD94" s="313">
        <f t="shared" si="168"/>
        <v>0</v>
      </c>
      <c r="BE94" s="340">
        <f t="shared" si="192"/>
        <v>0</v>
      </c>
      <c r="BF94" s="340">
        <f t="shared" si="192"/>
        <v>0</v>
      </c>
      <c r="BG94" s="340">
        <f t="shared" si="192"/>
        <v>0</v>
      </c>
      <c r="BH94" s="340">
        <f t="shared" si="192"/>
        <v>0</v>
      </c>
      <c r="BI94" s="340">
        <f t="shared" si="192"/>
        <v>0</v>
      </c>
      <c r="BJ94" s="341">
        <f t="shared" si="193"/>
        <v>0</v>
      </c>
      <c r="BK94" s="341">
        <f t="shared" si="193"/>
        <v>0</v>
      </c>
      <c r="BL94" s="341">
        <f t="shared" si="193"/>
        <v>0</v>
      </c>
      <c r="BM94" s="341">
        <f t="shared" si="193"/>
        <v>0</v>
      </c>
      <c r="BN94" s="341">
        <f t="shared" si="193"/>
        <v>0</v>
      </c>
      <c r="BO94" s="341">
        <f t="shared" si="194"/>
        <v>0</v>
      </c>
      <c r="BP94" s="341">
        <f t="shared" si="194"/>
        <v>0</v>
      </c>
      <c r="BQ94" s="341">
        <f t="shared" si="194"/>
        <v>0</v>
      </c>
      <c r="BR94" s="341">
        <f t="shared" si="194"/>
        <v>0</v>
      </c>
      <c r="BS94" s="341">
        <f t="shared" si="194"/>
        <v>0</v>
      </c>
      <c r="BT94" s="348">
        <f t="shared" si="195"/>
        <v>0</v>
      </c>
      <c r="BU94" s="348">
        <f t="shared" si="195"/>
        <v>0</v>
      </c>
      <c r="BV94" s="348">
        <f t="shared" si="195"/>
        <v>0</v>
      </c>
      <c r="BW94" s="348">
        <f t="shared" si="195"/>
        <v>0</v>
      </c>
      <c r="BX94" s="348">
        <f t="shared" si="195"/>
        <v>0</v>
      </c>
      <c r="BY94" s="348">
        <f t="shared" si="196"/>
        <v>0</v>
      </c>
      <c r="BZ94" s="348">
        <f t="shared" si="196"/>
        <v>0</v>
      </c>
      <c r="CA94" s="348">
        <f t="shared" si="196"/>
        <v>0</v>
      </c>
      <c r="CB94" s="350">
        <f t="shared" si="196"/>
        <v>0</v>
      </c>
      <c r="CC94" s="375">
        <f t="shared" si="196"/>
        <v>0</v>
      </c>
      <c r="CD94" s="191">
        <f t="shared" si="149"/>
        <v>0</v>
      </c>
      <c r="CE94" s="191">
        <f t="shared" si="149"/>
        <v>0</v>
      </c>
      <c r="CF94" s="191">
        <f t="shared" si="149"/>
        <v>0</v>
      </c>
      <c r="CG94" s="381">
        <f t="shared" si="150"/>
        <v>0</v>
      </c>
      <c r="CH94" s="191">
        <f t="shared" si="150"/>
        <v>0</v>
      </c>
      <c r="CI94" s="382">
        <f t="shared" si="150"/>
        <v>0</v>
      </c>
      <c r="CJ94" s="379">
        <f t="shared" si="169"/>
        <v>0</v>
      </c>
      <c r="CK94" s="391">
        <f t="shared" si="197"/>
        <v>0</v>
      </c>
      <c r="CL94" s="391">
        <f t="shared" si="197"/>
        <v>0</v>
      </c>
      <c r="CM94" s="391">
        <f t="shared" si="197"/>
        <v>0</v>
      </c>
      <c r="CN94" s="391">
        <f t="shared" si="151"/>
        <v>0</v>
      </c>
      <c r="CO94" s="392">
        <f t="shared" si="198"/>
        <v>0</v>
      </c>
      <c r="CP94" s="392">
        <f t="shared" si="198"/>
        <v>0</v>
      </c>
      <c r="CQ94" s="392">
        <f t="shared" si="198"/>
        <v>0</v>
      </c>
      <c r="CR94" s="394">
        <f t="shared" si="152"/>
        <v>0</v>
      </c>
      <c r="CS94" s="191">
        <f t="shared" si="199"/>
        <v>0</v>
      </c>
      <c r="CT94" s="190">
        <f t="shared" si="199"/>
        <v>0</v>
      </c>
      <c r="CU94" s="190">
        <f t="shared" si="199"/>
        <v>0</v>
      </c>
      <c r="CV94" s="394">
        <f t="shared" si="153"/>
        <v>0</v>
      </c>
      <c r="CW94" s="402">
        <f t="shared" si="170"/>
        <v>0</v>
      </c>
      <c r="CX94" s="403"/>
      <c r="CY94" s="403">
        <f t="shared" si="171"/>
        <v>0</v>
      </c>
      <c r="CZ94" s="404">
        <f t="shared" si="172"/>
        <v>0</v>
      </c>
      <c r="DA94" s="435">
        <f t="shared" si="200"/>
        <v>0</v>
      </c>
      <c r="DB94" s="432">
        <f t="shared" si="173"/>
        <v>0</v>
      </c>
      <c r="DC94" s="433">
        <f t="shared" si="174"/>
        <v>0</v>
      </c>
      <c r="DD94" s="239">
        <f t="shared" si="175"/>
        <v>1</v>
      </c>
      <c r="DE94" s="239">
        <f t="shared" ca="1" si="176"/>
        <v>0</v>
      </c>
      <c r="DF94" s="239">
        <f t="shared" ca="1" si="177"/>
        <v>1</v>
      </c>
      <c r="DG94" s="434" t="str">
        <f t="shared" si="178"/>
        <v/>
      </c>
      <c r="DH94" s="239">
        <f t="shared" ca="1" si="179"/>
        <v>0</v>
      </c>
      <c r="DI94" s="239">
        <f t="shared" ca="1" si="232"/>
        <v>0</v>
      </c>
      <c r="DJ94" s="118" t="str">
        <f t="shared" si="180"/>
        <v/>
      </c>
      <c r="DK94" s="451">
        <f t="shared" si="181"/>
        <v>0</v>
      </c>
      <c r="DL94" s="451">
        <f t="shared" si="182"/>
        <v>0</v>
      </c>
      <c r="DM94" s="452">
        <f t="shared" si="183"/>
        <v>0</v>
      </c>
      <c r="DN94" s="453">
        <f t="shared" si="184"/>
        <v>-1</v>
      </c>
      <c r="DO94" s="454">
        <f t="shared" si="201"/>
        <v>1</v>
      </c>
      <c r="DP94" s="455" t="str">
        <f t="shared" si="202"/>
        <v>NO</v>
      </c>
      <c r="DQ94" s="455" t="str">
        <f t="shared" si="203"/>
        <v>Not!</v>
      </c>
      <c r="DR94" s="455" t="str">
        <f t="shared" si="204"/>
        <v>Not!</v>
      </c>
      <c r="DS94" s="478" t="str">
        <f t="shared" si="185"/>
        <v/>
      </c>
      <c r="DT94" s="479">
        <f t="shared" si="205"/>
        <v>0</v>
      </c>
      <c r="DU94" s="239">
        <f t="shared" si="229"/>
        <v>0</v>
      </c>
      <c r="DV94" s="480">
        <v>79</v>
      </c>
      <c r="DW94" s="281" t="str">
        <f t="shared" si="206"/>
        <v/>
      </c>
      <c r="DX94" s="239" t="str">
        <f t="shared" si="207"/>
        <v>Not!</v>
      </c>
      <c r="DY94" s="499">
        <f t="shared" si="208"/>
        <v>0</v>
      </c>
      <c r="DZ94" s="239" t="str">
        <f t="shared" si="209"/>
        <v>NO</v>
      </c>
      <c r="EA94" s="499">
        <f t="shared" si="186"/>
        <v>0</v>
      </c>
      <c r="EB94" s="239" t="str">
        <f t="shared" si="187"/>
        <v>女子Jr</v>
      </c>
      <c r="EC94" s="499">
        <f t="shared" si="188"/>
        <v>0</v>
      </c>
      <c r="ED94" s="500">
        <f t="shared" si="210"/>
        <v>0</v>
      </c>
      <c r="EE94" s="499">
        <f t="shared" si="210"/>
        <v>0</v>
      </c>
      <c r="EF94" s="239" t="str">
        <f t="shared" si="211"/>
        <v>N</v>
      </c>
      <c r="EG94" s="434" t="str">
        <f t="shared" si="212"/>
        <v/>
      </c>
      <c r="EH94" s="239" t="str">
        <f t="shared" si="213"/>
        <v/>
      </c>
      <c r="EI94" s="239" t="str">
        <f t="shared" ca="1" si="214"/>
        <v/>
      </c>
      <c r="EJ94" s="239" t="str">
        <f t="shared" si="215"/>
        <v/>
      </c>
      <c r="EK94" s="239">
        <f t="shared" si="216"/>
        <v>0</v>
      </c>
      <c r="EL94" s="239">
        <f t="shared" si="217"/>
        <v>0</v>
      </c>
      <c r="EM94" s="499">
        <f t="shared" si="218"/>
        <v>0</v>
      </c>
      <c r="EN94" s="239" t="str">
        <f t="shared" si="230"/>
        <v>N</v>
      </c>
      <c r="EO94" s="434" t="str">
        <f t="shared" si="219"/>
        <v/>
      </c>
      <c r="EP94" s="239" t="str">
        <f t="shared" si="189"/>
        <v/>
      </c>
      <c r="EQ94" s="239" t="str">
        <f t="shared" ca="1" si="220"/>
        <v/>
      </c>
      <c r="ER94" s="239" t="str">
        <f t="shared" si="221"/>
        <v/>
      </c>
      <c r="ES94" s="239">
        <f t="shared" si="190"/>
        <v>0</v>
      </c>
      <c r="ET94" s="239">
        <f t="shared" si="231"/>
        <v>0</v>
      </c>
      <c r="EU94" s="499">
        <f t="shared" si="222"/>
        <v>0</v>
      </c>
      <c r="EV94" s="434" t="str">
        <f t="shared" si="223"/>
        <v/>
      </c>
      <c r="EW94" s="512">
        <f t="shared" si="224"/>
        <v>0</v>
      </c>
      <c r="EX94" s="512">
        <f t="shared" si="225"/>
        <v>0</v>
      </c>
      <c r="EY94" s="512">
        <f t="shared" si="226"/>
        <v>0</v>
      </c>
      <c r="EZ94" s="119"/>
      <c r="FA94" s="258"/>
      <c r="FB94" s="259" t="str">
        <f t="shared" ca="1" si="227"/>
        <v/>
      </c>
      <c r="FC94" s="258"/>
      <c r="FD94" s="259" t="str">
        <f t="shared" si="228"/>
        <v/>
      </c>
      <c r="FE94" s="119"/>
      <c r="FF94" s="119"/>
      <c r="FG94" s="119"/>
      <c r="FH94" s="119"/>
      <c r="FI94" s="119"/>
      <c r="FJ94" s="119"/>
      <c r="FK94" s="119"/>
      <c r="FL94" s="119"/>
      <c r="FM94" s="119"/>
      <c r="FN94" s="119"/>
      <c r="FO94" s="119"/>
    </row>
    <row r="95" spans="1:171" s="99" customFormat="1" ht="21" customHeight="1" x14ac:dyDescent="0.2">
      <c r="A95" s="141">
        <v>80</v>
      </c>
      <c r="B95" s="138">
        <f>申込用紙!B95</f>
        <v>0</v>
      </c>
      <c r="C95" s="138">
        <f>申込用紙!C95</f>
        <v>0</v>
      </c>
      <c r="D95" s="138">
        <f>申込用紙!D95</f>
        <v>0</v>
      </c>
      <c r="E95" s="139">
        <f>申込用紙!E95</f>
        <v>0</v>
      </c>
      <c r="F95" s="138">
        <f>申込用紙!F95</f>
        <v>0</v>
      </c>
      <c r="G95" s="138">
        <f>申込用紙!G95</f>
        <v>0</v>
      </c>
      <c r="H95" s="138">
        <f>申込用紙!H95</f>
        <v>0</v>
      </c>
      <c r="I95" s="138">
        <f>申込用紙!I95</f>
        <v>0</v>
      </c>
      <c r="J95" s="138">
        <f>申込用紙!J95</f>
        <v>0</v>
      </c>
      <c r="K95" s="138">
        <f>申込用紙!K95</f>
        <v>0</v>
      </c>
      <c r="L95" s="138">
        <f>申込用紙!L95</f>
        <v>0</v>
      </c>
      <c r="M95" s="138">
        <f>申込用紙!M95</f>
        <v>0</v>
      </c>
      <c r="N95" s="138" t="str">
        <f>申込用紙!N95</f>
        <v/>
      </c>
      <c r="O95" s="160"/>
      <c r="P95" s="161"/>
      <c r="Q95" s="186" t="str">
        <f t="shared" si="154"/>
        <v>女</v>
      </c>
      <c r="R95" s="195" t="str">
        <f t="shared" si="155"/>
        <v>Not!</v>
      </c>
      <c r="S95" s="195" t="str">
        <f t="shared" si="156"/>
        <v>NO</v>
      </c>
      <c r="T95" s="194" t="str">
        <f t="shared" si="157"/>
        <v>女子Jr</v>
      </c>
      <c r="U95" s="196">
        <f t="shared" si="158"/>
        <v>0</v>
      </c>
      <c r="V95" s="190"/>
      <c r="W95" s="190"/>
      <c r="X95" s="190"/>
      <c r="Y95" s="190"/>
      <c r="Z95" s="190"/>
      <c r="AA95" s="190"/>
      <c r="AB95" s="239"/>
      <c r="AC95" s="239"/>
      <c r="AD95" s="239"/>
      <c r="AE95" s="239"/>
      <c r="AF95" s="242"/>
      <c r="AG95" s="261">
        <f t="shared" si="159"/>
        <v>0</v>
      </c>
      <c r="AH95"/>
      <c r="AI95"/>
      <c r="AJ95" s="258"/>
      <c r="AK95" s="259" t="str">
        <f t="shared" ca="1" si="160"/>
        <v/>
      </c>
      <c r="AL95" s="258"/>
      <c r="AM95" s="259" t="str">
        <f t="shared" si="161"/>
        <v/>
      </c>
      <c r="AN95" s="260"/>
      <c r="AO95" s="260"/>
      <c r="AP95" s="119"/>
      <c r="AQ95" s="280" t="str">
        <f t="shared" si="162"/>
        <v/>
      </c>
      <c r="AR95" s="280" t="str">
        <f t="shared" si="163"/>
        <v/>
      </c>
      <c r="AS95" s="280" t="str">
        <f t="shared" si="164"/>
        <v/>
      </c>
      <c r="AT95" s="280" t="str">
        <f t="shared" ca="1" si="165"/>
        <v/>
      </c>
      <c r="AU95" s="280">
        <f>申込用紙!$G$4</f>
        <v>0</v>
      </c>
      <c r="AV95" s="281" t="str">
        <f t="shared" si="166"/>
        <v/>
      </c>
      <c r="AW95" s="312">
        <f t="shared" si="191"/>
        <v>0</v>
      </c>
      <c r="AX95" s="312">
        <f t="shared" si="191"/>
        <v>0</v>
      </c>
      <c r="AY95" s="312">
        <f t="shared" si="191"/>
        <v>0</v>
      </c>
      <c r="AZ95" s="312">
        <f t="shared" si="191"/>
        <v>0</v>
      </c>
      <c r="BA95" s="312">
        <f t="shared" si="191"/>
        <v>0</v>
      </c>
      <c r="BB95" s="312">
        <f t="shared" si="191"/>
        <v>0</v>
      </c>
      <c r="BC95" s="313">
        <f t="shared" si="167"/>
        <v>0</v>
      </c>
      <c r="BD95" s="313">
        <f t="shared" si="168"/>
        <v>0</v>
      </c>
      <c r="BE95" s="340">
        <f t="shared" si="192"/>
        <v>0</v>
      </c>
      <c r="BF95" s="340">
        <f t="shared" si="192"/>
        <v>0</v>
      </c>
      <c r="BG95" s="340">
        <f t="shared" si="192"/>
        <v>0</v>
      </c>
      <c r="BH95" s="340">
        <f t="shared" si="192"/>
        <v>0</v>
      </c>
      <c r="BI95" s="340">
        <f t="shared" si="192"/>
        <v>0</v>
      </c>
      <c r="BJ95" s="341">
        <f t="shared" si="193"/>
        <v>0</v>
      </c>
      <c r="BK95" s="341">
        <f t="shared" si="193"/>
        <v>0</v>
      </c>
      <c r="BL95" s="341">
        <f t="shared" si="193"/>
        <v>0</v>
      </c>
      <c r="BM95" s="341">
        <f t="shared" si="193"/>
        <v>0</v>
      </c>
      <c r="BN95" s="341">
        <f t="shared" si="193"/>
        <v>0</v>
      </c>
      <c r="BO95" s="341">
        <f t="shared" si="194"/>
        <v>0</v>
      </c>
      <c r="BP95" s="341">
        <f t="shared" si="194"/>
        <v>0</v>
      </c>
      <c r="BQ95" s="341">
        <f t="shared" si="194"/>
        <v>0</v>
      </c>
      <c r="BR95" s="341">
        <f t="shared" si="194"/>
        <v>0</v>
      </c>
      <c r="BS95" s="341">
        <f t="shared" si="194"/>
        <v>0</v>
      </c>
      <c r="BT95" s="348">
        <f t="shared" si="195"/>
        <v>0</v>
      </c>
      <c r="BU95" s="348">
        <f t="shared" si="195"/>
        <v>0</v>
      </c>
      <c r="BV95" s="348">
        <f t="shared" si="195"/>
        <v>0</v>
      </c>
      <c r="BW95" s="348">
        <f t="shared" si="195"/>
        <v>0</v>
      </c>
      <c r="BX95" s="348">
        <f t="shared" si="195"/>
        <v>0</v>
      </c>
      <c r="BY95" s="348">
        <f t="shared" si="196"/>
        <v>0</v>
      </c>
      <c r="BZ95" s="348">
        <f t="shared" si="196"/>
        <v>0</v>
      </c>
      <c r="CA95" s="348">
        <f t="shared" si="196"/>
        <v>0</v>
      </c>
      <c r="CB95" s="350">
        <f t="shared" si="196"/>
        <v>0</v>
      </c>
      <c r="CC95" s="375">
        <f t="shared" si="196"/>
        <v>0</v>
      </c>
      <c r="CD95" s="191">
        <f t="shared" si="149"/>
        <v>0</v>
      </c>
      <c r="CE95" s="191">
        <f t="shared" si="149"/>
        <v>0</v>
      </c>
      <c r="CF95" s="191">
        <f t="shared" si="149"/>
        <v>0</v>
      </c>
      <c r="CG95" s="381">
        <f t="shared" si="150"/>
        <v>0</v>
      </c>
      <c r="CH95" s="191">
        <f t="shared" si="150"/>
        <v>0</v>
      </c>
      <c r="CI95" s="382">
        <f t="shared" si="150"/>
        <v>0</v>
      </c>
      <c r="CJ95" s="379">
        <f t="shared" si="169"/>
        <v>0</v>
      </c>
      <c r="CK95" s="391">
        <f t="shared" si="197"/>
        <v>0</v>
      </c>
      <c r="CL95" s="391">
        <f t="shared" si="197"/>
        <v>0</v>
      </c>
      <c r="CM95" s="391">
        <f t="shared" si="197"/>
        <v>0</v>
      </c>
      <c r="CN95" s="391">
        <f t="shared" si="151"/>
        <v>0</v>
      </c>
      <c r="CO95" s="392">
        <f t="shared" si="198"/>
        <v>0</v>
      </c>
      <c r="CP95" s="392">
        <f t="shared" si="198"/>
        <v>0</v>
      </c>
      <c r="CQ95" s="392">
        <f t="shared" si="198"/>
        <v>0</v>
      </c>
      <c r="CR95" s="394">
        <f t="shared" si="152"/>
        <v>0</v>
      </c>
      <c r="CS95" s="191">
        <f t="shared" si="199"/>
        <v>0</v>
      </c>
      <c r="CT95" s="190">
        <f t="shared" si="199"/>
        <v>0</v>
      </c>
      <c r="CU95" s="190">
        <f t="shared" si="199"/>
        <v>0</v>
      </c>
      <c r="CV95" s="394">
        <f t="shared" si="153"/>
        <v>0</v>
      </c>
      <c r="CW95" s="402">
        <f t="shared" si="170"/>
        <v>0</v>
      </c>
      <c r="CX95" s="403"/>
      <c r="CY95" s="403">
        <f t="shared" si="171"/>
        <v>0</v>
      </c>
      <c r="CZ95" s="404">
        <f t="shared" si="172"/>
        <v>0</v>
      </c>
      <c r="DA95" s="435">
        <f t="shared" si="200"/>
        <v>0</v>
      </c>
      <c r="DB95" s="432">
        <f t="shared" si="173"/>
        <v>0</v>
      </c>
      <c r="DC95" s="433">
        <f t="shared" si="174"/>
        <v>0</v>
      </c>
      <c r="DD95" s="239">
        <f t="shared" si="175"/>
        <v>1</v>
      </c>
      <c r="DE95" s="239">
        <f t="shared" ca="1" si="176"/>
        <v>0</v>
      </c>
      <c r="DF95" s="239">
        <f t="shared" ca="1" si="177"/>
        <v>1</v>
      </c>
      <c r="DG95" s="434" t="str">
        <f t="shared" si="178"/>
        <v/>
      </c>
      <c r="DH95" s="239">
        <f t="shared" ca="1" si="179"/>
        <v>0</v>
      </c>
      <c r="DI95" s="239">
        <f t="shared" ca="1" si="232"/>
        <v>0</v>
      </c>
      <c r="DJ95" s="118" t="str">
        <f t="shared" si="180"/>
        <v/>
      </c>
      <c r="DK95" s="451">
        <f t="shared" si="181"/>
        <v>0</v>
      </c>
      <c r="DL95" s="451">
        <f t="shared" si="182"/>
        <v>0</v>
      </c>
      <c r="DM95" s="452">
        <f t="shared" si="183"/>
        <v>0</v>
      </c>
      <c r="DN95" s="453">
        <f t="shared" si="184"/>
        <v>-1</v>
      </c>
      <c r="DO95" s="454">
        <f t="shared" si="201"/>
        <v>1</v>
      </c>
      <c r="DP95" s="455" t="str">
        <f t="shared" si="202"/>
        <v>NO</v>
      </c>
      <c r="DQ95" s="455" t="str">
        <f t="shared" si="203"/>
        <v>Not!</v>
      </c>
      <c r="DR95" s="455" t="str">
        <f t="shared" si="204"/>
        <v>Not!</v>
      </c>
      <c r="DS95" s="478" t="str">
        <f t="shared" si="185"/>
        <v/>
      </c>
      <c r="DT95" s="479">
        <f t="shared" si="205"/>
        <v>0</v>
      </c>
      <c r="DU95" s="239">
        <f t="shared" si="229"/>
        <v>0</v>
      </c>
      <c r="DV95" s="480">
        <v>80</v>
      </c>
      <c r="DW95" s="281" t="str">
        <f t="shared" si="206"/>
        <v/>
      </c>
      <c r="DX95" s="239" t="str">
        <f t="shared" si="207"/>
        <v>Not!</v>
      </c>
      <c r="DY95" s="499">
        <f t="shared" si="208"/>
        <v>0</v>
      </c>
      <c r="DZ95" s="239" t="str">
        <f t="shared" si="209"/>
        <v>NO</v>
      </c>
      <c r="EA95" s="499">
        <f t="shared" si="186"/>
        <v>0</v>
      </c>
      <c r="EB95" s="239" t="str">
        <f t="shared" si="187"/>
        <v>女子Jr</v>
      </c>
      <c r="EC95" s="499">
        <f t="shared" si="188"/>
        <v>0</v>
      </c>
      <c r="ED95" s="500">
        <f t="shared" si="210"/>
        <v>0</v>
      </c>
      <c r="EE95" s="499">
        <f t="shared" si="210"/>
        <v>0</v>
      </c>
      <c r="EF95" s="239" t="str">
        <f t="shared" si="211"/>
        <v>N</v>
      </c>
      <c r="EG95" s="434" t="str">
        <f t="shared" si="212"/>
        <v/>
      </c>
      <c r="EH95" s="239" t="str">
        <f t="shared" si="213"/>
        <v/>
      </c>
      <c r="EI95" s="239" t="str">
        <f t="shared" ca="1" si="214"/>
        <v/>
      </c>
      <c r="EJ95" s="239" t="str">
        <f t="shared" si="215"/>
        <v/>
      </c>
      <c r="EK95" s="239">
        <f t="shared" si="216"/>
        <v>0</v>
      </c>
      <c r="EL95" s="239">
        <f t="shared" si="217"/>
        <v>0</v>
      </c>
      <c r="EM95" s="499">
        <f t="shared" si="218"/>
        <v>0</v>
      </c>
      <c r="EN95" s="239" t="str">
        <f t="shared" si="230"/>
        <v>N</v>
      </c>
      <c r="EO95" s="434" t="str">
        <f t="shared" si="219"/>
        <v/>
      </c>
      <c r="EP95" s="239" t="str">
        <f t="shared" si="189"/>
        <v/>
      </c>
      <c r="EQ95" s="239" t="str">
        <f t="shared" ca="1" si="220"/>
        <v/>
      </c>
      <c r="ER95" s="239" t="str">
        <f t="shared" si="221"/>
        <v/>
      </c>
      <c r="ES95" s="239">
        <f t="shared" si="190"/>
        <v>0</v>
      </c>
      <c r="ET95" s="239">
        <f t="shared" si="231"/>
        <v>0</v>
      </c>
      <c r="EU95" s="499">
        <f t="shared" si="222"/>
        <v>0</v>
      </c>
      <c r="EV95" s="434" t="str">
        <f t="shared" si="223"/>
        <v/>
      </c>
      <c r="EW95" s="512">
        <f t="shared" si="224"/>
        <v>0</v>
      </c>
      <c r="EX95" s="512">
        <f t="shared" si="225"/>
        <v>0</v>
      </c>
      <c r="EY95" s="512">
        <f t="shared" si="226"/>
        <v>0</v>
      </c>
      <c r="EZ95" s="119"/>
      <c r="FA95" s="258"/>
      <c r="FB95" s="259" t="str">
        <f t="shared" ca="1" si="227"/>
        <v/>
      </c>
      <c r="FC95" s="258"/>
      <c r="FD95" s="259" t="str">
        <f t="shared" si="228"/>
        <v/>
      </c>
      <c r="FE95" s="119"/>
      <c r="FF95" s="119"/>
      <c r="FG95" s="119"/>
      <c r="FH95" s="119"/>
      <c r="FI95" s="119"/>
      <c r="FJ95" s="119"/>
      <c r="FK95" s="119"/>
      <c r="FL95" s="119"/>
      <c r="FM95" s="119"/>
      <c r="FN95" s="119"/>
      <c r="FO95" s="119"/>
    </row>
    <row r="96" spans="1:171" s="99" customFormat="1" ht="21" customHeight="1" x14ac:dyDescent="0.2">
      <c r="A96" s="141">
        <v>81</v>
      </c>
      <c r="B96" s="138">
        <f>申込用紙!B96</f>
        <v>0</v>
      </c>
      <c r="C96" s="138">
        <f>申込用紙!C96</f>
        <v>0</v>
      </c>
      <c r="D96" s="138">
        <f>申込用紙!D96</f>
        <v>0</v>
      </c>
      <c r="E96" s="139">
        <f>申込用紙!E96</f>
        <v>0</v>
      </c>
      <c r="F96" s="138">
        <f>申込用紙!F96</f>
        <v>0</v>
      </c>
      <c r="G96" s="138">
        <f>申込用紙!G96</f>
        <v>0</v>
      </c>
      <c r="H96" s="138">
        <f>申込用紙!H96</f>
        <v>0</v>
      </c>
      <c r="I96" s="138">
        <f>申込用紙!I96</f>
        <v>0</v>
      </c>
      <c r="J96" s="138">
        <f>申込用紙!J96</f>
        <v>0</v>
      </c>
      <c r="K96" s="138">
        <f>申込用紙!K96</f>
        <v>0</v>
      </c>
      <c r="L96" s="138">
        <f>申込用紙!L96</f>
        <v>0</v>
      </c>
      <c r="M96" s="138">
        <f>申込用紙!M96</f>
        <v>0</v>
      </c>
      <c r="N96" s="138" t="str">
        <f>申込用紙!N96</f>
        <v/>
      </c>
      <c r="O96" s="160"/>
      <c r="P96" s="161"/>
      <c r="Q96" s="186" t="str">
        <f t="shared" si="154"/>
        <v>女</v>
      </c>
      <c r="R96" s="195" t="str">
        <f t="shared" si="155"/>
        <v>Not!</v>
      </c>
      <c r="S96" s="195" t="str">
        <f t="shared" si="156"/>
        <v>NO</v>
      </c>
      <c r="T96" s="194" t="str">
        <f t="shared" si="157"/>
        <v>女子Jr</v>
      </c>
      <c r="U96" s="196">
        <f t="shared" si="158"/>
        <v>0</v>
      </c>
      <c r="V96" s="190"/>
      <c r="W96" s="190"/>
      <c r="X96" s="190"/>
      <c r="Y96" s="190"/>
      <c r="Z96" s="190"/>
      <c r="AA96" s="190"/>
      <c r="AB96" s="239"/>
      <c r="AC96" s="239"/>
      <c r="AD96" s="239"/>
      <c r="AE96" s="239"/>
      <c r="AF96" s="242"/>
      <c r="AG96" s="261">
        <f t="shared" si="159"/>
        <v>0</v>
      </c>
      <c r="AH96"/>
      <c r="AI96"/>
      <c r="AJ96" s="258"/>
      <c r="AK96" s="259" t="str">
        <f t="shared" ca="1" si="160"/>
        <v/>
      </c>
      <c r="AL96" s="258"/>
      <c r="AM96" s="259" t="str">
        <f t="shared" si="161"/>
        <v/>
      </c>
      <c r="AN96" s="260"/>
      <c r="AO96" s="260"/>
      <c r="AP96" s="119"/>
      <c r="AQ96" s="280" t="str">
        <f t="shared" si="162"/>
        <v/>
      </c>
      <c r="AR96" s="280" t="str">
        <f t="shared" si="163"/>
        <v/>
      </c>
      <c r="AS96" s="280" t="str">
        <f t="shared" si="164"/>
        <v/>
      </c>
      <c r="AT96" s="280" t="str">
        <f t="shared" ca="1" si="165"/>
        <v/>
      </c>
      <c r="AU96" s="280">
        <f>申込用紙!$G$4</f>
        <v>0</v>
      </c>
      <c r="AV96" s="281" t="str">
        <f t="shared" si="166"/>
        <v/>
      </c>
      <c r="AW96" s="312">
        <f t="shared" si="191"/>
        <v>0</v>
      </c>
      <c r="AX96" s="312">
        <f t="shared" si="191"/>
        <v>0</v>
      </c>
      <c r="AY96" s="312">
        <f t="shared" si="191"/>
        <v>0</v>
      </c>
      <c r="AZ96" s="312">
        <f t="shared" si="191"/>
        <v>0</v>
      </c>
      <c r="BA96" s="312">
        <f t="shared" si="191"/>
        <v>0</v>
      </c>
      <c r="BB96" s="312">
        <f t="shared" si="191"/>
        <v>0</v>
      </c>
      <c r="BC96" s="313">
        <f t="shared" si="167"/>
        <v>0</v>
      </c>
      <c r="BD96" s="313">
        <f t="shared" si="168"/>
        <v>0</v>
      </c>
      <c r="BE96" s="340">
        <f t="shared" si="192"/>
        <v>0</v>
      </c>
      <c r="BF96" s="340">
        <f t="shared" si="192"/>
        <v>0</v>
      </c>
      <c r="BG96" s="340">
        <f t="shared" si="192"/>
        <v>0</v>
      </c>
      <c r="BH96" s="340">
        <f t="shared" si="192"/>
        <v>0</v>
      </c>
      <c r="BI96" s="340">
        <f t="shared" si="192"/>
        <v>0</v>
      </c>
      <c r="BJ96" s="341">
        <f t="shared" si="193"/>
        <v>0</v>
      </c>
      <c r="BK96" s="341">
        <f t="shared" si="193"/>
        <v>0</v>
      </c>
      <c r="BL96" s="341">
        <f t="shared" si="193"/>
        <v>0</v>
      </c>
      <c r="BM96" s="341">
        <f t="shared" si="193"/>
        <v>0</v>
      </c>
      <c r="BN96" s="341">
        <f t="shared" si="193"/>
        <v>0</v>
      </c>
      <c r="BO96" s="341">
        <f t="shared" si="194"/>
        <v>0</v>
      </c>
      <c r="BP96" s="341">
        <f t="shared" si="194"/>
        <v>0</v>
      </c>
      <c r="BQ96" s="341">
        <f t="shared" si="194"/>
        <v>0</v>
      </c>
      <c r="BR96" s="341">
        <f t="shared" si="194"/>
        <v>0</v>
      </c>
      <c r="BS96" s="341">
        <f t="shared" si="194"/>
        <v>0</v>
      </c>
      <c r="BT96" s="348">
        <f t="shared" si="195"/>
        <v>0</v>
      </c>
      <c r="BU96" s="348">
        <f t="shared" si="195"/>
        <v>0</v>
      </c>
      <c r="BV96" s="348">
        <f t="shared" si="195"/>
        <v>0</v>
      </c>
      <c r="BW96" s="348">
        <f t="shared" si="195"/>
        <v>0</v>
      </c>
      <c r="BX96" s="348">
        <f t="shared" si="195"/>
        <v>0</v>
      </c>
      <c r="BY96" s="348">
        <f t="shared" si="196"/>
        <v>0</v>
      </c>
      <c r="BZ96" s="348">
        <f t="shared" si="196"/>
        <v>0</v>
      </c>
      <c r="CA96" s="348">
        <f t="shared" si="196"/>
        <v>0</v>
      </c>
      <c r="CB96" s="350">
        <f t="shared" si="196"/>
        <v>0</v>
      </c>
      <c r="CC96" s="375">
        <f t="shared" si="196"/>
        <v>0</v>
      </c>
      <c r="CD96" s="191">
        <f t="shared" ref="CD96:CF115" si="233">IF(AND($DV96=CD$12,$AC96&gt;0,$E96=2),1,0)</f>
        <v>0</v>
      </c>
      <c r="CE96" s="191">
        <f t="shared" si="233"/>
        <v>0</v>
      </c>
      <c r="CF96" s="191">
        <f t="shared" si="233"/>
        <v>0</v>
      </c>
      <c r="CG96" s="381">
        <f t="shared" ref="CG96:CI115" si="234">IF(AND($EW96=CG$12,$AD96&gt;0),1,0)</f>
        <v>0</v>
      </c>
      <c r="CH96" s="191">
        <f t="shared" si="234"/>
        <v>0</v>
      </c>
      <c r="CI96" s="382">
        <f t="shared" si="234"/>
        <v>0</v>
      </c>
      <c r="CJ96" s="379">
        <f t="shared" si="169"/>
        <v>0</v>
      </c>
      <c r="CK96" s="391">
        <f t="shared" si="197"/>
        <v>0</v>
      </c>
      <c r="CL96" s="391">
        <f t="shared" si="197"/>
        <v>0</v>
      </c>
      <c r="CM96" s="391">
        <f t="shared" si="197"/>
        <v>0</v>
      </c>
      <c r="CN96" s="391">
        <f t="shared" ref="CN96:CN115" si="235">IF(AND($EA96=CN$12,$W96&gt;0,$E96=2),1,0)</f>
        <v>0</v>
      </c>
      <c r="CO96" s="392">
        <f t="shared" si="198"/>
        <v>0</v>
      </c>
      <c r="CP96" s="392">
        <f t="shared" si="198"/>
        <v>0</v>
      </c>
      <c r="CQ96" s="392">
        <f t="shared" si="198"/>
        <v>0</v>
      </c>
      <c r="CR96" s="394">
        <f t="shared" ref="CR96:CR115" si="236">IF(AND($EA96=CR$12,$X96&gt;0,$E96=2),1,0)</f>
        <v>0</v>
      </c>
      <c r="CS96" s="191">
        <f t="shared" si="199"/>
        <v>0</v>
      </c>
      <c r="CT96" s="190">
        <f t="shared" si="199"/>
        <v>0</v>
      </c>
      <c r="CU96" s="190">
        <f t="shared" si="199"/>
        <v>0</v>
      </c>
      <c r="CV96" s="394">
        <f t="shared" ref="CV96:CV115" si="237">IF(AND($EA96=CV$12,$AA96&gt;0,$E96=2),1,0)</f>
        <v>0</v>
      </c>
      <c r="CW96" s="402">
        <f t="shared" si="170"/>
        <v>0</v>
      </c>
      <c r="CX96" s="403"/>
      <c r="CY96" s="403">
        <f t="shared" si="171"/>
        <v>0</v>
      </c>
      <c r="CZ96" s="404">
        <f t="shared" si="172"/>
        <v>0</v>
      </c>
      <c r="DA96" s="435">
        <f t="shared" si="200"/>
        <v>0</v>
      </c>
      <c r="DB96" s="432">
        <f t="shared" si="173"/>
        <v>0</v>
      </c>
      <c r="DC96" s="433">
        <f t="shared" si="174"/>
        <v>0</v>
      </c>
      <c r="DD96" s="239">
        <f t="shared" si="175"/>
        <v>1</v>
      </c>
      <c r="DE96" s="239">
        <f t="shared" ca="1" si="176"/>
        <v>0</v>
      </c>
      <c r="DF96" s="239">
        <f t="shared" ca="1" si="177"/>
        <v>1</v>
      </c>
      <c r="DG96" s="434" t="str">
        <f t="shared" si="178"/>
        <v/>
      </c>
      <c r="DH96" s="239">
        <f t="shared" ca="1" si="179"/>
        <v>0</v>
      </c>
      <c r="DI96" s="239">
        <f t="shared" ca="1" si="232"/>
        <v>0</v>
      </c>
      <c r="DJ96" s="118" t="str">
        <f t="shared" si="180"/>
        <v/>
      </c>
      <c r="DK96" s="451">
        <f t="shared" si="181"/>
        <v>0</v>
      </c>
      <c r="DL96" s="451">
        <f t="shared" si="182"/>
        <v>0</v>
      </c>
      <c r="DM96" s="452">
        <f t="shared" si="183"/>
        <v>0</v>
      </c>
      <c r="DN96" s="453">
        <f t="shared" si="184"/>
        <v>-1</v>
      </c>
      <c r="DO96" s="454">
        <f t="shared" si="201"/>
        <v>1</v>
      </c>
      <c r="DP96" s="455" t="str">
        <f t="shared" si="202"/>
        <v>NO</v>
      </c>
      <c r="DQ96" s="455" t="str">
        <f t="shared" si="203"/>
        <v>Not!</v>
      </c>
      <c r="DR96" s="455" t="str">
        <f t="shared" si="204"/>
        <v>Not!</v>
      </c>
      <c r="DS96" s="478" t="str">
        <f t="shared" si="185"/>
        <v/>
      </c>
      <c r="DT96" s="479">
        <f t="shared" si="205"/>
        <v>0</v>
      </c>
      <c r="DU96" s="239">
        <f t="shared" si="229"/>
        <v>0</v>
      </c>
      <c r="DV96" s="480">
        <v>81</v>
      </c>
      <c r="DW96" s="281" t="str">
        <f t="shared" si="206"/>
        <v/>
      </c>
      <c r="DX96" s="239" t="str">
        <f t="shared" si="207"/>
        <v>Not!</v>
      </c>
      <c r="DY96" s="499">
        <f t="shared" si="208"/>
        <v>0</v>
      </c>
      <c r="DZ96" s="239" t="str">
        <f t="shared" si="209"/>
        <v>NO</v>
      </c>
      <c r="EA96" s="499">
        <f t="shared" si="186"/>
        <v>0</v>
      </c>
      <c r="EB96" s="239" t="str">
        <f t="shared" si="187"/>
        <v>女子Jr</v>
      </c>
      <c r="EC96" s="499">
        <f t="shared" si="188"/>
        <v>0</v>
      </c>
      <c r="ED96" s="500">
        <f t="shared" si="210"/>
        <v>0</v>
      </c>
      <c r="EE96" s="499">
        <f t="shared" si="210"/>
        <v>0</v>
      </c>
      <c r="EF96" s="239" t="str">
        <f t="shared" si="211"/>
        <v>N</v>
      </c>
      <c r="EG96" s="434" t="str">
        <f t="shared" si="212"/>
        <v/>
      </c>
      <c r="EH96" s="239" t="str">
        <f t="shared" si="213"/>
        <v/>
      </c>
      <c r="EI96" s="239" t="str">
        <f t="shared" ca="1" si="214"/>
        <v/>
      </c>
      <c r="EJ96" s="239" t="str">
        <f t="shared" si="215"/>
        <v/>
      </c>
      <c r="EK96" s="239">
        <f t="shared" si="216"/>
        <v>0</v>
      </c>
      <c r="EL96" s="239">
        <f t="shared" si="217"/>
        <v>0</v>
      </c>
      <c r="EM96" s="499">
        <f t="shared" si="218"/>
        <v>0</v>
      </c>
      <c r="EN96" s="239" t="str">
        <f t="shared" si="230"/>
        <v>N</v>
      </c>
      <c r="EO96" s="434" t="str">
        <f t="shared" si="219"/>
        <v/>
      </c>
      <c r="EP96" s="239" t="str">
        <f t="shared" si="189"/>
        <v/>
      </c>
      <c r="EQ96" s="239" t="str">
        <f t="shared" ca="1" si="220"/>
        <v/>
      </c>
      <c r="ER96" s="239" t="str">
        <f t="shared" si="221"/>
        <v/>
      </c>
      <c r="ES96" s="239">
        <f t="shared" si="190"/>
        <v>0</v>
      </c>
      <c r="ET96" s="239">
        <f t="shared" si="231"/>
        <v>0</v>
      </c>
      <c r="EU96" s="499">
        <f t="shared" si="222"/>
        <v>0</v>
      </c>
      <c r="EV96" s="434" t="str">
        <f t="shared" si="223"/>
        <v/>
      </c>
      <c r="EW96" s="512">
        <f t="shared" si="224"/>
        <v>0</v>
      </c>
      <c r="EX96" s="512">
        <f t="shared" si="225"/>
        <v>0</v>
      </c>
      <c r="EY96" s="512">
        <f t="shared" si="226"/>
        <v>0</v>
      </c>
      <c r="EZ96" s="119"/>
      <c r="FA96" s="258"/>
      <c r="FB96" s="259" t="str">
        <f t="shared" ca="1" si="227"/>
        <v/>
      </c>
      <c r="FC96" s="258"/>
      <c r="FD96" s="259" t="str">
        <f t="shared" si="228"/>
        <v/>
      </c>
      <c r="FE96" s="119"/>
      <c r="FF96" s="119"/>
      <c r="FG96" s="119"/>
      <c r="FH96" s="119"/>
      <c r="FI96" s="119"/>
      <c r="FJ96" s="119"/>
      <c r="FK96" s="119"/>
      <c r="FL96" s="119"/>
      <c r="FM96" s="119"/>
      <c r="FN96" s="119"/>
      <c r="FO96" s="119"/>
    </row>
    <row r="97" spans="1:171" s="99" customFormat="1" ht="21" customHeight="1" x14ac:dyDescent="0.2">
      <c r="A97" s="141">
        <v>82</v>
      </c>
      <c r="B97" s="138">
        <f>申込用紙!B97</f>
        <v>0</v>
      </c>
      <c r="C97" s="138">
        <f>申込用紙!C97</f>
        <v>0</v>
      </c>
      <c r="D97" s="138">
        <f>申込用紙!D97</f>
        <v>0</v>
      </c>
      <c r="E97" s="139">
        <f>申込用紙!E97</f>
        <v>0</v>
      </c>
      <c r="F97" s="138">
        <f>申込用紙!F97</f>
        <v>0</v>
      </c>
      <c r="G97" s="138">
        <f>申込用紙!G97</f>
        <v>0</v>
      </c>
      <c r="H97" s="138">
        <f>申込用紙!H97</f>
        <v>0</v>
      </c>
      <c r="I97" s="138">
        <f>申込用紙!I97</f>
        <v>0</v>
      </c>
      <c r="J97" s="138">
        <f>申込用紙!J97</f>
        <v>0</v>
      </c>
      <c r="K97" s="138">
        <f>申込用紙!K97</f>
        <v>0</v>
      </c>
      <c r="L97" s="138">
        <f>申込用紙!L97</f>
        <v>0</v>
      </c>
      <c r="M97" s="138">
        <f>申込用紙!M97</f>
        <v>0</v>
      </c>
      <c r="N97" s="138" t="str">
        <f>申込用紙!N97</f>
        <v/>
      </c>
      <c r="O97" s="160"/>
      <c r="P97" s="161"/>
      <c r="Q97" s="186" t="str">
        <f t="shared" si="154"/>
        <v>女</v>
      </c>
      <c r="R97" s="195" t="str">
        <f t="shared" si="155"/>
        <v>Not!</v>
      </c>
      <c r="S97" s="195" t="str">
        <f t="shared" si="156"/>
        <v>NO</v>
      </c>
      <c r="T97" s="194" t="str">
        <f t="shared" si="157"/>
        <v>女子Jr</v>
      </c>
      <c r="U97" s="196">
        <f t="shared" si="158"/>
        <v>0</v>
      </c>
      <c r="V97" s="190"/>
      <c r="W97" s="190"/>
      <c r="X97" s="190"/>
      <c r="Y97" s="190"/>
      <c r="Z97" s="190"/>
      <c r="AA97" s="190"/>
      <c r="AB97" s="239"/>
      <c r="AC97" s="239"/>
      <c r="AD97" s="239"/>
      <c r="AE97" s="239"/>
      <c r="AF97" s="242"/>
      <c r="AG97" s="261">
        <f t="shared" si="159"/>
        <v>0</v>
      </c>
      <c r="AH97"/>
      <c r="AI97"/>
      <c r="AJ97" s="258"/>
      <c r="AK97" s="259" t="str">
        <f t="shared" ca="1" si="160"/>
        <v/>
      </c>
      <c r="AL97" s="258"/>
      <c r="AM97" s="259" t="str">
        <f t="shared" si="161"/>
        <v/>
      </c>
      <c r="AN97" s="260"/>
      <c r="AO97" s="260"/>
      <c r="AP97" s="119"/>
      <c r="AQ97" s="280" t="str">
        <f t="shared" si="162"/>
        <v/>
      </c>
      <c r="AR97" s="280" t="str">
        <f t="shared" si="163"/>
        <v/>
      </c>
      <c r="AS97" s="280" t="str">
        <f t="shared" si="164"/>
        <v/>
      </c>
      <c r="AT97" s="280" t="str">
        <f t="shared" ca="1" si="165"/>
        <v/>
      </c>
      <c r="AU97" s="280">
        <f>申込用紙!$G$4</f>
        <v>0</v>
      </c>
      <c r="AV97" s="281" t="str">
        <f t="shared" si="166"/>
        <v/>
      </c>
      <c r="AW97" s="312">
        <f t="shared" si="191"/>
        <v>0</v>
      </c>
      <c r="AX97" s="312">
        <f t="shared" si="191"/>
        <v>0</v>
      </c>
      <c r="AY97" s="312">
        <f t="shared" si="191"/>
        <v>0</v>
      </c>
      <c r="AZ97" s="312">
        <f t="shared" si="191"/>
        <v>0</v>
      </c>
      <c r="BA97" s="312">
        <f t="shared" si="191"/>
        <v>0</v>
      </c>
      <c r="BB97" s="312">
        <f t="shared" si="191"/>
        <v>0</v>
      </c>
      <c r="BC97" s="313">
        <f t="shared" si="167"/>
        <v>0</v>
      </c>
      <c r="BD97" s="313">
        <f t="shared" si="168"/>
        <v>0</v>
      </c>
      <c r="BE97" s="340">
        <f t="shared" si="192"/>
        <v>0</v>
      </c>
      <c r="BF97" s="340">
        <f t="shared" si="192"/>
        <v>0</v>
      </c>
      <c r="BG97" s="340">
        <f t="shared" si="192"/>
        <v>0</v>
      </c>
      <c r="BH97" s="340">
        <f t="shared" si="192"/>
        <v>0</v>
      </c>
      <c r="BI97" s="340">
        <f t="shared" si="192"/>
        <v>0</v>
      </c>
      <c r="BJ97" s="341">
        <f t="shared" si="193"/>
        <v>0</v>
      </c>
      <c r="BK97" s="341">
        <f t="shared" si="193"/>
        <v>0</v>
      </c>
      <c r="BL97" s="341">
        <f t="shared" si="193"/>
        <v>0</v>
      </c>
      <c r="BM97" s="341">
        <f t="shared" si="193"/>
        <v>0</v>
      </c>
      <c r="BN97" s="341">
        <f t="shared" si="193"/>
        <v>0</v>
      </c>
      <c r="BO97" s="341">
        <f t="shared" si="194"/>
        <v>0</v>
      </c>
      <c r="BP97" s="341">
        <f t="shared" si="194"/>
        <v>0</v>
      </c>
      <c r="BQ97" s="341">
        <f t="shared" si="194"/>
        <v>0</v>
      </c>
      <c r="BR97" s="341">
        <f t="shared" si="194"/>
        <v>0</v>
      </c>
      <c r="BS97" s="341">
        <f t="shared" si="194"/>
        <v>0</v>
      </c>
      <c r="BT97" s="348">
        <f t="shared" si="195"/>
        <v>0</v>
      </c>
      <c r="BU97" s="348">
        <f t="shared" si="195"/>
        <v>0</v>
      </c>
      <c r="BV97" s="348">
        <f t="shared" si="195"/>
        <v>0</v>
      </c>
      <c r="BW97" s="348">
        <f t="shared" si="195"/>
        <v>0</v>
      </c>
      <c r="BX97" s="348">
        <f t="shared" si="195"/>
        <v>0</v>
      </c>
      <c r="BY97" s="348">
        <f t="shared" si="196"/>
        <v>0</v>
      </c>
      <c r="BZ97" s="348">
        <f t="shared" si="196"/>
        <v>0</v>
      </c>
      <c r="CA97" s="348">
        <f t="shared" si="196"/>
        <v>0</v>
      </c>
      <c r="CB97" s="350">
        <f t="shared" si="196"/>
        <v>0</v>
      </c>
      <c r="CC97" s="375">
        <f t="shared" si="196"/>
        <v>0</v>
      </c>
      <c r="CD97" s="191">
        <f t="shared" si="233"/>
        <v>0</v>
      </c>
      <c r="CE97" s="191">
        <f t="shared" si="233"/>
        <v>0</v>
      </c>
      <c r="CF97" s="191">
        <f t="shared" si="233"/>
        <v>0</v>
      </c>
      <c r="CG97" s="381">
        <f t="shared" si="234"/>
        <v>0</v>
      </c>
      <c r="CH97" s="191">
        <f t="shared" si="234"/>
        <v>0</v>
      </c>
      <c r="CI97" s="382">
        <f t="shared" si="234"/>
        <v>0</v>
      </c>
      <c r="CJ97" s="379">
        <f t="shared" si="169"/>
        <v>0</v>
      </c>
      <c r="CK97" s="391">
        <f t="shared" si="197"/>
        <v>0</v>
      </c>
      <c r="CL97" s="391">
        <f t="shared" si="197"/>
        <v>0</v>
      </c>
      <c r="CM97" s="391">
        <f t="shared" si="197"/>
        <v>0</v>
      </c>
      <c r="CN97" s="391">
        <f t="shared" si="235"/>
        <v>0</v>
      </c>
      <c r="CO97" s="392">
        <f t="shared" si="198"/>
        <v>0</v>
      </c>
      <c r="CP97" s="392">
        <f t="shared" si="198"/>
        <v>0</v>
      </c>
      <c r="CQ97" s="392">
        <f t="shared" si="198"/>
        <v>0</v>
      </c>
      <c r="CR97" s="394">
        <f t="shared" si="236"/>
        <v>0</v>
      </c>
      <c r="CS97" s="191">
        <f t="shared" si="199"/>
        <v>0</v>
      </c>
      <c r="CT97" s="190">
        <f t="shared" si="199"/>
        <v>0</v>
      </c>
      <c r="CU97" s="190">
        <f t="shared" si="199"/>
        <v>0</v>
      </c>
      <c r="CV97" s="394">
        <f t="shared" si="237"/>
        <v>0</v>
      </c>
      <c r="CW97" s="402">
        <f t="shared" si="170"/>
        <v>0</v>
      </c>
      <c r="CX97" s="403"/>
      <c r="CY97" s="403">
        <f t="shared" si="171"/>
        <v>0</v>
      </c>
      <c r="CZ97" s="404">
        <f t="shared" si="172"/>
        <v>0</v>
      </c>
      <c r="DA97" s="435">
        <f t="shared" si="200"/>
        <v>0</v>
      </c>
      <c r="DB97" s="432">
        <f t="shared" si="173"/>
        <v>0</v>
      </c>
      <c r="DC97" s="433">
        <f t="shared" si="174"/>
        <v>0</v>
      </c>
      <c r="DD97" s="239">
        <f t="shared" si="175"/>
        <v>1</v>
      </c>
      <c r="DE97" s="239">
        <f t="shared" ca="1" si="176"/>
        <v>0</v>
      </c>
      <c r="DF97" s="239">
        <f t="shared" ca="1" si="177"/>
        <v>1</v>
      </c>
      <c r="DG97" s="434" t="str">
        <f t="shared" si="178"/>
        <v/>
      </c>
      <c r="DH97" s="239">
        <f t="shared" ca="1" si="179"/>
        <v>0</v>
      </c>
      <c r="DI97" s="239">
        <f t="shared" ca="1" si="232"/>
        <v>0</v>
      </c>
      <c r="DJ97" s="118" t="str">
        <f t="shared" si="180"/>
        <v/>
      </c>
      <c r="DK97" s="451">
        <f t="shared" si="181"/>
        <v>0</v>
      </c>
      <c r="DL97" s="451">
        <f t="shared" si="182"/>
        <v>0</v>
      </c>
      <c r="DM97" s="452">
        <f t="shared" si="183"/>
        <v>0</v>
      </c>
      <c r="DN97" s="453">
        <f t="shared" si="184"/>
        <v>-1</v>
      </c>
      <c r="DO97" s="454">
        <f t="shared" si="201"/>
        <v>1</v>
      </c>
      <c r="DP97" s="455" t="str">
        <f t="shared" si="202"/>
        <v>NO</v>
      </c>
      <c r="DQ97" s="455" t="str">
        <f t="shared" si="203"/>
        <v>Not!</v>
      </c>
      <c r="DR97" s="455" t="str">
        <f t="shared" si="204"/>
        <v>Not!</v>
      </c>
      <c r="DS97" s="478" t="str">
        <f t="shared" si="185"/>
        <v/>
      </c>
      <c r="DT97" s="479">
        <f t="shared" si="205"/>
        <v>0</v>
      </c>
      <c r="DU97" s="239">
        <f t="shared" si="229"/>
        <v>0</v>
      </c>
      <c r="DV97" s="480">
        <v>82</v>
      </c>
      <c r="DW97" s="281" t="str">
        <f t="shared" si="206"/>
        <v/>
      </c>
      <c r="DX97" s="239" t="str">
        <f t="shared" si="207"/>
        <v>Not!</v>
      </c>
      <c r="DY97" s="499">
        <f t="shared" si="208"/>
        <v>0</v>
      </c>
      <c r="DZ97" s="239" t="str">
        <f t="shared" si="209"/>
        <v>NO</v>
      </c>
      <c r="EA97" s="499">
        <f t="shared" si="186"/>
        <v>0</v>
      </c>
      <c r="EB97" s="239" t="str">
        <f t="shared" si="187"/>
        <v>女子Jr</v>
      </c>
      <c r="EC97" s="499">
        <f t="shared" si="188"/>
        <v>0</v>
      </c>
      <c r="ED97" s="500">
        <f t="shared" si="210"/>
        <v>0</v>
      </c>
      <c r="EE97" s="499">
        <f t="shared" si="210"/>
        <v>0</v>
      </c>
      <c r="EF97" s="239" t="str">
        <f t="shared" si="211"/>
        <v>N</v>
      </c>
      <c r="EG97" s="434" t="str">
        <f t="shared" si="212"/>
        <v/>
      </c>
      <c r="EH97" s="239" t="str">
        <f t="shared" si="213"/>
        <v/>
      </c>
      <c r="EI97" s="239" t="str">
        <f t="shared" ca="1" si="214"/>
        <v/>
      </c>
      <c r="EJ97" s="239" t="str">
        <f t="shared" si="215"/>
        <v/>
      </c>
      <c r="EK97" s="239">
        <f t="shared" si="216"/>
        <v>0</v>
      </c>
      <c r="EL97" s="239">
        <f t="shared" si="217"/>
        <v>0</v>
      </c>
      <c r="EM97" s="499">
        <f t="shared" si="218"/>
        <v>0</v>
      </c>
      <c r="EN97" s="239" t="str">
        <f t="shared" si="230"/>
        <v>N</v>
      </c>
      <c r="EO97" s="434" t="str">
        <f t="shared" si="219"/>
        <v/>
      </c>
      <c r="EP97" s="239" t="str">
        <f t="shared" si="189"/>
        <v/>
      </c>
      <c r="EQ97" s="239" t="str">
        <f t="shared" ca="1" si="220"/>
        <v/>
      </c>
      <c r="ER97" s="239" t="str">
        <f t="shared" si="221"/>
        <v/>
      </c>
      <c r="ES97" s="239">
        <f t="shared" si="190"/>
        <v>0</v>
      </c>
      <c r="ET97" s="239">
        <f t="shared" si="231"/>
        <v>0</v>
      </c>
      <c r="EU97" s="499">
        <f t="shared" si="222"/>
        <v>0</v>
      </c>
      <c r="EV97" s="434" t="str">
        <f t="shared" si="223"/>
        <v/>
      </c>
      <c r="EW97" s="512">
        <f t="shared" si="224"/>
        <v>0</v>
      </c>
      <c r="EX97" s="512">
        <f t="shared" si="225"/>
        <v>0</v>
      </c>
      <c r="EY97" s="512">
        <f t="shared" si="226"/>
        <v>0</v>
      </c>
      <c r="EZ97" s="119"/>
      <c r="FA97" s="258"/>
      <c r="FB97" s="259" t="str">
        <f t="shared" ca="1" si="227"/>
        <v/>
      </c>
      <c r="FC97" s="258"/>
      <c r="FD97" s="259" t="str">
        <f t="shared" si="228"/>
        <v/>
      </c>
      <c r="FE97" s="119"/>
      <c r="FF97" s="119"/>
      <c r="FG97" s="119"/>
      <c r="FH97" s="119"/>
      <c r="FI97" s="119"/>
      <c r="FJ97" s="119"/>
      <c r="FK97" s="119"/>
      <c r="FL97" s="119"/>
      <c r="FM97" s="119"/>
      <c r="FN97" s="119"/>
      <c r="FO97" s="119"/>
    </row>
    <row r="98" spans="1:171" s="99" customFormat="1" ht="21" customHeight="1" x14ac:dyDescent="0.2">
      <c r="A98" s="141">
        <v>83</v>
      </c>
      <c r="B98" s="138">
        <f>申込用紙!B98</f>
        <v>0</v>
      </c>
      <c r="C98" s="138">
        <f>申込用紙!C98</f>
        <v>0</v>
      </c>
      <c r="D98" s="138">
        <f>申込用紙!D98</f>
        <v>0</v>
      </c>
      <c r="E98" s="139">
        <f>申込用紙!E98</f>
        <v>0</v>
      </c>
      <c r="F98" s="138">
        <f>申込用紙!F98</f>
        <v>0</v>
      </c>
      <c r="G98" s="138">
        <f>申込用紙!G98</f>
        <v>0</v>
      </c>
      <c r="H98" s="138">
        <f>申込用紙!H98</f>
        <v>0</v>
      </c>
      <c r="I98" s="138">
        <f>申込用紙!I98</f>
        <v>0</v>
      </c>
      <c r="J98" s="138">
        <f>申込用紙!J98</f>
        <v>0</v>
      </c>
      <c r="K98" s="138">
        <f>申込用紙!K98</f>
        <v>0</v>
      </c>
      <c r="L98" s="138">
        <f>申込用紙!L98</f>
        <v>0</v>
      </c>
      <c r="M98" s="138">
        <f>申込用紙!M98</f>
        <v>0</v>
      </c>
      <c r="N98" s="138" t="str">
        <f>申込用紙!N98</f>
        <v/>
      </c>
      <c r="O98" s="160"/>
      <c r="P98" s="161"/>
      <c r="Q98" s="186" t="str">
        <f t="shared" si="154"/>
        <v>女</v>
      </c>
      <c r="R98" s="195" t="str">
        <f t="shared" si="155"/>
        <v>Not!</v>
      </c>
      <c r="S98" s="195" t="str">
        <f t="shared" si="156"/>
        <v>NO</v>
      </c>
      <c r="T98" s="194" t="str">
        <f t="shared" si="157"/>
        <v>女子Jr</v>
      </c>
      <c r="U98" s="196">
        <f t="shared" si="158"/>
        <v>0</v>
      </c>
      <c r="V98" s="190"/>
      <c r="W98" s="190"/>
      <c r="X98" s="190"/>
      <c r="Y98" s="190"/>
      <c r="Z98" s="190"/>
      <c r="AA98" s="190"/>
      <c r="AB98" s="239"/>
      <c r="AC98" s="239"/>
      <c r="AD98" s="239"/>
      <c r="AE98" s="239"/>
      <c r="AF98" s="242"/>
      <c r="AG98" s="261">
        <f t="shared" si="159"/>
        <v>0</v>
      </c>
      <c r="AH98"/>
      <c r="AI98"/>
      <c r="AJ98" s="258"/>
      <c r="AK98" s="259" t="str">
        <f t="shared" ca="1" si="160"/>
        <v/>
      </c>
      <c r="AL98" s="258"/>
      <c r="AM98" s="259" t="str">
        <f t="shared" si="161"/>
        <v/>
      </c>
      <c r="AN98" s="260"/>
      <c r="AO98" s="260"/>
      <c r="AP98" s="119"/>
      <c r="AQ98" s="280" t="str">
        <f t="shared" si="162"/>
        <v/>
      </c>
      <c r="AR98" s="280" t="str">
        <f t="shared" si="163"/>
        <v/>
      </c>
      <c r="AS98" s="280" t="str">
        <f t="shared" si="164"/>
        <v/>
      </c>
      <c r="AT98" s="280" t="str">
        <f t="shared" ca="1" si="165"/>
        <v/>
      </c>
      <c r="AU98" s="280">
        <f>申込用紙!$G$4</f>
        <v>0</v>
      </c>
      <c r="AV98" s="281" t="str">
        <f t="shared" si="166"/>
        <v/>
      </c>
      <c r="AW98" s="312">
        <f t="shared" si="191"/>
        <v>0</v>
      </c>
      <c r="AX98" s="312">
        <f t="shared" si="191"/>
        <v>0</v>
      </c>
      <c r="AY98" s="312">
        <f t="shared" si="191"/>
        <v>0</v>
      </c>
      <c r="AZ98" s="312">
        <f t="shared" si="191"/>
        <v>0</v>
      </c>
      <c r="BA98" s="312">
        <f t="shared" si="191"/>
        <v>0</v>
      </c>
      <c r="BB98" s="312">
        <f t="shared" si="191"/>
        <v>0</v>
      </c>
      <c r="BC98" s="313">
        <f t="shared" si="167"/>
        <v>0</v>
      </c>
      <c r="BD98" s="313">
        <f t="shared" si="168"/>
        <v>0</v>
      </c>
      <c r="BE98" s="340">
        <f t="shared" si="192"/>
        <v>0</v>
      </c>
      <c r="BF98" s="340">
        <f t="shared" si="192"/>
        <v>0</v>
      </c>
      <c r="BG98" s="340">
        <f t="shared" si="192"/>
        <v>0</v>
      </c>
      <c r="BH98" s="340">
        <f t="shared" si="192"/>
        <v>0</v>
      </c>
      <c r="BI98" s="340">
        <f t="shared" si="192"/>
        <v>0</v>
      </c>
      <c r="BJ98" s="341">
        <f t="shared" si="193"/>
        <v>0</v>
      </c>
      <c r="BK98" s="341">
        <f t="shared" si="193"/>
        <v>0</v>
      </c>
      <c r="BL98" s="341">
        <f t="shared" si="193"/>
        <v>0</v>
      </c>
      <c r="BM98" s="341">
        <f t="shared" si="193"/>
        <v>0</v>
      </c>
      <c r="BN98" s="341">
        <f t="shared" si="193"/>
        <v>0</v>
      </c>
      <c r="BO98" s="341">
        <f t="shared" si="194"/>
        <v>0</v>
      </c>
      <c r="BP98" s="341">
        <f t="shared" si="194"/>
        <v>0</v>
      </c>
      <c r="BQ98" s="341">
        <f t="shared" si="194"/>
        <v>0</v>
      </c>
      <c r="BR98" s="341">
        <f t="shared" si="194"/>
        <v>0</v>
      </c>
      <c r="BS98" s="341">
        <f t="shared" si="194"/>
        <v>0</v>
      </c>
      <c r="BT98" s="348">
        <f t="shared" si="195"/>
        <v>0</v>
      </c>
      <c r="BU98" s="348">
        <f t="shared" si="195"/>
        <v>0</v>
      </c>
      <c r="BV98" s="348">
        <f t="shared" si="195"/>
        <v>0</v>
      </c>
      <c r="BW98" s="348">
        <f t="shared" si="195"/>
        <v>0</v>
      </c>
      <c r="BX98" s="348">
        <f t="shared" si="195"/>
        <v>0</v>
      </c>
      <c r="BY98" s="348">
        <f t="shared" si="196"/>
        <v>0</v>
      </c>
      <c r="BZ98" s="348">
        <f t="shared" si="196"/>
        <v>0</v>
      </c>
      <c r="CA98" s="348">
        <f t="shared" si="196"/>
        <v>0</v>
      </c>
      <c r="CB98" s="350">
        <f t="shared" si="196"/>
        <v>0</v>
      </c>
      <c r="CC98" s="375">
        <f t="shared" si="196"/>
        <v>0</v>
      </c>
      <c r="CD98" s="191">
        <f t="shared" si="233"/>
        <v>0</v>
      </c>
      <c r="CE98" s="191">
        <f t="shared" si="233"/>
        <v>0</v>
      </c>
      <c r="CF98" s="191">
        <f t="shared" si="233"/>
        <v>0</v>
      </c>
      <c r="CG98" s="381">
        <f t="shared" si="234"/>
        <v>0</v>
      </c>
      <c r="CH98" s="191">
        <f t="shared" si="234"/>
        <v>0</v>
      </c>
      <c r="CI98" s="382">
        <f t="shared" si="234"/>
        <v>0</v>
      </c>
      <c r="CJ98" s="379">
        <f t="shared" si="169"/>
        <v>0</v>
      </c>
      <c r="CK98" s="391">
        <f t="shared" si="197"/>
        <v>0</v>
      </c>
      <c r="CL98" s="391">
        <f t="shared" si="197"/>
        <v>0</v>
      </c>
      <c r="CM98" s="391">
        <f t="shared" si="197"/>
        <v>0</v>
      </c>
      <c r="CN98" s="391">
        <f t="shared" si="235"/>
        <v>0</v>
      </c>
      <c r="CO98" s="392">
        <f t="shared" si="198"/>
        <v>0</v>
      </c>
      <c r="CP98" s="392">
        <f t="shared" si="198"/>
        <v>0</v>
      </c>
      <c r="CQ98" s="392">
        <f t="shared" si="198"/>
        <v>0</v>
      </c>
      <c r="CR98" s="394">
        <f t="shared" si="236"/>
        <v>0</v>
      </c>
      <c r="CS98" s="191">
        <f t="shared" si="199"/>
        <v>0</v>
      </c>
      <c r="CT98" s="190">
        <f t="shared" si="199"/>
        <v>0</v>
      </c>
      <c r="CU98" s="190">
        <f t="shared" si="199"/>
        <v>0</v>
      </c>
      <c r="CV98" s="394">
        <f t="shared" si="237"/>
        <v>0</v>
      </c>
      <c r="CW98" s="402">
        <f t="shared" si="170"/>
        <v>0</v>
      </c>
      <c r="CX98" s="403"/>
      <c r="CY98" s="403">
        <f t="shared" si="171"/>
        <v>0</v>
      </c>
      <c r="CZ98" s="404">
        <f t="shared" si="172"/>
        <v>0</v>
      </c>
      <c r="DA98" s="435">
        <f t="shared" si="200"/>
        <v>0</v>
      </c>
      <c r="DB98" s="432">
        <f t="shared" si="173"/>
        <v>0</v>
      </c>
      <c r="DC98" s="433">
        <f t="shared" si="174"/>
        <v>0</v>
      </c>
      <c r="DD98" s="239">
        <f t="shared" si="175"/>
        <v>1</v>
      </c>
      <c r="DE98" s="239">
        <f t="shared" ca="1" si="176"/>
        <v>0</v>
      </c>
      <c r="DF98" s="239">
        <f t="shared" ca="1" si="177"/>
        <v>1</v>
      </c>
      <c r="DG98" s="434" t="str">
        <f t="shared" si="178"/>
        <v/>
      </c>
      <c r="DH98" s="239">
        <f t="shared" ca="1" si="179"/>
        <v>0</v>
      </c>
      <c r="DI98" s="239">
        <f t="shared" ca="1" si="232"/>
        <v>0</v>
      </c>
      <c r="DJ98" s="118" t="str">
        <f t="shared" si="180"/>
        <v/>
      </c>
      <c r="DK98" s="451">
        <f t="shared" si="181"/>
        <v>0</v>
      </c>
      <c r="DL98" s="451">
        <f t="shared" si="182"/>
        <v>0</v>
      </c>
      <c r="DM98" s="452">
        <f t="shared" si="183"/>
        <v>0</v>
      </c>
      <c r="DN98" s="453">
        <f t="shared" si="184"/>
        <v>-1</v>
      </c>
      <c r="DO98" s="454">
        <f t="shared" si="201"/>
        <v>1</v>
      </c>
      <c r="DP98" s="455" t="str">
        <f t="shared" si="202"/>
        <v>NO</v>
      </c>
      <c r="DQ98" s="455" t="str">
        <f t="shared" si="203"/>
        <v>Not!</v>
      </c>
      <c r="DR98" s="455" t="str">
        <f t="shared" si="204"/>
        <v>Not!</v>
      </c>
      <c r="DS98" s="478" t="str">
        <f t="shared" si="185"/>
        <v/>
      </c>
      <c r="DT98" s="479">
        <f t="shared" si="205"/>
        <v>0</v>
      </c>
      <c r="DU98" s="239">
        <f t="shared" si="229"/>
        <v>0</v>
      </c>
      <c r="DV98" s="480">
        <v>83</v>
      </c>
      <c r="DW98" s="281" t="str">
        <f t="shared" si="206"/>
        <v/>
      </c>
      <c r="DX98" s="239" t="str">
        <f t="shared" si="207"/>
        <v>Not!</v>
      </c>
      <c r="DY98" s="499">
        <f t="shared" si="208"/>
        <v>0</v>
      </c>
      <c r="DZ98" s="239" t="str">
        <f t="shared" si="209"/>
        <v>NO</v>
      </c>
      <c r="EA98" s="499">
        <f t="shared" si="186"/>
        <v>0</v>
      </c>
      <c r="EB98" s="239" t="str">
        <f t="shared" si="187"/>
        <v>女子Jr</v>
      </c>
      <c r="EC98" s="499">
        <f t="shared" si="188"/>
        <v>0</v>
      </c>
      <c r="ED98" s="500">
        <f t="shared" si="210"/>
        <v>0</v>
      </c>
      <c r="EE98" s="499">
        <f t="shared" si="210"/>
        <v>0</v>
      </c>
      <c r="EF98" s="239" t="str">
        <f t="shared" si="211"/>
        <v>N</v>
      </c>
      <c r="EG98" s="434" t="str">
        <f t="shared" si="212"/>
        <v/>
      </c>
      <c r="EH98" s="239" t="str">
        <f t="shared" si="213"/>
        <v/>
      </c>
      <c r="EI98" s="239" t="str">
        <f t="shared" ca="1" si="214"/>
        <v/>
      </c>
      <c r="EJ98" s="239" t="str">
        <f t="shared" si="215"/>
        <v/>
      </c>
      <c r="EK98" s="239">
        <f t="shared" si="216"/>
        <v>0</v>
      </c>
      <c r="EL98" s="239">
        <f t="shared" si="217"/>
        <v>0</v>
      </c>
      <c r="EM98" s="499">
        <f t="shared" si="218"/>
        <v>0</v>
      </c>
      <c r="EN98" s="239" t="str">
        <f t="shared" si="230"/>
        <v>N</v>
      </c>
      <c r="EO98" s="434" t="str">
        <f t="shared" si="219"/>
        <v/>
      </c>
      <c r="EP98" s="239" t="str">
        <f t="shared" si="189"/>
        <v/>
      </c>
      <c r="EQ98" s="239" t="str">
        <f t="shared" ca="1" si="220"/>
        <v/>
      </c>
      <c r="ER98" s="239" t="str">
        <f t="shared" si="221"/>
        <v/>
      </c>
      <c r="ES98" s="239">
        <f t="shared" si="190"/>
        <v>0</v>
      </c>
      <c r="ET98" s="239">
        <f t="shared" si="231"/>
        <v>0</v>
      </c>
      <c r="EU98" s="499">
        <f t="shared" si="222"/>
        <v>0</v>
      </c>
      <c r="EV98" s="434" t="str">
        <f t="shared" si="223"/>
        <v/>
      </c>
      <c r="EW98" s="512">
        <f t="shared" si="224"/>
        <v>0</v>
      </c>
      <c r="EX98" s="512">
        <f t="shared" si="225"/>
        <v>0</v>
      </c>
      <c r="EY98" s="512">
        <f t="shared" si="226"/>
        <v>0</v>
      </c>
      <c r="EZ98" s="119"/>
      <c r="FA98" s="258"/>
      <c r="FB98" s="259" t="str">
        <f t="shared" ca="1" si="227"/>
        <v/>
      </c>
      <c r="FC98" s="258"/>
      <c r="FD98" s="259" t="str">
        <f t="shared" si="228"/>
        <v/>
      </c>
      <c r="FE98" s="119"/>
      <c r="FF98" s="119"/>
      <c r="FG98" s="119"/>
      <c r="FH98" s="119"/>
      <c r="FI98" s="119"/>
      <c r="FJ98" s="119"/>
      <c r="FK98" s="119"/>
      <c r="FL98" s="119"/>
      <c r="FM98" s="119"/>
      <c r="FN98" s="119"/>
      <c r="FO98" s="119"/>
    </row>
    <row r="99" spans="1:171" s="99" customFormat="1" ht="21" customHeight="1" x14ac:dyDescent="0.2">
      <c r="A99" s="141">
        <v>84</v>
      </c>
      <c r="B99" s="138">
        <f>申込用紙!B99</f>
        <v>0</v>
      </c>
      <c r="C99" s="138">
        <f>申込用紙!C99</f>
        <v>0</v>
      </c>
      <c r="D99" s="138">
        <f>申込用紙!D99</f>
        <v>0</v>
      </c>
      <c r="E99" s="139">
        <f>申込用紙!E99</f>
        <v>0</v>
      </c>
      <c r="F99" s="138">
        <f>申込用紙!F99</f>
        <v>0</v>
      </c>
      <c r="G99" s="138">
        <f>申込用紙!G99</f>
        <v>0</v>
      </c>
      <c r="H99" s="138">
        <f>申込用紙!H99</f>
        <v>0</v>
      </c>
      <c r="I99" s="138">
        <f>申込用紙!I99</f>
        <v>0</v>
      </c>
      <c r="J99" s="138">
        <f>申込用紙!J99</f>
        <v>0</v>
      </c>
      <c r="K99" s="138">
        <f>申込用紙!K99</f>
        <v>0</v>
      </c>
      <c r="L99" s="138">
        <f>申込用紙!L99</f>
        <v>0</v>
      </c>
      <c r="M99" s="138">
        <f>申込用紙!M99</f>
        <v>0</v>
      </c>
      <c r="N99" s="138" t="str">
        <f>申込用紙!N99</f>
        <v/>
      </c>
      <c r="O99" s="160"/>
      <c r="P99" s="161"/>
      <c r="Q99" s="186" t="str">
        <f t="shared" si="154"/>
        <v>女</v>
      </c>
      <c r="R99" s="195" t="str">
        <f t="shared" si="155"/>
        <v>Not!</v>
      </c>
      <c r="S99" s="195" t="str">
        <f t="shared" si="156"/>
        <v>NO</v>
      </c>
      <c r="T99" s="194" t="str">
        <f t="shared" si="157"/>
        <v>女子Jr</v>
      </c>
      <c r="U99" s="196">
        <f t="shared" si="158"/>
        <v>0</v>
      </c>
      <c r="V99" s="190"/>
      <c r="W99" s="190"/>
      <c r="X99" s="190"/>
      <c r="Y99" s="190"/>
      <c r="Z99" s="190"/>
      <c r="AA99" s="190"/>
      <c r="AB99" s="239"/>
      <c r="AC99" s="239"/>
      <c r="AD99" s="239"/>
      <c r="AE99" s="239"/>
      <c r="AF99" s="242"/>
      <c r="AG99" s="261">
        <f t="shared" si="159"/>
        <v>0</v>
      </c>
      <c r="AH99"/>
      <c r="AI99"/>
      <c r="AJ99" s="258"/>
      <c r="AK99" s="259" t="str">
        <f t="shared" ca="1" si="160"/>
        <v/>
      </c>
      <c r="AL99" s="258"/>
      <c r="AM99" s="259" t="str">
        <f t="shared" si="161"/>
        <v/>
      </c>
      <c r="AN99" s="260"/>
      <c r="AO99" s="260"/>
      <c r="AP99" s="119"/>
      <c r="AQ99" s="280" t="str">
        <f t="shared" si="162"/>
        <v/>
      </c>
      <c r="AR99" s="280" t="str">
        <f t="shared" si="163"/>
        <v/>
      </c>
      <c r="AS99" s="280" t="str">
        <f t="shared" si="164"/>
        <v/>
      </c>
      <c r="AT99" s="280" t="str">
        <f t="shared" ca="1" si="165"/>
        <v/>
      </c>
      <c r="AU99" s="280">
        <f>申込用紙!$G$4</f>
        <v>0</v>
      </c>
      <c r="AV99" s="281" t="str">
        <f t="shared" si="166"/>
        <v/>
      </c>
      <c r="AW99" s="312">
        <f t="shared" si="191"/>
        <v>0</v>
      </c>
      <c r="AX99" s="312">
        <f t="shared" si="191"/>
        <v>0</v>
      </c>
      <c r="AY99" s="312">
        <f t="shared" si="191"/>
        <v>0</v>
      </c>
      <c r="AZ99" s="312">
        <f t="shared" si="191"/>
        <v>0</v>
      </c>
      <c r="BA99" s="312">
        <f t="shared" si="191"/>
        <v>0</v>
      </c>
      <c r="BB99" s="312">
        <f t="shared" si="191"/>
        <v>0</v>
      </c>
      <c r="BC99" s="313">
        <f t="shared" si="167"/>
        <v>0</v>
      </c>
      <c r="BD99" s="313">
        <f t="shared" si="168"/>
        <v>0</v>
      </c>
      <c r="BE99" s="340">
        <f t="shared" si="192"/>
        <v>0</v>
      </c>
      <c r="BF99" s="340">
        <f t="shared" si="192"/>
        <v>0</v>
      </c>
      <c r="BG99" s="340">
        <f t="shared" si="192"/>
        <v>0</v>
      </c>
      <c r="BH99" s="340">
        <f t="shared" si="192"/>
        <v>0</v>
      </c>
      <c r="BI99" s="340">
        <f t="shared" si="192"/>
        <v>0</v>
      </c>
      <c r="BJ99" s="341">
        <f t="shared" si="193"/>
        <v>0</v>
      </c>
      <c r="BK99" s="341">
        <f t="shared" si="193"/>
        <v>0</v>
      </c>
      <c r="BL99" s="341">
        <f t="shared" si="193"/>
        <v>0</v>
      </c>
      <c r="BM99" s="341">
        <f t="shared" si="193"/>
        <v>0</v>
      </c>
      <c r="BN99" s="341">
        <f t="shared" si="193"/>
        <v>0</v>
      </c>
      <c r="BO99" s="341">
        <f t="shared" si="194"/>
        <v>0</v>
      </c>
      <c r="BP99" s="341">
        <f t="shared" si="194"/>
        <v>0</v>
      </c>
      <c r="BQ99" s="341">
        <f t="shared" si="194"/>
        <v>0</v>
      </c>
      <c r="BR99" s="341">
        <f t="shared" si="194"/>
        <v>0</v>
      </c>
      <c r="BS99" s="341">
        <f t="shared" si="194"/>
        <v>0</v>
      </c>
      <c r="BT99" s="348">
        <f t="shared" si="195"/>
        <v>0</v>
      </c>
      <c r="BU99" s="348">
        <f t="shared" si="195"/>
        <v>0</v>
      </c>
      <c r="BV99" s="348">
        <f t="shared" si="195"/>
        <v>0</v>
      </c>
      <c r="BW99" s="348">
        <f t="shared" si="195"/>
        <v>0</v>
      </c>
      <c r="BX99" s="348">
        <f t="shared" si="195"/>
        <v>0</v>
      </c>
      <c r="BY99" s="348">
        <f t="shared" si="196"/>
        <v>0</v>
      </c>
      <c r="BZ99" s="348">
        <f t="shared" si="196"/>
        <v>0</v>
      </c>
      <c r="CA99" s="348">
        <f t="shared" si="196"/>
        <v>0</v>
      </c>
      <c r="CB99" s="350">
        <f t="shared" si="196"/>
        <v>0</v>
      </c>
      <c r="CC99" s="375">
        <f t="shared" si="196"/>
        <v>0</v>
      </c>
      <c r="CD99" s="191">
        <f t="shared" si="233"/>
        <v>0</v>
      </c>
      <c r="CE99" s="191">
        <f t="shared" si="233"/>
        <v>0</v>
      </c>
      <c r="CF99" s="191">
        <f t="shared" si="233"/>
        <v>0</v>
      </c>
      <c r="CG99" s="381">
        <f t="shared" si="234"/>
        <v>0</v>
      </c>
      <c r="CH99" s="191">
        <f t="shared" si="234"/>
        <v>0</v>
      </c>
      <c r="CI99" s="382">
        <f t="shared" si="234"/>
        <v>0</v>
      </c>
      <c r="CJ99" s="379">
        <f t="shared" si="169"/>
        <v>0</v>
      </c>
      <c r="CK99" s="391">
        <f t="shared" si="197"/>
        <v>0</v>
      </c>
      <c r="CL99" s="391">
        <f t="shared" si="197"/>
        <v>0</v>
      </c>
      <c r="CM99" s="391">
        <f t="shared" si="197"/>
        <v>0</v>
      </c>
      <c r="CN99" s="391">
        <f t="shared" si="235"/>
        <v>0</v>
      </c>
      <c r="CO99" s="392">
        <f t="shared" si="198"/>
        <v>0</v>
      </c>
      <c r="CP99" s="392">
        <f t="shared" si="198"/>
        <v>0</v>
      </c>
      <c r="CQ99" s="392">
        <f t="shared" si="198"/>
        <v>0</v>
      </c>
      <c r="CR99" s="394">
        <f t="shared" si="236"/>
        <v>0</v>
      </c>
      <c r="CS99" s="191">
        <f t="shared" si="199"/>
        <v>0</v>
      </c>
      <c r="CT99" s="190">
        <f t="shared" si="199"/>
        <v>0</v>
      </c>
      <c r="CU99" s="190">
        <f t="shared" si="199"/>
        <v>0</v>
      </c>
      <c r="CV99" s="394">
        <f t="shared" si="237"/>
        <v>0</v>
      </c>
      <c r="CW99" s="402">
        <f t="shared" si="170"/>
        <v>0</v>
      </c>
      <c r="CX99" s="403"/>
      <c r="CY99" s="403">
        <f t="shared" si="171"/>
        <v>0</v>
      </c>
      <c r="CZ99" s="404">
        <f t="shared" si="172"/>
        <v>0</v>
      </c>
      <c r="DA99" s="435">
        <f t="shared" si="200"/>
        <v>0</v>
      </c>
      <c r="DB99" s="432">
        <f t="shared" si="173"/>
        <v>0</v>
      </c>
      <c r="DC99" s="433">
        <f t="shared" si="174"/>
        <v>0</v>
      </c>
      <c r="DD99" s="239">
        <f t="shared" si="175"/>
        <v>1</v>
      </c>
      <c r="DE99" s="239">
        <f t="shared" ca="1" si="176"/>
        <v>0</v>
      </c>
      <c r="DF99" s="239">
        <f t="shared" ca="1" si="177"/>
        <v>1</v>
      </c>
      <c r="DG99" s="434" t="str">
        <f t="shared" si="178"/>
        <v/>
      </c>
      <c r="DH99" s="239">
        <f t="shared" ca="1" si="179"/>
        <v>0</v>
      </c>
      <c r="DI99" s="239">
        <f t="shared" ca="1" si="232"/>
        <v>0</v>
      </c>
      <c r="DJ99" s="118" t="str">
        <f t="shared" si="180"/>
        <v/>
      </c>
      <c r="DK99" s="451">
        <f t="shared" si="181"/>
        <v>0</v>
      </c>
      <c r="DL99" s="451">
        <f t="shared" si="182"/>
        <v>0</v>
      </c>
      <c r="DM99" s="452">
        <f t="shared" si="183"/>
        <v>0</v>
      </c>
      <c r="DN99" s="453">
        <f t="shared" si="184"/>
        <v>-1</v>
      </c>
      <c r="DO99" s="454">
        <f t="shared" si="201"/>
        <v>1</v>
      </c>
      <c r="DP99" s="455" t="str">
        <f t="shared" si="202"/>
        <v>NO</v>
      </c>
      <c r="DQ99" s="455" t="str">
        <f t="shared" si="203"/>
        <v>Not!</v>
      </c>
      <c r="DR99" s="455" t="str">
        <f t="shared" si="204"/>
        <v>Not!</v>
      </c>
      <c r="DS99" s="478" t="str">
        <f t="shared" si="185"/>
        <v/>
      </c>
      <c r="DT99" s="479">
        <f t="shared" si="205"/>
        <v>0</v>
      </c>
      <c r="DU99" s="239">
        <f t="shared" si="229"/>
        <v>0</v>
      </c>
      <c r="DV99" s="480">
        <v>84</v>
      </c>
      <c r="DW99" s="281" t="str">
        <f t="shared" si="206"/>
        <v/>
      </c>
      <c r="DX99" s="239" t="str">
        <f t="shared" si="207"/>
        <v>Not!</v>
      </c>
      <c r="DY99" s="499">
        <f t="shared" si="208"/>
        <v>0</v>
      </c>
      <c r="DZ99" s="239" t="str">
        <f t="shared" si="209"/>
        <v>NO</v>
      </c>
      <c r="EA99" s="499">
        <f t="shared" si="186"/>
        <v>0</v>
      </c>
      <c r="EB99" s="239" t="str">
        <f t="shared" si="187"/>
        <v>女子Jr</v>
      </c>
      <c r="EC99" s="499">
        <f t="shared" si="188"/>
        <v>0</v>
      </c>
      <c r="ED99" s="500">
        <f t="shared" si="210"/>
        <v>0</v>
      </c>
      <c r="EE99" s="499">
        <f t="shared" si="210"/>
        <v>0</v>
      </c>
      <c r="EF99" s="239" t="str">
        <f t="shared" si="211"/>
        <v>N</v>
      </c>
      <c r="EG99" s="434" t="str">
        <f t="shared" si="212"/>
        <v/>
      </c>
      <c r="EH99" s="239" t="str">
        <f t="shared" si="213"/>
        <v/>
      </c>
      <c r="EI99" s="239" t="str">
        <f t="shared" ca="1" si="214"/>
        <v/>
      </c>
      <c r="EJ99" s="239" t="str">
        <f t="shared" si="215"/>
        <v/>
      </c>
      <c r="EK99" s="239">
        <f t="shared" si="216"/>
        <v>0</v>
      </c>
      <c r="EL99" s="239">
        <f t="shared" si="217"/>
        <v>0</v>
      </c>
      <c r="EM99" s="499">
        <f t="shared" si="218"/>
        <v>0</v>
      </c>
      <c r="EN99" s="239" t="str">
        <f t="shared" si="230"/>
        <v>N</v>
      </c>
      <c r="EO99" s="434" t="str">
        <f t="shared" si="219"/>
        <v/>
      </c>
      <c r="EP99" s="239" t="str">
        <f t="shared" si="189"/>
        <v/>
      </c>
      <c r="EQ99" s="239" t="str">
        <f t="shared" ca="1" si="220"/>
        <v/>
      </c>
      <c r="ER99" s="239" t="str">
        <f t="shared" si="221"/>
        <v/>
      </c>
      <c r="ES99" s="239">
        <f t="shared" si="190"/>
        <v>0</v>
      </c>
      <c r="ET99" s="239">
        <f t="shared" si="231"/>
        <v>0</v>
      </c>
      <c r="EU99" s="499">
        <f t="shared" si="222"/>
        <v>0</v>
      </c>
      <c r="EV99" s="434" t="str">
        <f t="shared" si="223"/>
        <v/>
      </c>
      <c r="EW99" s="512">
        <f t="shared" si="224"/>
        <v>0</v>
      </c>
      <c r="EX99" s="512">
        <f t="shared" si="225"/>
        <v>0</v>
      </c>
      <c r="EY99" s="512">
        <f t="shared" si="226"/>
        <v>0</v>
      </c>
      <c r="EZ99" s="119"/>
      <c r="FA99" s="258"/>
      <c r="FB99" s="259" t="str">
        <f t="shared" ca="1" si="227"/>
        <v/>
      </c>
      <c r="FC99" s="258"/>
      <c r="FD99" s="259" t="str">
        <f t="shared" si="228"/>
        <v/>
      </c>
      <c r="FE99" s="119"/>
      <c r="FF99" s="119"/>
      <c r="FG99" s="119"/>
      <c r="FH99" s="119"/>
      <c r="FI99" s="119"/>
      <c r="FJ99" s="119"/>
      <c r="FK99" s="119"/>
      <c r="FL99" s="119"/>
      <c r="FM99" s="119"/>
      <c r="FN99" s="119"/>
      <c r="FO99" s="119"/>
    </row>
    <row r="100" spans="1:171" s="99" customFormat="1" ht="21" customHeight="1" x14ac:dyDescent="0.2">
      <c r="A100" s="141">
        <v>85</v>
      </c>
      <c r="B100" s="138">
        <f>申込用紙!B100</f>
        <v>0</v>
      </c>
      <c r="C100" s="138">
        <f>申込用紙!C100</f>
        <v>0</v>
      </c>
      <c r="D100" s="138">
        <f>申込用紙!D100</f>
        <v>0</v>
      </c>
      <c r="E100" s="139">
        <f>申込用紙!E100</f>
        <v>0</v>
      </c>
      <c r="F100" s="138">
        <f>申込用紙!F100</f>
        <v>0</v>
      </c>
      <c r="G100" s="138">
        <f>申込用紙!G100</f>
        <v>0</v>
      </c>
      <c r="H100" s="138">
        <f>申込用紙!H100</f>
        <v>0</v>
      </c>
      <c r="I100" s="138">
        <f>申込用紙!I100</f>
        <v>0</v>
      </c>
      <c r="J100" s="138">
        <f>申込用紙!J100</f>
        <v>0</v>
      </c>
      <c r="K100" s="138">
        <f>申込用紙!K100</f>
        <v>0</v>
      </c>
      <c r="L100" s="138">
        <f>申込用紙!L100</f>
        <v>0</v>
      </c>
      <c r="M100" s="138">
        <f>申込用紙!M100</f>
        <v>0</v>
      </c>
      <c r="N100" s="138" t="str">
        <f>申込用紙!N100</f>
        <v/>
      </c>
      <c r="O100" s="160"/>
      <c r="P100" s="161"/>
      <c r="Q100" s="186" t="str">
        <f t="shared" si="154"/>
        <v>女</v>
      </c>
      <c r="R100" s="195" t="str">
        <f t="shared" si="155"/>
        <v>Not!</v>
      </c>
      <c r="S100" s="195" t="str">
        <f t="shared" si="156"/>
        <v>NO</v>
      </c>
      <c r="T100" s="194" t="str">
        <f t="shared" si="157"/>
        <v>女子Jr</v>
      </c>
      <c r="U100" s="196">
        <f t="shared" si="158"/>
        <v>0</v>
      </c>
      <c r="V100" s="190"/>
      <c r="W100" s="190"/>
      <c r="X100" s="190"/>
      <c r="Y100" s="190"/>
      <c r="Z100" s="190"/>
      <c r="AA100" s="190"/>
      <c r="AB100" s="239"/>
      <c r="AC100" s="239"/>
      <c r="AD100" s="239"/>
      <c r="AE100" s="239"/>
      <c r="AF100" s="242"/>
      <c r="AG100" s="261">
        <f t="shared" si="159"/>
        <v>0</v>
      </c>
      <c r="AH100"/>
      <c r="AI100"/>
      <c r="AJ100" s="258"/>
      <c r="AK100" s="259" t="str">
        <f t="shared" ca="1" si="160"/>
        <v/>
      </c>
      <c r="AL100" s="258"/>
      <c r="AM100" s="259" t="str">
        <f t="shared" si="161"/>
        <v/>
      </c>
      <c r="AN100" s="260"/>
      <c r="AO100" s="260"/>
      <c r="AP100" s="119"/>
      <c r="AQ100" s="280" t="str">
        <f t="shared" si="162"/>
        <v/>
      </c>
      <c r="AR100" s="280" t="str">
        <f t="shared" si="163"/>
        <v/>
      </c>
      <c r="AS100" s="280" t="str">
        <f t="shared" si="164"/>
        <v/>
      </c>
      <c r="AT100" s="280" t="str">
        <f t="shared" ca="1" si="165"/>
        <v/>
      </c>
      <c r="AU100" s="280">
        <f>申込用紙!$G$4</f>
        <v>0</v>
      </c>
      <c r="AV100" s="281" t="str">
        <f t="shared" si="166"/>
        <v/>
      </c>
      <c r="AW100" s="312">
        <f t="shared" si="191"/>
        <v>0</v>
      </c>
      <c r="AX100" s="312">
        <f t="shared" si="191"/>
        <v>0</v>
      </c>
      <c r="AY100" s="312">
        <f t="shared" si="191"/>
        <v>0</v>
      </c>
      <c r="AZ100" s="312">
        <f t="shared" si="191"/>
        <v>0</v>
      </c>
      <c r="BA100" s="312">
        <f t="shared" si="191"/>
        <v>0</v>
      </c>
      <c r="BB100" s="312">
        <f t="shared" si="191"/>
        <v>0</v>
      </c>
      <c r="BC100" s="313">
        <f t="shared" si="167"/>
        <v>0</v>
      </c>
      <c r="BD100" s="313">
        <f t="shared" si="168"/>
        <v>0</v>
      </c>
      <c r="BE100" s="340">
        <f t="shared" si="192"/>
        <v>0</v>
      </c>
      <c r="BF100" s="340">
        <f t="shared" si="192"/>
        <v>0</v>
      </c>
      <c r="BG100" s="340">
        <f t="shared" si="192"/>
        <v>0</v>
      </c>
      <c r="BH100" s="340">
        <f t="shared" si="192"/>
        <v>0</v>
      </c>
      <c r="BI100" s="340">
        <f t="shared" si="192"/>
        <v>0</v>
      </c>
      <c r="BJ100" s="341">
        <f t="shared" si="193"/>
        <v>0</v>
      </c>
      <c r="BK100" s="341">
        <f t="shared" si="193"/>
        <v>0</v>
      </c>
      <c r="BL100" s="341">
        <f t="shared" si="193"/>
        <v>0</v>
      </c>
      <c r="BM100" s="341">
        <f t="shared" si="193"/>
        <v>0</v>
      </c>
      <c r="BN100" s="341">
        <f t="shared" si="193"/>
        <v>0</v>
      </c>
      <c r="BO100" s="341">
        <f t="shared" si="194"/>
        <v>0</v>
      </c>
      <c r="BP100" s="341">
        <f t="shared" si="194"/>
        <v>0</v>
      </c>
      <c r="BQ100" s="341">
        <f t="shared" si="194"/>
        <v>0</v>
      </c>
      <c r="BR100" s="341">
        <f t="shared" si="194"/>
        <v>0</v>
      </c>
      <c r="BS100" s="341">
        <f t="shared" si="194"/>
        <v>0</v>
      </c>
      <c r="BT100" s="348">
        <f t="shared" si="195"/>
        <v>0</v>
      </c>
      <c r="BU100" s="348">
        <f t="shared" si="195"/>
        <v>0</v>
      </c>
      <c r="BV100" s="348">
        <f t="shared" si="195"/>
        <v>0</v>
      </c>
      <c r="BW100" s="348">
        <f t="shared" si="195"/>
        <v>0</v>
      </c>
      <c r="BX100" s="348">
        <f t="shared" si="195"/>
        <v>0</v>
      </c>
      <c r="BY100" s="348">
        <f t="shared" si="196"/>
        <v>0</v>
      </c>
      <c r="BZ100" s="348">
        <f t="shared" si="196"/>
        <v>0</v>
      </c>
      <c r="CA100" s="348">
        <f t="shared" si="196"/>
        <v>0</v>
      </c>
      <c r="CB100" s="350">
        <f t="shared" si="196"/>
        <v>0</v>
      </c>
      <c r="CC100" s="375">
        <f t="shared" si="196"/>
        <v>0</v>
      </c>
      <c r="CD100" s="191">
        <f t="shared" si="233"/>
        <v>0</v>
      </c>
      <c r="CE100" s="191">
        <f t="shared" si="233"/>
        <v>0</v>
      </c>
      <c r="CF100" s="191">
        <f t="shared" si="233"/>
        <v>0</v>
      </c>
      <c r="CG100" s="381">
        <f t="shared" si="234"/>
        <v>0</v>
      </c>
      <c r="CH100" s="191">
        <f t="shared" si="234"/>
        <v>0</v>
      </c>
      <c r="CI100" s="382">
        <f t="shared" si="234"/>
        <v>0</v>
      </c>
      <c r="CJ100" s="379">
        <f t="shared" si="169"/>
        <v>0</v>
      </c>
      <c r="CK100" s="391">
        <f t="shared" si="197"/>
        <v>0</v>
      </c>
      <c r="CL100" s="391">
        <f t="shared" si="197"/>
        <v>0</v>
      </c>
      <c r="CM100" s="391">
        <f t="shared" si="197"/>
        <v>0</v>
      </c>
      <c r="CN100" s="391">
        <f t="shared" si="235"/>
        <v>0</v>
      </c>
      <c r="CO100" s="392">
        <f t="shared" si="198"/>
        <v>0</v>
      </c>
      <c r="CP100" s="392">
        <f t="shared" si="198"/>
        <v>0</v>
      </c>
      <c r="CQ100" s="392">
        <f t="shared" si="198"/>
        <v>0</v>
      </c>
      <c r="CR100" s="394">
        <f t="shared" si="236"/>
        <v>0</v>
      </c>
      <c r="CS100" s="191">
        <f t="shared" si="199"/>
        <v>0</v>
      </c>
      <c r="CT100" s="190">
        <f t="shared" si="199"/>
        <v>0</v>
      </c>
      <c r="CU100" s="190">
        <f t="shared" si="199"/>
        <v>0</v>
      </c>
      <c r="CV100" s="394">
        <f t="shared" si="237"/>
        <v>0</v>
      </c>
      <c r="CW100" s="402">
        <f t="shared" si="170"/>
        <v>0</v>
      </c>
      <c r="CX100" s="403"/>
      <c r="CY100" s="403">
        <f t="shared" si="171"/>
        <v>0</v>
      </c>
      <c r="CZ100" s="404">
        <f t="shared" si="172"/>
        <v>0</v>
      </c>
      <c r="DA100" s="435">
        <f t="shared" si="200"/>
        <v>0</v>
      </c>
      <c r="DB100" s="432">
        <f t="shared" si="173"/>
        <v>0</v>
      </c>
      <c r="DC100" s="433">
        <f t="shared" si="174"/>
        <v>0</v>
      </c>
      <c r="DD100" s="239">
        <f t="shared" si="175"/>
        <v>1</v>
      </c>
      <c r="DE100" s="239">
        <f t="shared" ca="1" si="176"/>
        <v>0</v>
      </c>
      <c r="DF100" s="239">
        <f t="shared" ca="1" si="177"/>
        <v>1</v>
      </c>
      <c r="DG100" s="434" t="str">
        <f t="shared" si="178"/>
        <v/>
      </c>
      <c r="DH100" s="239">
        <f t="shared" ca="1" si="179"/>
        <v>0</v>
      </c>
      <c r="DI100" s="239">
        <f t="shared" ca="1" si="232"/>
        <v>0</v>
      </c>
      <c r="DJ100" s="118" t="str">
        <f t="shared" si="180"/>
        <v/>
      </c>
      <c r="DK100" s="451">
        <f t="shared" si="181"/>
        <v>0</v>
      </c>
      <c r="DL100" s="451">
        <f t="shared" si="182"/>
        <v>0</v>
      </c>
      <c r="DM100" s="452">
        <f t="shared" si="183"/>
        <v>0</v>
      </c>
      <c r="DN100" s="453">
        <f t="shared" si="184"/>
        <v>-1</v>
      </c>
      <c r="DO100" s="454">
        <f t="shared" si="201"/>
        <v>1</v>
      </c>
      <c r="DP100" s="455" t="str">
        <f t="shared" si="202"/>
        <v>NO</v>
      </c>
      <c r="DQ100" s="455" t="str">
        <f t="shared" si="203"/>
        <v>Not!</v>
      </c>
      <c r="DR100" s="455" t="str">
        <f t="shared" si="204"/>
        <v>Not!</v>
      </c>
      <c r="DS100" s="478" t="str">
        <f t="shared" si="185"/>
        <v/>
      </c>
      <c r="DT100" s="479">
        <f t="shared" si="205"/>
        <v>0</v>
      </c>
      <c r="DU100" s="239">
        <f t="shared" si="229"/>
        <v>0</v>
      </c>
      <c r="DV100" s="480">
        <v>85</v>
      </c>
      <c r="DW100" s="281" t="str">
        <f t="shared" si="206"/>
        <v/>
      </c>
      <c r="DX100" s="239" t="str">
        <f t="shared" si="207"/>
        <v>Not!</v>
      </c>
      <c r="DY100" s="499">
        <f t="shared" si="208"/>
        <v>0</v>
      </c>
      <c r="DZ100" s="239" t="str">
        <f t="shared" si="209"/>
        <v>NO</v>
      </c>
      <c r="EA100" s="499">
        <f t="shared" si="186"/>
        <v>0</v>
      </c>
      <c r="EB100" s="239" t="str">
        <f t="shared" si="187"/>
        <v>女子Jr</v>
      </c>
      <c r="EC100" s="499">
        <f t="shared" si="188"/>
        <v>0</v>
      </c>
      <c r="ED100" s="500">
        <f t="shared" si="210"/>
        <v>0</v>
      </c>
      <c r="EE100" s="499">
        <f t="shared" si="210"/>
        <v>0</v>
      </c>
      <c r="EF100" s="239" t="str">
        <f t="shared" si="211"/>
        <v>N</v>
      </c>
      <c r="EG100" s="434" t="str">
        <f t="shared" si="212"/>
        <v/>
      </c>
      <c r="EH100" s="239" t="str">
        <f t="shared" si="213"/>
        <v/>
      </c>
      <c r="EI100" s="239" t="str">
        <f t="shared" ca="1" si="214"/>
        <v/>
      </c>
      <c r="EJ100" s="239" t="str">
        <f t="shared" si="215"/>
        <v/>
      </c>
      <c r="EK100" s="239">
        <f t="shared" si="216"/>
        <v>0</v>
      </c>
      <c r="EL100" s="239">
        <f t="shared" si="217"/>
        <v>0</v>
      </c>
      <c r="EM100" s="499">
        <f t="shared" si="218"/>
        <v>0</v>
      </c>
      <c r="EN100" s="239" t="str">
        <f t="shared" si="230"/>
        <v>N</v>
      </c>
      <c r="EO100" s="434" t="str">
        <f t="shared" si="219"/>
        <v/>
      </c>
      <c r="EP100" s="239" t="str">
        <f t="shared" si="189"/>
        <v/>
      </c>
      <c r="EQ100" s="239" t="str">
        <f t="shared" ca="1" si="220"/>
        <v/>
      </c>
      <c r="ER100" s="239" t="str">
        <f t="shared" si="221"/>
        <v/>
      </c>
      <c r="ES100" s="239">
        <f t="shared" si="190"/>
        <v>0</v>
      </c>
      <c r="ET100" s="239">
        <f t="shared" si="231"/>
        <v>0</v>
      </c>
      <c r="EU100" s="499">
        <f t="shared" si="222"/>
        <v>0</v>
      </c>
      <c r="EV100" s="434" t="str">
        <f t="shared" si="223"/>
        <v/>
      </c>
      <c r="EW100" s="512">
        <f t="shared" si="224"/>
        <v>0</v>
      </c>
      <c r="EX100" s="512">
        <f t="shared" si="225"/>
        <v>0</v>
      </c>
      <c r="EY100" s="512">
        <f t="shared" si="226"/>
        <v>0</v>
      </c>
      <c r="EZ100" s="119"/>
      <c r="FA100" s="258"/>
      <c r="FB100" s="259" t="str">
        <f t="shared" ca="1" si="227"/>
        <v/>
      </c>
      <c r="FC100" s="258"/>
      <c r="FD100" s="259" t="str">
        <f t="shared" si="228"/>
        <v/>
      </c>
      <c r="FE100" s="119"/>
      <c r="FF100" s="119"/>
      <c r="FG100" s="119"/>
      <c r="FH100" s="119"/>
      <c r="FI100" s="119"/>
      <c r="FJ100" s="119"/>
      <c r="FK100" s="119"/>
      <c r="FL100" s="119"/>
      <c r="FM100" s="119"/>
      <c r="FN100" s="119"/>
      <c r="FO100" s="119"/>
    </row>
    <row r="101" spans="1:171" s="99" customFormat="1" ht="21" customHeight="1" x14ac:dyDescent="0.2">
      <c r="A101" s="141">
        <v>86</v>
      </c>
      <c r="B101" s="138">
        <f>申込用紙!B101</f>
        <v>0</v>
      </c>
      <c r="C101" s="138">
        <f>申込用紙!C101</f>
        <v>0</v>
      </c>
      <c r="D101" s="138">
        <f>申込用紙!D101</f>
        <v>0</v>
      </c>
      <c r="E101" s="139">
        <f>申込用紙!E101</f>
        <v>0</v>
      </c>
      <c r="F101" s="138">
        <f>申込用紙!F101</f>
        <v>0</v>
      </c>
      <c r="G101" s="138">
        <f>申込用紙!G101</f>
        <v>0</v>
      </c>
      <c r="H101" s="138">
        <f>申込用紙!H101</f>
        <v>0</v>
      </c>
      <c r="I101" s="138">
        <f>申込用紙!I101</f>
        <v>0</v>
      </c>
      <c r="J101" s="138">
        <f>申込用紙!J101</f>
        <v>0</v>
      </c>
      <c r="K101" s="138">
        <f>申込用紙!K101</f>
        <v>0</v>
      </c>
      <c r="L101" s="138">
        <f>申込用紙!L101</f>
        <v>0</v>
      </c>
      <c r="M101" s="138">
        <f>申込用紙!M101</f>
        <v>0</v>
      </c>
      <c r="N101" s="138" t="str">
        <f>申込用紙!N101</f>
        <v/>
      </c>
      <c r="O101" s="160"/>
      <c r="P101" s="161"/>
      <c r="Q101" s="186" t="str">
        <f t="shared" si="154"/>
        <v>女</v>
      </c>
      <c r="R101" s="195" t="str">
        <f t="shared" si="155"/>
        <v>Not!</v>
      </c>
      <c r="S101" s="195" t="str">
        <f t="shared" si="156"/>
        <v>NO</v>
      </c>
      <c r="T101" s="194" t="str">
        <f t="shared" si="157"/>
        <v>女子Jr</v>
      </c>
      <c r="U101" s="196">
        <f t="shared" si="158"/>
        <v>0</v>
      </c>
      <c r="V101" s="190"/>
      <c r="W101" s="190"/>
      <c r="X101" s="190"/>
      <c r="Y101" s="190"/>
      <c r="Z101" s="190"/>
      <c r="AA101" s="190"/>
      <c r="AB101" s="239"/>
      <c r="AC101" s="239"/>
      <c r="AD101" s="239"/>
      <c r="AE101" s="239"/>
      <c r="AF101" s="242"/>
      <c r="AG101" s="261">
        <f t="shared" si="159"/>
        <v>0</v>
      </c>
      <c r="AH101"/>
      <c r="AI101"/>
      <c r="AJ101" s="258"/>
      <c r="AK101" s="259" t="str">
        <f t="shared" ca="1" si="160"/>
        <v/>
      </c>
      <c r="AL101" s="258"/>
      <c r="AM101" s="259" t="str">
        <f t="shared" si="161"/>
        <v/>
      </c>
      <c r="AN101" s="260"/>
      <c r="AO101" s="260"/>
      <c r="AP101" s="119"/>
      <c r="AQ101" s="280" t="str">
        <f t="shared" si="162"/>
        <v/>
      </c>
      <c r="AR101" s="280" t="str">
        <f t="shared" si="163"/>
        <v/>
      </c>
      <c r="AS101" s="280" t="str">
        <f t="shared" si="164"/>
        <v/>
      </c>
      <c r="AT101" s="280" t="str">
        <f t="shared" ca="1" si="165"/>
        <v/>
      </c>
      <c r="AU101" s="280">
        <f>申込用紙!$G$4</f>
        <v>0</v>
      </c>
      <c r="AV101" s="281" t="str">
        <f t="shared" si="166"/>
        <v/>
      </c>
      <c r="AW101" s="312">
        <f t="shared" si="191"/>
        <v>0</v>
      </c>
      <c r="AX101" s="312">
        <f t="shared" si="191"/>
        <v>0</v>
      </c>
      <c r="AY101" s="312">
        <f t="shared" si="191"/>
        <v>0</v>
      </c>
      <c r="AZ101" s="312">
        <f t="shared" si="191"/>
        <v>0</v>
      </c>
      <c r="BA101" s="312">
        <f t="shared" si="191"/>
        <v>0</v>
      </c>
      <c r="BB101" s="312">
        <f t="shared" si="191"/>
        <v>0</v>
      </c>
      <c r="BC101" s="313">
        <f t="shared" si="167"/>
        <v>0</v>
      </c>
      <c r="BD101" s="313">
        <f t="shared" si="168"/>
        <v>0</v>
      </c>
      <c r="BE101" s="340">
        <f t="shared" si="192"/>
        <v>0</v>
      </c>
      <c r="BF101" s="340">
        <f t="shared" si="192"/>
        <v>0</v>
      </c>
      <c r="BG101" s="340">
        <f t="shared" si="192"/>
        <v>0</v>
      </c>
      <c r="BH101" s="340">
        <f t="shared" si="192"/>
        <v>0</v>
      </c>
      <c r="BI101" s="340">
        <f t="shared" si="192"/>
        <v>0</v>
      </c>
      <c r="BJ101" s="341">
        <f t="shared" si="193"/>
        <v>0</v>
      </c>
      <c r="BK101" s="341">
        <f t="shared" si="193"/>
        <v>0</v>
      </c>
      <c r="BL101" s="341">
        <f t="shared" si="193"/>
        <v>0</v>
      </c>
      <c r="BM101" s="341">
        <f t="shared" si="193"/>
        <v>0</v>
      </c>
      <c r="BN101" s="341">
        <f t="shared" si="193"/>
        <v>0</v>
      </c>
      <c r="BO101" s="341">
        <f t="shared" si="194"/>
        <v>0</v>
      </c>
      <c r="BP101" s="341">
        <f t="shared" si="194"/>
        <v>0</v>
      </c>
      <c r="BQ101" s="341">
        <f t="shared" si="194"/>
        <v>0</v>
      </c>
      <c r="BR101" s="341">
        <f t="shared" si="194"/>
        <v>0</v>
      </c>
      <c r="BS101" s="341">
        <f t="shared" si="194"/>
        <v>0</v>
      </c>
      <c r="BT101" s="348">
        <f t="shared" si="195"/>
        <v>0</v>
      </c>
      <c r="BU101" s="348">
        <f t="shared" si="195"/>
        <v>0</v>
      </c>
      <c r="BV101" s="348">
        <f t="shared" si="195"/>
        <v>0</v>
      </c>
      <c r="BW101" s="348">
        <f t="shared" si="195"/>
        <v>0</v>
      </c>
      <c r="BX101" s="348">
        <f t="shared" si="195"/>
        <v>0</v>
      </c>
      <c r="BY101" s="348">
        <f t="shared" si="196"/>
        <v>0</v>
      </c>
      <c r="BZ101" s="348">
        <f t="shared" si="196"/>
        <v>0</v>
      </c>
      <c r="CA101" s="348">
        <f t="shared" si="196"/>
        <v>0</v>
      </c>
      <c r="CB101" s="350">
        <f t="shared" si="196"/>
        <v>0</v>
      </c>
      <c r="CC101" s="375">
        <f t="shared" si="196"/>
        <v>0</v>
      </c>
      <c r="CD101" s="191">
        <f t="shared" si="233"/>
        <v>0</v>
      </c>
      <c r="CE101" s="191">
        <f t="shared" si="233"/>
        <v>0</v>
      </c>
      <c r="CF101" s="191">
        <f t="shared" si="233"/>
        <v>0</v>
      </c>
      <c r="CG101" s="381">
        <f t="shared" si="234"/>
        <v>0</v>
      </c>
      <c r="CH101" s="191">
        <f t="shared" si="234"/>
        <v>0</v>
      </c>
      <c r="CI101" s="382">
        <f t="shared" si="234"/>
        <v>0</v>
      </c>
      <c r="CJ101" s="379">
        <f t="shared" si="169"/>
        <v>0</v>
      </c>
      <c r="CK101" s="391">
        <f t="shared" si="197"/>
        <v>0</v>
      </c>
      <c r="CL101" s="391">
        <f t="shared" si="197"/>
        <v>0</v>
      </c>
      <c r="CM101" s="391">
        <f t="shared" si="197"/>
        <v>0</v>
      </c>
      <c r="CN101" s="391">
        <f t="shared" si="235"/>
        <v>0</v>
      </c>
      <c r="CO101" s="392">
        <f t="shared" si="198"/>
        <v>0</v>
      </c>
      <c r="CP101" s="392">
        <f t="shared" si="198"/>
        <v>0</v>
      </c>
      <c r="CQ101" s="392">
        <f t="shared" si="198"/>
        <v>0</v>
      </c>
      <c r="CR101" s="394">
        <f t="shared" si="236"/>
        <v>0</v>
      </c>
      <c r="CS101" s="191">
        <f t="shared" si="199"/>
        <v>0</v>
      </c>
      <c r="CT101" s="190">
        <f t="shared" si="199"/>
        <v>0</v>
      </c>
      <c r="CU101" s="190">
        <f t="shared" si="199"/>
        <v>0</v>
      </c>
      <c r="CV101" s="394">
        <f t="shared" si="237"/>
        <v>0</v>
      </c>
      <c r="CW101" s="402">
        <f t="shared" si="170"/>
        <v>0</v>
      </c>
      <c r="CX101" s="403"/>
      <c r="CY101" s="403">
        <f t="shared" si="171"/>
        <v>0</v>
      </c>
      <c r="CZ101" s="404">
        <f t="shared" si="172"/>
        <v>0</v>
      </c>
      <c r="DA101" s="435">
        <f t="shared" si="200"/>
        <v>0</v>
      </c>
      <c r="DB101" s="432">
        <f t="shared" si="173"/>
        <v>0</v>
      </c>
      <c r="DC101" s="433">
        <f t="shared" si="174"/>
        <v>0</v>
      </c>
      <c r="DD101" s="239">
        <f t="shared" si="175"/>
        <v>1</v>
      </c>
      <c r="DE101" s="239">
        <f t="shared" ca="1" si="176"/>
        <v>0</v>
      </c>
      <c r="DF101" s="239">
        <f t="shared" ca="1" si="177"/>
        <v>1</v>
      </c>
      <c r="DG101" s="434" t="str">
        <f t="shared" si="178"/>
        <v/>
      </c>
      <c r="DH101" s="239">
        <f t="shared" ca="1" si="179"/>
        <v>0</v>
      </c>
      <c r="DI101" s="239">
        <f t="shared" ca="1" si="232"/>
        <v>0</v>
      </c>
      <c r="DJ101" s="118" t="str">
        <f t="shared" si="180"/>
        <v/>
      </c>
      <c r="DK101" s="451">
        <f t="shared" si="181"/>
        <v>0</v>
      </c>
      <c r="DL101" s="451">
        <f t="shared" si="182"/>
        <v>0</v>
      </c>
      <c r="DM101" s="452">
        <f t="shared" si="183"/>
        <v>0</v>
      </c>
      <c r="DN101" s="453">
        <f t="shared" si="184"/>
        <v>-1</v>
      </c>
      <c r="DO101" s="454">
        <f t="shared" si="201"/>
        <v>1</v>
      </c>
      <c r="DP101" s="455" t="str">
        <f t="shared" si="202"/>
        <v>NO</v>
      </c>
      <c r="DQ101" s="455" t="str">
        <f t="shared" si="203"/>
        <v>Not!</v>
      </c>
      <c r="DR101" s="455" t="str">
        <f t="shared" si="204"/>
        <v>Not!</v>
      </c>
      <c r="DS101" s="478" t="str">
        <f t="shared" si="185"/>
        <v/>
      </c>
      <c r="DT101" s="479">
        <f t="shared" si="205"/>
        <v>0</v>
      </c>
      <c r="DU101" s="239">
        <f t="shared" si="229"/>
        <v>0</v>
      </c>
      <c r="DV101" s="480">
        <v>86</v>
      </c>
      <c r="DW101" s="281" t="str">
        <f t="shared" si="206"/>
        <v/>
      </c>
      <c r="DX101" s="239" t="str">
        <f t="shared" si="207"/>
        <v>Not!</v>
      </c>
      <c r="DY101" s="499">
        <f t="shared" si="208"/>
        <v>0</v>
      </c>
      <c r="DZ101" s="239" t="str">
        <f t="shared" si="209"/>
        <v>NO</v>
      </c>
      <c r="EA101" s="499">
        <f t="shared" si="186"/>
        <v>0</v>
      </c>
      <c r="EB101" s="239" t="str">
        <f t="shared" si="187"/>
        <v>女子Jr</v>
      </c>
      <c r="EC101" s="499">
        <f t="shared" si="188"/>
        <v>0</v>
      </c>
      <c r="ED101" s="500">
        <f t="shared" si="210"/>
        <v>0</v>
      </c>
      <c r="EE101" s="499">
        <f t="shared" si="210"/>
        <v>0</v>
      </c>
      <c r="EF101" s="239" t="str">
        <f t="shared" si="211"/>
        <v>N</v>
      </c>
      <c r="EG101" s="434" t="str">
        <f t="shared" si="212"/>
        <v/>
      </c>
      <c r="EH101" s="239" t="str">
        <f t="shared" si="213"/>
        <v/>
      </c>
      <c r="EI101" s="239" t="str">
        <f t="shared" ca="1" si="214"/>
        <v/>
      </c>
      <c r="EJ101" s="239" t="str">
        <f t="shared" si="215"/>
        <v/>
      </c>
      <c r="EK101" s="239">
        <f t="shared" si="216"/>
        <v>0</v>
      </c>
      <c r="EL101" s="239">
        <f t="shared" si="217"/>
        <v>0</v>
      </c>
      <c r="EM101" s="499">
        <f t="shared" si="218"/>
        <v>0</v>
      </c>
      <c r="EN101" s="239" t="str">
        <f t="shared" si="230"/>
        <v>N</v>
      </c>
      <c r="EO101" s="434" t="str">
        <f t="shared" si="219"/>
        <v/>
      </c>
      <c r="EP101" s="239" t="str">
        <f t="shared" si="189"/>
        <v/>
      </c>
      <c r="EQ101" s="239" t="str">
        <f t="shared" ca="1" si="220"/>
        <v/>
      </c>
      <c r="ER101" s="239" t="str">
        <f t="shared" si="221"/>
        <v/>
      </c>
      <c r="ES101" s="239">
        <f t="shared" si="190"/>
        <v>0</v>
      </c>
      <c r="ET101" s="239">
        <f t="shared" si="231"/>
        <v>0</v>
      </c>
      <c r="EU101" s="499">
        <f t="shared" si="222"/>
        <v>0</v>
      </c>
      <c r="EV101" s="434" t="str">
        <f t="shared" si="223"/>
        <v/>
      </c>
      <c r="EW101" s="512">
        <f t="shared" si="224"/>
        <v>0</v>
      </c>
      <c r="EX101" s="512">
        <f t="shared" si="225"/>
        <v>0</v>
      </c>
      <c r="EY101" s="512">
        <f t="shared" si="226"/>
        <v>0</v>
      </c>
      <c r="EZ101" s="119"/>
      <c r="FA101" s="258"/>
      <c r="FB101" s="259" t="str">
        <f t="shared" ca="1" si="227"/>
        <v/>
      </c>
      <c r="FC101" s="258"/>
      <c r="FD101" s="259" t="str">
        <f t="shared" si="228"/>
        <v/>
      </c>
      <c r="FE101" s="119"/>
      <c r="FF101" s="119"/>
      <c r="FG101" s="119"/>
      <c r="FH101" s="119"/>
      <c r="FI101" s="119"/>
      <c r="FJ101" s="119"/>
      <c r="FK101" s="119"/>
      <c r="FL101" s="119"/>
      <c r="FM101" s="119"/>
      <c r="FN101" s="119"/>
      <c r="FO101" s="119"/>
    </row>
    <row r="102" spans="1:171" s="99" customFormat="1" ht="21" customHeight="1" x14ac:dyDescent="0.2">
      <c r="A102" s="141">
        <v>87</v>
      </c>
      <c r="B102" s="138">
        <f>申込用紙!B102</f>
        <v>0</v>
      </c>
      <c r="C102" s="138">
        <f>申込用紙!C102</f>
        <v>0</v>
      </c>
      <c r="D102" s="138">
        <f>申込用紙!D102</f>
        <v>0</v>
      </c>
      <c r="E102" s="139">
        <f>申込用紙!E102</f>
        <v>0</v>
      </c>
      <c r="F102" s="138">
        <f>申込用紙!F102</f>
        <v>0</v>
      </c>
      <c r="G102" s="138">
        <f>申込用紙!G102</f>
        <v>0</v>
      </c>
      <c r="H102" s="138">
        <f>申込用紙!H102</f>
        <v>0</v>
      </c>
      <c r="I102" s="138">
        <f>申込用紙!I102</f>
        <v>0</v>
      </c>
      <c r="J102" s="138">
        <f>申込用紙!J102</f>
        <v>0</v>
      </c>
      <c r="K102" s="138">
        <f>申込用紙!K102</f>
        <v>0</v>
      </c>
      <c r="L102" s="138">
        <f>申込用紙!L102</f>
        <v>0</v>
      </c>
      <c r="M102" s="138">
        <f>申込用紙!M102</f>
        <v>0</v>
      </c>
      <c r="N102" s="138" t="str">
        <f>申込用紙!N102</f>
        <v/>
      </c>
      <c r="O102" s="160"/>
      <c r="P102" s="161"/>
      <c r="Q102" s="186" t="str">
        <f t="shared" si="154"/>
        <v>女</v>
      </c>
      <c r="R102" s="195" t="str">
        <f t="shared" si="155"/>
        <v>Not!</v>
      </c>
      <c r="S102" s="195" t="str">
        <f t="shared" si="156"/>
        <v>NO</v>
      </c>
      <c r="T102" s="194" t="str">
        <f t="shared" si="157"/>
        <v>女子Jr</v>
      </c>
      <c r="U102" s="196">
        <f t="shared" si="158"/>
        <v>0</v>
      </c>
      <c r="V102" s="190"/>
      <c r="W102" s="190"/>
      <c r="X102" s="190"/>
      <c r="Y102" s="190"/>
      <c r="Z102" s="190"/>
      <c r="AA102" s="190"/>
      <c r="AB102" s="239"/>
      <c r="AC102" s="239"/>
      <c r="AD102" s="239"/>
      <c r="AE102" s="239"/>
      <c r="AF102" s="242"/>
      <c r="AG102" s="261">
        <f t="shared" si="159"/>
        <v>0</v>
      </c>
      <c r="AH102"/>
      <c r="AI102"/>
      <c r="AJ102" s="258"/>
      <c r="AK102" s="259" t="str">
        <f t="shared" ca="1" si="160"/>
        <v/>
      </c>
      <c r="AL102" s="258"/>
      <c r="AM102" s="259" t="str">
        <f t="shared" si="161"/>
        <v/>
      </c>
      <c r="AN102" s="260"/>
      <c r="AO102" s="260"/>
      <c r="AP102" s="119"/>
      <c r="AQ102" s="280" t="str">
        <f t="shared" si="162"/>
        <v/>
      </c>
      <c r="AR102" s="280" t="str">
        <f t="shared" si="163"/>
        <v/>
      </c>
      <c r="AS102" s="280" t="str">
        <f t="shared" si="164"/>
        <v/>
      </c>
      <c r="AT102" s="280" t="str">
        <f t="shared" ca="1" si="165"/>
        <v/>
      </c>
      <c r="AU102" s="280">
        <f>申込用紙!$G$4</f>
        <v>0</v>
      </c>
      <c r="AV102" s="281" t="str">
        <f t="shared" si="166"/>
        <v/>
      </c>
      <c r="AW102" s="312">
        <f t="shared" si="191"/>
        <v>0</v>
      </c>
      <c r="AX102" s="312">
        <f t="shared" si="191"/>
        <v>0</v>
      </c>
      <c r="AY102" s="312">
        <f t="shared" si="191"/>
        <v>0</v>
      </c>
      <c r="AZ102" s="312">
        <f t="shared" si="191"/>
        <v>0</v>
      </c>
      <c r="BA102" s="312">
        <f t="shared" si="191"/>
        <v>0</v>
      </c>
      <c r="BB102" s="312">
        <f t="shared" si="191"/>
        <v>0</v>
      </c>
      <c r="BC102" s="313">
        <f t="shared" si="167"/>
        <v>0</v>
      </c>
      <c r="BD102" s="313">
        <f t="shared" si="168"/>
        <v>0</v>
      </c>
      <c r="BE102" s="340">
        <f t="shared" si="192"/>
        <v>0</v>
      </c>
      <c r="BF102" s="340">
        <f t="shared" si="192"/>
        <v>0</v>
      </c>
      <c r="BG102" s="340">
        <f t="shared" si="192"/>
        <v>0</v>
      </c>
      <c r="BH102" s="340">
        <f t="shared" si="192"/>
        <v>0</v>
      </c>
      <c r="BI102" s="340">
        <f t="shared" si="192"/>
        <v>0</v>
      </c>
      <c r="BJ102" s="341">
        <f t="shared" si="193"/>
        <v>0</v>
      </c>
      <c r="BK102" s="341">
        <f t="shared" si="193"/>
        <v>0</v>
      </c>
      <c r="BL102" s="341">
        <f t="shared" si="193"/>
        <v>0</v>
      </c>
      <c r="BM102" s="341">
        <f t="shared" si="193"/>
        <v>0</v>
      </c>
      <c r="BN102" s="341">
        <f t="shared" si="193"/>
        <v>0</v>
      </c>
      <c r="BO102" s="341">
        <f t="shared" si="194"/>
        <v>0</v>
      </c>
      <c r="BP102" s="341">
        <f t="shared" si="194"/>
        <v>0</v>
      </c>
      <c r="BQ102" s="341">
        <f t="shared" si="194"/>
        <v>0</v>
      </c>
      <c r="BR102" s="341">
        <f t="shared" si="194"/>
        <v>0</v>
      </c>
      <c r="BS102" s="341">
        <f t="shared" si="194"/>
        <v>0</v>
      </c>
      <c r="BT102" s="348">
        <f t="shared" si="195"/>
        <v>0</v>
      </c>
      <c r="BU102" s="348">
        <f t="shared" si="195"/>
        <v>0</v>
      </c>
      <c r="BV102" s="348">
        <f t="shared" si="195"/>
        <v>0</v>
      </c>
      <c r="BW102" s="348">
        <f t="shared" si="195"/>
        <v>0</v>
      </c>
      <c r="BX102" s="348">
        <f t="shared" si="195"/>
        <v>0</v>
      </c>
      <c r="BY102" s="348">
        <f t="shared" si="196"/>
        <v>0</v>
      </c>
      <c r="BZ102" s="348">
        <f t="shared" si="196"/>
        <v>0</v>
      </c>
      <c r="CA102" s="348">
        <f t="shared" si="196"/>
        <v>0</v>
      </c>
      <c r="CB102" s="350">
        <f t="shared" si="196"/>
        <v>0</v>
      </c>
      <c r="CC102" s="375">
        <f t="shared" si="196"/>
        <v>0</v>
      </c>
      <c r="CD102" s="191">
        <f t="shared" si="233"/>
        <v>0</v>
      </c>
      <c r="CE102" s="191">
        <f t="shared" si="233"/>
        <v>0</v>
      </c>
      <c r="CF102" s="191">
        <f t="shared" si="233"/>
        <v>0</v>
      </c>
      <c r="CG102" s="381">
        <f t="shared" si="234"/>
        <v>0</v>
      </c>
      <c r="CH102" s="191">
        <f t="shared" si="234"/>
        <v>0</v>
      </c>
      <c r="CI102" s="382">
        <f t="shared" si="234"/>
        <v>0</v>
      </c>
      <c r="CJ102" s="379">
        <f t="shared" si="169"/>
        <v>0</v>
      </c>
      <c r="CK102" s="391">
        <f t="shared" si="197"/>
        <v>0</v>
      </c>
      <c r="CL102" s="391">
        <f t="shared" si="197"/>
        <v>0</v>
      </c>
      <c r="CM102" s="391">
        <f t="shared" si="197"/>
        <v>0</v>
      </c>
      <c r="CN102" s="391">
        <f t="shared" si="235"/>
        <v>0</v>
      </c>
      <c r="CO102" s="392">
        <f t="shared" si="198"/>
        <v>0</v>
      </c>
      <c r="CP102" s="392">
        <f t="shared" si="198"/>
        <v>0</v>
      </c>
      <c r="CQ102" s="392">
        <f t="shared" si="198"/>
        <v>0</v>
      </c>
      <c r="CR102" s="394">
        <f t="shared" si="236"/>
        <v>0</v>
      </c>
      <c r="CS102" s="191">
        <f t="shared" si="199"/>
        <v>0</v>
      </c>
      <c r="CT102" s="190">
        <f t="shared" si="199"/>
        <v>0</v>
      </c>
      <c r="CU102" s="190">
        <f t="shared" si="199"/>
        <v>0</v>
      </c>
      <c r="CV102" s="394">
        <f t="shared" si="237"/>
        <v>0</v>
      </c>
      <c r="CW102" s="402">
        <f t="shared" si="170"/>
        <v>0</v>
      </c>
      <c r="CX102" s="403"/>
      <c r="CY102" s="403">
        <f t="shared" si="171"/>
        <v>0</v>
      </c>
      <c r="CZ102" s="404">
        <f t="shared" si="172"/>
        <v>0</v>
      </c>
      <c r="DA102" s="435">
        <f t="shared" si="200"/>
        <v>0</v>
      </c>
      <c r="DB102" s="432">
        <f t="shared" si="173"/>
        <v>0</v>
      </c>
      <c r="DC102" s="433">
        <f t="shared" si="174"/>
        <v>0</v>
      </c>
      <c r="DD102" s="239">
        <f t="shared" si="175"/>
        <v>1</v>
      </c>
      <c r="DE102" s="239">
        <f t="shared" ca="1" si="176"/>
        <v>0</v>
      </c>
      <c r="DF102" s="239">
        <f t="shared" ca="1" si="177"/>
        <v>1</v>
      </c>
      <c r="DG102" s="434" t="str">
        <f t="shared" si="178"/>
        <v/>
      </c>
      <c r="DH102" s="239">
        <f t="shared" ca="1" si="179"/>
        <v>0</v>
      </c>
      <c r="DI102" s="239">
        <f t="shared" ca="1" si="232"/>
        <v>0</v>
      </c>
      <c r="DJ102" s="118" t="str">
        <f t="shared" si="180"/>
        <v/>
      </c>
      <c r="DK102" s="451">
        <f t="shared" si="181"/>
        <v>0</v>
      </c>
      <c r="DL102" s="451">
        <f t="shared" si="182"/>
        <v>0</v>
      </c>
      <c r="DM102" s="452">
        <f t="shared" si="183"/>
        <v>0</v>
      </c>
      <c r="DN102" s="453">
        <f t="shared" si="184"/>
        <v>-1</v>
      </c>
      <c r="DO102" s="454">
        <f t="shared" si="201"/>
        <v>1</v>
      </c>
      <c r="DP102" s="455" t="str">
        <f t="shared" si="202"/>
        <v>NO</v>
      </c>
      <c r="DQ102" s="455" t="str">
        <f t="shared" si="203"/>
        <v>Not!</v>
      </c>
      <c r="DR102" s="455" t="str">
        <f t="shared" si="204"/>
        <v>Not!</v>
      </c>
      <c r="DS102" s="478" t="str">
        <f t="shared" si="185"/>
        <v/>
      </c>
      <c r="DT102" s="479">
        <f t="shared" si="205"/>
        <v>0</v>
      </c>
      <c r="DU102" s="239">
        <f t="shared" si="229"/>
        <v>0</v>
      </c>
      <c r="DV102" s="480">
        <v>87</v>
      </c>
      <c r="DW102" s="281" t="str">
        <f t="shared" si="206"/>
        <v/>
      </c>
      <c r="DX102" s="239" t="str">
        <f t="shared" si="207"/>
        <v>Not!</v>
      </c>
      <c r="DY102" s="499">
        <f t="shared" si="208"/>
        <v>0</v>
      </c>
      <c r="DZ102" s="239" t="str">
        <f t="shared" si="209"/>
        <v>NO</v>
      </c>
      <c r="EA102" s="499">
        <f t="shared" si="186"/>
        <v>0</v>
      </c>
      <c r="EB102" s="239" t="str">
        <f t="shared" si="187"/>
        <v>女子Jr</v>
      </c>
      <c r="EC102" s="499">
        <f t="shared" si="188"/>
        <v>0</v>
      </c>
      <c r="ED102" s="500">
        <f t="shared" si="210"/>
        <v>0</v>
      </c>
      <c r="EE102" s="499">
        <f t="shared" si="210"/>
        <v>0</v>
      </c>
      <c r="EF102" s="239" t="str">
        <f t="shared" si="211"/>
        <v>N</v>
      </c>
      <c r="EG102" s="434" t="str">
        <f t="shared" si="212"/>
        <v/>
      </c>
      <c r="EH102" s="239" t="str">
        <f t="shared" si="213"/>
        <v/>
      </c>
      <c r="EI102" s="239" t="str">
        <f t="shared" ca="1" si="214"/>
        <v/>
      </c>
      <c r="EJ102" s="239" t="str">
        <f t="shared" si="215"/>
        <v/>
      </c>
      <c r="EK102" s="239">
        <f t="shared" si="216"/>
        <v>0</v>
      </c>
      <c r="EL102" s="239">
        <f t="shared" si="217"/>
        <v>0</v>
      </c>
      <c r="EM102" s="499">
        <f t="shared" si="218"/>
        <v>0</v>
      </c>
      <c r="EN102" s="239" t="str">
        <f t="shared" si="230"/>
        <v>N</v>
      </c>
      <c r="EO102" s="434" t="str">
        <f t="shared" si="219"/>
        <v/>
      </c>
      <c r="EP102" s="239" t="str">
        <f t="shared" si="189"/>
        <v/>
      </c>
      <c r="EQ102" s="239" t="str">
        <f t="shared" ca="1" si="220"/>
        <v/>
      </c>
      <c r="ER102" s="239" t="str">
        <f t="shared" si="221"/>
        <v/>
      </c>
      <c r="ES102" s="239">
        <f t="shared" si="190"/>
        <v>0</v>
      </c>
      <c r="ET102" s="239">
        <f t="shared" si="231"/>
        <v>0</v>
      </c>
      <c r="EU102" s="499">
        <f t="shared" si="222"/>
        <v>0</v>
      </c>
      <c r="EV102" s="434" t="str">
        <f t="shared" si="223"/>
        <v/>
      </c>
      <c r="EW102" s="512">
        <f t="shared" si="224"/>
        <v>0</v>
      </c>
      <c r="EX102" s="512">
        <f t="shared" si="225"/>
        <v>0</v>
      </c>
      <c r="EY102" s="512">
        <f t="shared" si="226"/>
        <v>0</v>
      </c>
      <c r="EZ102" s="119"/>
      <c r="FA102" s="258"/>
      <c r="FB102" s="259" t="str">
        <f t="shared" ca="1" si="227"/>
        <v/>
      </c>
      <c r="FC102" s="258"/>
      <c r="FD102" s="259" t="str">
        <f t="shared" si="228"/>
        <v/>
      </c>
      <c r="FE102" s="119"/>
      <c r="FF102" s="119"/>
      <c r="FG102" s="119"/>
      <c r="FH102" s="119"/>
      <c r="FI102" s="119"/>
      <c r="FJ102" s="119"/>
      <c r="FK102" s="119"/>
      <c r="FL102" s="119"/>
      <c r="FM102" s="119"/>
      <c r="FN102" s="119"/>
      <c r="FO102" s="119"/>
    </row>
    <row r="103" spans="1:171" s="99" customFormat="1" ht="21" customHeight="1" x14ac:dyDescent="0.2">
      <c r="A103" s="141">
        <v>88</v>
      </c>
      <c r="B103" s="138">
        <f>申込用紙!B103</f>
        <v>0</v>
      </c>
      <c r="C103" s="138">
        <f>申込用紙!C103</f>
        <v>0</v>
      </c>
      <c r="D103" s="138">
        <f>申込用紙!D103</f>
        <v>0</v>
      </c>
      <c r="E103" s="139">
        <f>申込用紙!E103</f>
        <v>0</v>
      </c>
      <c r="F103" s="138">
        <f>申込用紙!F103</f>
        <v>0</v>
      </c>
      <c r="G103" s="138">
        <f>申込用紙!G103</f>
        <v>0</v>
      </c>
      <c r="H103" s="138">
        <f>申込用紙!H103</f>
        <v>0</v>
      </c>
      <c r="I103" s="138">
        <f>申込用紙!I103</f>
        <v>0</v>
      </c>
      <c r="J103" s="138">
        <f>申込用紙!J103</f>
        <v>0</v>
      </c>
      <c r="K103" s="138">
        <f>申込用紙!K103</f>
        <v>0</v>
      </c>
      <c r="L103" s="138">
        <f>申込用紙!L103</f>
        <v>0</v>
      </c>
      <c r="M103" s="138">
        <f>申込用紙!M103</f>
        <v>0</v>
      </c>
      <c r="N103" s="138" t="str">
        <f>申込用紙!N103</f>
        <v/>
      </c>
      <c r="O103" s="160"/>
      <c r="P103" s="161"/>
      <c r="Q103" s="186" t="str">
        <f t="shared" si="154"/>
        <v>女</v>
      </c>
      <c r="R103" s="195" t="str">
        <f t="shared" si="155"/>
        <v>Not!</v>
      </c>
      <c r="S103" s="195" t="str">
        <f t="shared" si="156"/>
        <v>NO</v>
      </c>
      <c r="T103" s="194" t="str">
        <f t="shared" si="157"/>
        <v>女子Jr</v>
      </c>
      <c r="U103" s="196">
        <f t="shared" si="158"/>
        <v>0</v>
      </c>
      <c r="V103" s="190"/>
      <c r="W103" s="190"/>
      <c r="X103" s="190"/>
      <c r="Y103" s="190"/>
      <c r="Z103" s="190"/>
      <c r="AA103" s="190"/>
      <c r="AB103" s="239"/>
      <c r="AC103" s="239"/>
      <c r="AD103" s="239"/>
      <c r="AE103" s="239"/>
      <c r="AF103" s="242"/>
      <c r="AG103" s="261">
        <f t="shared" si="159"/>
        <v>0</v>
      </c>
      <c r="AH103"/>
      <c r="AI103"/>
      <c r="AJ103" s="258"/>
      <c r="AK103" s="259" t="str">
        <f t="shared" ca="1" si="160"/>
        <v/>
      </c>
      <c r="AL103" s="258"/>
      <c r="AM103" s="259" t="str">
        <f t="shared" si="161"/>
        <v/>
      </c>
      <c r="AN103" s="260"/>
      <c r="AO103" s="260"/>
      <c r="AP103" s="119"/>
      <c r="AQ103" s="280" t="str">
        <f t="shared" si="162"/>
        <v/>
      </c>
      <c r="AR103" s="280" t="str">
        <f t="shared" si="163"/>
        <v/>
      </c>
      <c r="AS103" s="280" t="str">
        <f t="shared" si="164"/>
        <v/>
      </c>
      <c r="AT103" s="280" t="str">
        <f t="shared" ca="1" si="165"/>
        <v/>
      </c>
      <c r="AU103" s="280">
        <f>申込用紙!$G$4</f>
        <v>0</v>
      </c>
      <c r="AV103" s="281" t="str">
        <f t="shared" si="166"/>
        <v/>
      </c>
      <c r="AW103" s="312">
        <f t="shared" si="191"/>
        <v>0</v>
      </c>
      <c r="AX103" s="312">
        <f t="shared" si="191"/>
        <v>0</v>
      </c>
      <c r="AY103" s="312">
        <f t="shared" si="191"/>
        <v>0</v>
      </c>
      <c r="AZ103" s="312">
        <f t="shared" si="191"/>
        <v>0</v>
      </c>
      <c r="BA103" s="312">
        <f t="shared" si="191"/>
        <v>0</v>
      </c>
      <c r="BB103" s="312">
        <f t="shared" si="191"/>
        <v>0</v>
      </c>
      <c r="BC103" s="313">
        <f t="shared" si="167"/>
        <v>0</v>
      </c>
      <c r="BD103" s="313">
        <f t="shared" si="168"/>
        <v>0</v>
      </c>
      <c r="BE103" s="340">
        <f t="shared" si="192"/>
        <v>0</v>
      </c>
      <c r="BF103" s="340">
        <f t="shared" si="192"/>
        <v>0</v>
      </c>
      <c r="BG103" s="340">
        <f t="shared" si="192"/>
        <v>0</v>
      </c>
      <c r="BH103" s="340">
        <f t="shared" si="192"/>
        <v>0</v>
      </c>
      <c r="BI103" s="340">
        <f t="shared" si="192"/>
        <v>0</v>
      </c>
      <c r="BJ103" s="341">
        <f t="shared" si="193"/>
        <v>0</v>
      </c>
      <c r="BK103" s="341">
        <f t="shared" si="193"/>
        <v>0</v>
      </c>
      <c r="BL103" s="341">
        <f t="shared" si="193"/>
        <v>0</v>
      </c>
      <c r="BM103" s="341">
        <f t="shared" si="193"/>
        <v>0</v>
      </c>
      <c r="BN103" s="341">
        <f t="shared" si="193"/>
        <v>0</v>
      </c>
      <c r="BO103" s="341">
        <f t="shared" si="194"/>
        <v>0</v>
      </c>
      <c r="BP103" s="341">
        <f t="shared" si="194"/>
        <v>0</v>
      </c>
      <c r="BQ103" s="341">
        <f t="shared" si="194"/>
        <v>0</v>
      </c>
      <c r="BR103" s="341">
        <f t="shared" si="194"/>
        <v>0</v>
      </c>
      <c r="BS103" s="341">
        <f t="shared" si="194"/>
        <v>0</v>
      </c>
      <c r="BT103" s="348">
        <f t="shared" si="195"/>
        <v>0</v>
      </c>
      <c r="BU103" s="348">
        <f t="shared" si="195"/>
        <v>0</v>
      </c>
      <c r="BV103" s="348">
        <f t="shared" si="195"/>
        <v>0</v>
      </c>
      <c r="BW103" s="348">
        <f t="shared" si="195"/>
        <v>0</v>
      </c>
      <c r="BX103" s="348">
        <f t="shared" si="195"/>
        <v>0</v>
      </c>
      <c r="BY103" s="348">
        <f t="shared" si="196"/>
        <v>0</v>
      </c>
      <c r="BZ103" s="348">
        <f t="shared" si="196"/>
        <v>0</v>
      </c>
      <c r="CA103" s="348">
        <f t="shared" si="196"/>
        <v>0</v>
      </c>
      <c r="CB103" s="350">
        <f t="shared" si="196"/>
        <v>0</v>
      </c>
      <c r="CC103" s="375">
        <f t="shared" si="196"/>
        <v>0</v>
      </c>
      <c r="CD103" s="191">
        <f t="shared" si="233"/>
        <v>0</v>
      </c>
      <c r="CE103" s="191">
        <f t="shared" si="233"/>
        <v>0</v>
      </c>
      <c r="CF103" s="191">
        <f t="shared" si="233"/>
        <v>0</v>
      </c>
      <c r="CG103" s="381">
        <f t="shared" si="234"/>
        <v>0</v>
      </c>
      <c r="CH103" s="191">
        <f t="shared" si="234"/>
        <v>0</v>
      </c>
      <c r="CI103" s="382">
        <f t="shared" si="234"/>
        <v>0</v>
      </c>
      <c r="CJ103" s="379">
        <f t="shared" si="169"/>
        <v>0</v>
      </c>
      <c r="CK103" s="391">
        <f t="shared" si="197"/>
        <v>0</v>
      </c>
      <c r="CL103" s="391">
        <f t="shared" si="197"/>
        <v>0</v>
      </c>
      <c r="CM103" s="391">
        <f t="shared" si="197"/>
        <v>0</v>
      </c>
      <c r="CN103" s="391">
        <f t="shared" si="235"/>
        <v>0</v>
      </c>
      <c r="CO103" s="392">
        <f t="shared" si="198"/>
        <v>0</v>
      </c>
      <c r="CP103" s="392">
        <f t="shared" si="198"/>
        <v>0</v>
      </c>
      <c r="CQ103" s="392">
        <f t="shared" si="198"/>
        <v>0</v>
      </c>
      <c r="CR103" s="394">
        <f t="shared" si="236"/>
        <v>0</v>
      </c>
      <c r="CS103" s="191">
        <f t="shared" si="199"/>
        <v>0</v>
      </c>
      <c r="CT103" s="190">
        <f t="shared" si="199"/>
        <v>0</v>
      </c>
      <c r="CU103" s="190">
        <f t="shared" si="199"/>
        <v>0</v>
      </c>
      <c r="CV103" s="394">
        <f t="shared" si="237"/>
        <v>0</v>
      </c>
      <c r="CW103" s="402">
        <f t="shared" si="170"/>
        <v>0</v>
      </c>
      <c r="CX103" s="403"/>
      <c r="CY103" s="403">
        <f t="shared" si="171"/>
        <v>0</v>
      </c>
      <c r="CZ103" s="404">
        <f t="shared" si="172"/>
        <v>0</v>
      </c>
      <c r="DA103" s="435">
        <f t="shared" si="200"/>
        <v>0</v>
      </c>
      <c r="DB103" s="432">
        <f t="shared" si="173"/>
        <v>0</v>
      </c>
      <c r="DC103" s="433">
        <f t="shared" si="174"/>
        <v>0</v>
      </c>
      <c r="DD103" s="239">
        <f t="shared" si="175"/>
        <v>1</v>
      </c>
      <c r="DE103" s="239">
        <f t="shared" ca="1" si="176"/>
        <v>0</v>
      </c>
      <c r="DF103" s="239">
        <f t="shared" ca="1" si="177"/>
        <v>1</v>
      </c>
      <c r="DG103" s="434" t="str">
        <f t="shared" si="178"/>
        <v/>
      </c>
      <c r="DH103" s="239">
        <f t="shared" ca="1" si="179"/>
        <v>0</v>
      </c>
      <c r="DI103" s="239">
        <f t="shared" ca="1" si="232"/>
        <v>0</v>
      </c>
      <c r="DJ103" s="118" t="str">
        <f t="shared" si="180"/>
        <v/>
      </c>
      <c r="DK103" s="451">
        <f t="shared" si="181"/>
        <v>0</v>
      </c>
      <c r="DL103" s="451">
        <f t="shared" si="182"/>
        <v>0</v>
      </c>
      <c r="DM103" s="452">
        <f t="shared" si="183"/>
        <v>0</v>
      </c>
      <c r="DN103" s="453">
        <f t="shared" si="184"/>
        <v>-1</v>
      </c>
      <c r="DO103" s="454">
        <f t="shared" si="201"/>
        <v>1</v>
      </c>
      <c r="DP103" s="455" t="str">
        <f t="shared" si="202"/>
        <v>NO</v>
      </c>
      <c r="DQ103" s="455" t="str">
        <f t="shared" si="203"/>
        <v>Not!</v>
      </c>
      <c r="DR103" s="455" t="str">
        <f t="shared" si="204"/>
        <v>Not!</v>
      </c>
      <c r="DS103" s="478" t="str">
        <f t="shared" si="185"/>
        <v/>
      </c>
      <c r="DT103" s="479">
        <f t="shared" si="205"/>
        <v>0</v>
      </c>
      <c r="DU103" s="239">
        <f t="shared" si="229"/>
        <v>0</v>
      </c>
      <c r="DV103" s="480">
        <v>88</v>
      </c>
      <c r="DW103" s="281" t="str">
        <f t="shared" si="206"/>
        <v/>
      </c>
      <c r="DX103" s="239" t="str">
        <f t="shared" si="207"/>
        <v>Not!</v>
      </c>
      <c r="DY103" s="499">
        <f t="shared" si="208"/>
        <v>0</v>
      </c>
      <c r="DZ103" s="239" t="str">
        <f t="shared" si="209"/>
        <v>NO</v>
      </c>
      <c r="EA103" s="499">
        <f t="shared" si="186"/>
        <v>0</v>
      </c>
      <c r="EB103" s="239" t="str">
        <f t="shared" si="187"/>
        <v>女子Jr</v>
      </c>
      <c r="EC103" s="499">
        <f t="shared" si="188"/>
        <v>0</v>
      </c>
      <c r="ED103" s="500">
        <f t="shared" si="210"/>
        <v>0</v>
      </c>
      <c r="EE103" s="499">
        <f t="shared" si="210"/>
        <v>0</v>
      </c>
      <c r="EF103" s="239" t="str">
        <f t="shared" si="211"/>
        <v>N</v>
      </c>
      <c r="EG103" s="434" t="str">
        <f t="shared" si="212"/>
        <v/>
      </c>
      <c r="EH103" s="239" t="str">
        <f t="shared" si="213"/>
        <v/>
      </c>
      <c r="EI103" s="239" t="str">
        <f t="shared" ca="1" si="214"/>
        <v/>
      </c>
      <c r="EJ103" s="239" t="str">
        <f t="shared" si="215"/>
        <v/>
      </c>
      <c r="EK103" s="239">
        <f t="shared" si="216"/>
        <v>0</v>
      </c>
      <c r="EL103" s="239">
        <f t="shared" si="217"/>
        <v>0</v>
      </c>
      <c r="EM103" s="499">
        <f t="shared" si="218"/>
        <v>0</v>
      </c>
      <c r="EN103" s="239" t="str">
        <f t="shared" si="230"/>
        <v>N</v>
      </c>
      <c r="EO103" s="434" t="str">
        <f t="shared" si="219"/>
        <v/>
      </c>
      <c r="EP103" s="239" t="str">
        <f t="shared" si="189"/>
        <v/>
      </c>
      <c r="EQ103" s="239" t="str">
        <f t="shared" ca="1" si="220"/>
        <v/>
      </c>
      <c r="ER103" s="239" t="str">
        <f t="shared" si="221"/>
        <v/>
      </c>
      <c r="ES103" s="239">
        <f t="shared" si="190"/>
        <v>0</v>
      </c>
      <c r="ET103" s="239">
        <f t="shared" si="231"/>
        <v>0</v>
      </c>
      <c r="EU103" s="499">
        <f t="shared" si="222"/>
        <v>0</v>
      </c>
      <c r="EV103" s="434" t="str">
        <f t="shared" si="223"/>
        <v/>
      </c>
      <c r="EW103" s="512">
        <f t="shared" si="224"/>
        <v>0</v>
      </c>
      <c r="EX103" s="512">
        <f t="shared" si="225"/>
        <v>0</v>
      </c>
      <c r="EY103" s="512">
        <f t="shared" si="226"/>
        <v>0</v>
      </c>
      <c r="EZ103" s="119"/>
      <c r="FA103" s="258"/>
      <c r="FB103" s="259" t="str">
        <f t="shared" ca="1" si="227"/>
        <v/>
      </c>
      <c r="FC103" s="258"/>
      <c r="FD103" s="259" t="str">
        <f t="shared" si="228"/>
        <v/>
      </c>
      <c r="FE103" s="119"/>
      <c r="FF103" s="119"/>
      <c r="FG103" s="119"/>
      <c r="FH103" s="119"/>
      <c r="FI103" s="119"/>
      <c r="FJ103" s="119"/>
      <c r="FK103" s="119"/>
      <c r="FL103" s="119"/>
      <c r="FM103" s="119"/>
      <c r="FN103" s="119"/>
      <c r="FO103" s="119"/>
    </row>
    <row r="104" spans="1:171" s="99" customFormat="1" ht="21" customHeight="1" x14ac:dyDescent="0.2">
      <c r="A104" s="141">
        <v>89</v>
      </c>
      <c r="B104" s="138">
        <f>申込用紙!B104</f>
        <v>0</v>
      </c>
      <c r="C104" s="138">
        <f>申込用紙!C104</f>
        <v>0</v>
      </c>
      <c r="D104" s="138">
        <f>申込用紙!D104</f>
        <v>0</v>
      </c>
      <c r="E104" s="139">
        <f>申込用紙!E104</f>
        <v>0</v>
      </c>
      <c r="F104" s="138">
        <f>申込用紙!F104</f>
        <v>0</v>
      </c>
      <c r="G104" s="138">
        <f>申込用紙!G104</f>
        <v>0</v>
      </c>
      <c r="H104" s="138">
        <f>申込用紙!H104</f>
        <v>0</v>
      </c>
      <c r="I104" s="138">
        <f>申込用紙!I104</f>
        <v>0</v>
      </c>
      <c r="J104" s="138">
        <f>申込用紙!J104</f>
        <v>0</v>
      </c>
      <c r="K104" s="138">
        <f>申込用紙!K104</f>
        <v>0</v>
      </c>
      <c r="L104" s="138">
        <f>申込用紙!L104</f>
        <v>0</v>
      </c>
      <c r="M104" s="138">
        <f>申込用紙!M104</f>
        <v>0</v>
      </c>
      <c r="N104" s="138" t="str">
        <f>申込用紙!N104</f>
        <v/>
      </c>
      <c r="O104" s="160"/>
      <c r="P104" s="161"/>
      <c r="Q104" s="186" t="str">
        <f t="shared" si="154"/>
        <v>女</v>
      </c>
      <c r="R104" s="195" t="str">
        <f t="shared" si="155"/>
        <v>Not!</v>
      </c>
      <c r="S104" s="195" t="str">
        <f t="shared" si="156"/>
        <v>NO</v>
      </c>
      <c r="T104" s="194" t="str">
        <f t="shared" si="157"/>
        <v>女子Jr</v>
      </c>
      <c r="U104" s="196">
        <f t="shared" si="158"/>
        <v>0</v>
      </c>
      <c r="V104" s="190"/>
      <c r="W104" s="190"/>
      <c r="X104" s="190"/>
      <c r="Y104" s="190"/>
      <c r="Z104" s="190"/>
      <c r="AA104" s="190"/>
      <c r="AB104" s="239"/>
      <c r="AC104" s="239"/>
      <c r="AD104" s="239"/>
      <c r="AE104" s="239"/>
      <c r="AF104" s="242"/>
      <c r="AG104" s="261">
        <f t="shared" si="159"/>
        <v>0</v>
      </c>
      <c r="AH104"/>
      <c r="AI104"/>
      <c r="AJ104" s="258"/>
      <c r="AK104" s="259" t="str">
        <f t="shared" ca="1" si="160"/>
        <v/>
      </c>
      <c r="AL104" s="258"/>
      <c r="AM104" s="259" t="str">
        <f t="shared" si="161"/>
        <v/>
      </c>
      <c r="AN104" s="260"/>
      <c r="AO104" s="260"/>
      <c r="AP104" s="119"/>
      <c r="AQ104" s="280" t="str">
        <f t="shared" si="162"/>
        <v/>
      </c>
      <c r="AR104" s="280" t="str">
        <f t="shared" si="163"/>
        <v/>
      </c>
      <c r="AS104" s="280" t="str">
        <f t="shared" si="164"/>
        <v/>
      </c>
      <c r="AT104" s="280" t="str">
        <f t="shared" ca="1" si="165"/>
        <v/>
      </c>
      <c r="AU104" s="280">
        <f>申込用紙!$G$4</f>
        <v>0</v>
      </c>
      <c r="AV104" s="281" t="str">
        <f t="shared" si="166"/>
        <v/>
      </c>
      <c r="AW104" s="312">
        <f t="shared" si="191"/>
        <v>0</v>
      </c>
      <c r="AX104" s="312">
        <f t="shared" si="191"/>
        <v>0</v>
      </c>
      <c r="AY104" s="312">
        <f t="shared" si="191"/>
        <v>0</v>
      </c>
      <c r="AZ104" s="312">
        <f t="shared" si="191"/>
        <v>0</v>
      </c>
      <c r="BA104" s="312">
        <f t="shared" si="191"/>
        <v>0</v>
      </c>
      <c r="BB104" s="312">
        <f t="shared" si="191"/>
        <v>0</v>
      </c>
      <c r="BC104" s="313">
        <f t="shared" si="167"/>
        <v>0</v>
      </c>
      <c r="BD104" s="313">
        <f t="shared" si="168"/>
        <v>0</v>
      </c>
      <c r="BE104" s="340">
        <f t="shared" si="192"/>
        <v>0</v>
      </c>
      <c r="BF104" s="340">
        <f t="shared" si="192"/>
        <v>0</v>
      </c>
      <c r="BG104" s="340">
        <f t="shared" si="192"/>
        <v>0</v>
      </c>
      <c r="BH104" s="340">
        <f t="shared" si="192"/>
        <v>0</v>
      </c>
      <c r="BI104" s="340">
        <f t="shared" si="192"/>
        <v>0</v>
      </c>
      <c r="BJ104" s="341">
        <f t="shared" si="193"/>
        <v>0</v>
      </c>
      <c r="BK104" s="341">
        <f t="shared" si="193"/>
        <v>0</v>
      </c>
      <c r="BL104" s="341">
        <f t="shared" si="193"/>
        <v>0</v>
      </c>
      <c r="BM104" s="341">
        <f t="shared" si="193"/>
        <v>0</v>
      </c>
      <c r="BN104" s="341">
        <f t="shared" si="193"/>
        <v>0</v>
      </c>
      <c r="BO104" s="341">
        <f t="shared" si="194"/>
        <v>0</v>
      </c>
      <c r="BP104" s="341">
        <f t="shared" si="194"/>
        <v>0</v>
      </c>
      <c r="BQ104" s="341">
        <f t="shared" si="194"/>
        <v>0</v>
      </c>
      <c r="BR104" s="341">
        <f t="shared" si="194"/>
        <v>0</v>
      </c>
      <c r="BS104" s="341">
        <f t="shared" si="194"/>
        <v>0</v>
      </c>
      <c r="BT104" s="348">
        <f t="shared" si="195"/>
        <v>0</v>
      </c>
      <c r="BU104" s="348">
        <f t="shared" si="195"/>
        <v>0</v>
      </c>
      <c r="BV104" s="348">
        <f t="shared" si="195"/>
        <v>0</v>
      </c>
      <c r="BW104" s="348">
        <f t="shared" si="195"/>
        <v>0</v>
      </c>
      <c r="BX104" s="348">
        <f t="shared" si="195"/>
        <v>0</v>
      </c>
      <c r="BY104" s="348">
        <f t="shared" si="196"/>
        <v>0</v>
      </c>
      <c r="BZ104" s="348">
        <f t="shared" si="196"/>
        <v>0</v>
      </c>
      <c r="CA104" s="348">
        <f t="shared" si="196"/>
        <v>0</v>
      </c>
      <c r="CB104" s="350">
        <f t="shared" si="196"/>
        <v>0</v>
      </c>
      <c r="CC104" s="375">
        <f t="shared" si="196"/>
        <v>0</v>
      </c>
      <c r="CD104" s="191">
        <f t="shared" si="233"/>
        <v>0</v>
      </c>
      <c r="CE104" s="191">
        <f t="shared" si="233"/>
        <v>0</v>
      </c>
      <c r="CF104" s="191">
        <f t="shared" si="233"/>
        <v>0</v>
      </c>
      <c r="CG104" s="381">
        <f t="shared" si="234"/>
        <v>0</v>
      </c>
      <c r="CH104" s="191">
        <f t="shared" si="234"/>
        <v>0</v>
      </c>
      <c r="CI104" s="382">
        <f t="shared" si="234"/>
        <v>0</v>
      </c>
      <c r="CJ104" s="379">
        <f t="shared" si="169"/>
        <v>0</v>
      </c>
      <c r="CK104" s="391">
        <f t="shared" si="197"/>
        <v>0</v>
      </c>
      <c r="CL104" s="391">
        <f t="shared" si="197"/>
        <v>0</v>
      </c>
      <c r="CM104" s="391">
        <f t="shared" si="197"/>
        <v>0</v>
      </c>
      <c r="CN104" s="391">
        <f t="shared" si="235"/>
        <v>0</v>
      </c>
      <c r="CO104" s="392">
        <f t="shared" si="198"/>
        <v>0</v>
      </c>
      <c r="CP104" s="392">
        <f t="shared" si="198"/>
        <v>0</v>
      </c>
      <c r="CQ104" s="392">
        <f t="shared" si="198"/>
        <v>0</v>
      </c>
      <c r="CR104" s="394">
        <f t="shared" si="236"/>
        <v>0</v>
      </c>
      <c r="CS104" s="191">
        <f t="shared" si="199"/>
        <v>0</v>
      </c>
      <c r="CT104" s="190">
        <f t="shared" si="199"/>
        <v>0</v>
      </c>
      <c r="CU104" s="190">
        <f t="shared" si="199"/>
        <v>0</v>
      </c>
      <c r="CV104" s="394">
        <f t="shared" si="237"/>
        <v>0</v>
      </c>
      <c r="CW104" s="402">
        <f t="shared" si="170"/>
        <v>0</v>
      </c>
      <c r="CX104" s="403"/>
      <c r="CY104" s="403">
        <f t="shared" si="171"/>
        <v>0</v>
      </c>
      <c r="CZ104" s="404">
        <f t="shared" si="172"/>
        <v>0</v>
      </c>
      <c r="DA104" s="435">
        <f t="shared" si="200"/>
        <v>0</v>
      </c>
      <c r="DB104" s="432">
        <f t="shared" si="173"/>
        <v>0</v>
      </c>
      <c r="DC104" s="433">
        <f t="shared" si="174"/>
        <v>0</v>
      </c>
      <c r="DD104" s="239">
        <f t="shared" si="175"/>
        <v>1</v>
      </c>
      <c r="DE104" s="239">
        <f t="shared" ca="1" si="176"/>
        <v>0</v>
      </c>
      <c r="DF104" s="239">
        <f t="shared" ca="1" si="177"/>
        <v>1</v>
      </c>
      <c r="DG104" s="434" t="str">
        <f t="shared" si="178"/>
        <v/>
      </c>
      <c r="DH104" s="239">
        <f t="shared" ca="1" si="179"/>
        <v>0</v>
      </c>
      <c r="DI104" s="239">
        <f t="shared" ca="1" si="232"/>
        <v>0</v>
      </c>
      <c r="DJ104" s="118" t="str">
        <f t="shared" si="180"/>
        <v/>
      </c>
      <c r="DK104" s="451">
        <f t="shared" si="181"/>
        <v>0</v>
      </c>
      <c r="DL104" s="451">
        <f t="shared" si="182"/>
        <v>0</v>
      </c>
      <c r="DM104" s="452">
        <f t="shared" si="183"/>
        <v>0</v>
      </c>
      <c r="DN104" s="453">
        <f t="shared" si="184"/>
        <v>-1</v>
      </c>
      <c r="DO104" s="454">
        <f t="shared" si="201"/>
        <v>1</v>
      </c>
      <c r="DP104" s="455" t="str">
        <f t="shared" si="202"/>
        <v>NO</v>
      </c>
      <c r="DQ104" s="455" t="str">
        <f t="shared" si="203"/>
        <v>Not!</v>
      </c>
      <c r="DR104" s="455" t="str">
        <f t="shared" si="204"/>
        <v>Not!</v>
      </c>
      <c r="DS104" s="478" t="str">
        <f t="shared" si="185"/>
        <v/>
      </c>
      <c r="DT104" s="479">
        <f t="shared" si="205"/>
        <v>0</v>
      </c>
      <c r="DU104" s="239">
        <f t="shared" si="229"/>
        <v>0</v>
      </c>
      <c r="DV104" s="480">
        <v>89</v>
      </c>
      <c r="DW104" s="281" t="str">
        <f t="shared" si="206"/>
        <v/>
      </c>
      <c r="DX104" s="239" t="str">
        <f t="shared" si="207"/>
        <v>Not!</v>
      </c>
      <c r="DY104" s="499">
        <f t="shared" si="208"/>
        <v>0</v>
      </c>
      <c r="DZ104" s="239" t="str">
        <f t="shared" si="209"/>
        <v>NO</v>
      </c>
      <c r="EA104" s="499">
        <f t="shared" si="186"/>
        <v>0</v>
      </c>
      <c r="EB104" s="239" t="str">
        <f t="shared" si="187"/>
        <v>女子Jr</v>
      </c>
      <c r="EC104" s="499">
        <f t="shared" si="188"/>
        <v>0</v>
      </c>
      <c r="ED104" s="500">
        <f t="shared" si="210"/>
        <v>0</v>
      </c>
      <c r="EE104" s="499">
        <f t="shared" si="210"/>
        <v>0</v>
      </c>
      <c r="EF104" s="239" t="str">
        <f t="shared" si="211"/>
        <v>N</v>
      </c>
      <c r="EG104" s="434" t="str">
        <f t="shared" si="212"/>
        <v/>
      </c>
      <c r="EH104" s="239" t="str">
        <f t="shared" si="213"/>
        <v/>
      </c>
      <c r="EI104" s="239" t="str">
        <f t="shared" ca="1" si="214"/>
        <v/>
      </c>
      <c r="EJ104" s="239" t="str">
        <f t="shared" si="215"/>
        <v/>
      </c>
      <c r="EK104" s="239">
        <f t="shared" si="216"/>
        <v>0</v>
      </c>
      <c r="EL104" s="239">
        <f t="shared" si="217"/>
        <v>0</v>
      </c>
      <c r="EM104" s="499">
        <f t="shared" si="218"/>
        <v>0</v>
      </c>
      <c r="EN104" s="239" t="str">
        <f t="shared" si="230"/>
        <v>N</v>
      </c>
      <c r="EO104" s="434" t="str">
        <f t="shared" si="219"/>
        <v/>
      </c>
      <c r="EP104" s="239" t="str">
        <f t="shared" si="189"/>
        <v/>
      </c>
      <c r="EQ104" s="239" t="str">
        <f t="shared" ca="1" si="220"/>
        <v/>
      </c>
      <c r="ER104" s="239" t="str">
        <f t="shared" si="221"/>
        <v/>
      </c>
      <c r="ES104" s="239">
        <f t="shared" si="190"/>
        <v>0</v>
      </c>
      <c r="ET104" s="239">
        <f t="shared" si="231"/>
        <v>0</v>
      </c>
      <c r="EU104" s="499">
        <f t="shared" si="222"/>
        <v>0</v>
      </c>
      <c r="EV104" s="434" t="str">
        <f t="shared" si="223"/>
        <v/>
      </c>
      <c r="EW104" s="512">
        <f t="shared" si="224"/>
        <v>0</v>
      </c>
      <c r="EX104" s="512">
        <f t="shared" si="225"/>
        <v>0</v>
      </c>
      <c r="EY104" s="512">
        <f t="shared" si="226"/>
        <v>0</v>
      </c>
      <c r="EZ104" s="119"/>
      <c r="FA104" s="258"/>
      <c r="FB104" s="259" t="str">
        <f t="shared" ca="1" si="227"/>
        <v/>
      </c>
      <c r="FC104" s="258"/>
      <c r="FD104" s="259" t="str">
        <f t="shared" si="228"/>
        <v/>
      </c>
      <c r="FE104" s="119"/>
      <c r="FF104" s="119"/>
      <c r="FG104" s="119"/>
      <c r="FH104" s="119"/>
      <c r="FI104" s="119"/>
      <c r="FJ104" s="119"/>
      <c r="FK104" s="119"/>
      <c r="FL104" s="119"/>
      <c r="FM104" s="119"/>
      <c r="FN104" s="119"/>
      <c r="FO104" s="119"/>
    </row>
    <row r="105" spans="1:171" s="99" customFormat="1" ht="21" customHeight="1" x14ac:dyDescent="0.2">
      <c r="A105" s="141">
        <v>90</v>
      </c>
      <c r="B105" s="138">
        <f>申込用紙!B105</f>
        <v>0</v>
      </c>
      <c r="C105" s="138">
        <f>申込用紙!C105</f>
        <v>0</v>
      </c>
      <c r="D105" s="138">
        <f>申込用紙!D105</f>
        <v>0</v>
      </c>
      <c r="E105" s="139">
        <f>申込用紙!E105</f>
        <v>0</v>
      </c>
      <c r="F105" s="138">
        <f>申込用紙!F105</f>
        <v>0</v>
      </c>
      <c r="G105" s="138">
        <f>申込用紙!G105</f>
        <v>0</v>
      </c>
      <c r="H105" s="138">
        <f>申込用紙!H105</f>
        <v>0</v>
      </c>
      <c r="I105" s="138">
        <f>申込用紙!I105</f>
        <v>0</v>
      </c>
      <c r="J105" s="138">
        <f>申込用紙!J105</f>
        <v>0</v>
      </c>
      <c r="K105" s="138">
        <f>申込用紙!K105</f>
        <v>0</v>
      </c>
      <c r="L105" s="138">
        <f>申込用紙!L105</f>
        <v>0</v>
      </c>
      <c r="M105" s="138">
        <f>申込用紙!M105</f>
        <v>0</v>
      </c>
      <c r="N105" s="138" t="str">
        <f>申込用紙!N105</f>
        <v/>
      </c>
      <c r="O105" s="160"/>
      <c r="P105" s="161"/>
      <c r="Q105" s="186" t="str">
        <f t="shared" si="154"/>
        <v>女</v>
      </c>
      <c r="R105" s="195" t="str">
        <f t="shared" si="155"/>
        <v>Not!</v>
      </c>
      <c r="S105" s="195" t="str">
        <f t="shared" si="156"/>
        <v>NO</v>
      </c>
      <c r="T105" s="194" t="str">
        <f t="shared" si="157"/>
        <v>女子Jr</v>
      </c>
      <c r="U105" s="196">
        <f t="shared" si="158"/>
        <v>0</v>
      </c>
      <c r="V105" s="190"/>
      <c r="W105" s="190"/>
      <c r="X105" s="190"/>
      <c r="Y105" s="190"/>
      <c r="Z105" s="190"/>
      <c r="AA105" s="190"/>
      <c r="AB105" s="239"/>
      <c r="AC105" s="239"/>
      <c r="AD105" s="239"/>
      <c r="AE105" s="239"/>
      <c r="AF105" s="242"/>
      <c r="AG105" s="261">
        <f t="shared" si="159"/>
        <v>0</v>
      </c>
      <c r="AH105"/>
      <c r="AI105"/>
      <c r="AJ105" s="258"/>
      <c r="AK105" s="259" t="str">
        <f t="shared" ca="1" si="160"/>
        <v/>
      </c>
      <c r="AL105" s="258"/>
      <c r="AM105" s="259" t="str">
        <f t="shared" si="161"/>
        <v/>
      </c>
      <c r="AN105" s="260"/>
      <c r="AO105" s="260"/>
      <c r="AP105" s="119"/>
      <c r="AQ105" s="280" t="str">
        <f t="shared" si="162"/>
        <v/>
      </c>
      <c r="AR105" s="280" t="str">
        <f t="shared" si="163"/>
        <v/>
      </c>
      <c r="AS105" s="280" t="str">
        <f t="shared" si="164"/>
        <v/>
      </c>
      <c r="AT105" s="280" t="str">
        <f t="shared" ca="1" si="165"/>
        <v/>
      </c>
      <c r="AU105" s="280">
        <f>申込用紙!$G$4</f>
        <v>0</v>
      </c>
      <c r="AV105" s="281" t="str">
        <f t="shared" si="166"/>
        <v/>
      </c>
      <c r="AW105" s="312">
        <f t="shared" si="191"/>
        <v>0</v>
      </c>
      <c r="AX105" s="312">
        <f t="shared" si="191"/>
        <v>0</v>
      </c>
      <c r="AY105" s="312">
        <f t="shared" si="191"/>
        <v>0</v>
      </c>
      <c r="AZ105" s="312">
        <f t="shared" si="191"/>
        <v>0</v>
      </c>
      <c r="BA105" s="312">
        <f t="shared" si="191"/>
        <v>0</v>
      </c>
      <c r="BB105" s="312">
        <f t="shared" si="191"/>
        <v>0</v>
      </c>
      <c r="BC105" s="313">
        <f t="shared" si="167"/>
        <v>0</v>
      </c>
      <c r="BD105" s="313">
        <f t="shared" si="168"/>
        <v>0</v>
      </c>
      <c r="BE105" s="340">
        <f t="shared" si="192"/>
        <v>0</v>
      </c>
      <c r="BF105" s="340">
        <f t="shared" si="192"/>
        <v>0</v>
      </c>
      <c r="BG105" s="340">
        <f t="shared" si="192"/>
        <v>0</v>
      </c>
      <c r="BH105" s="340">
        <f t="shared" si="192"/>
        <v>0</v>
      </c>
      <c r="BI105" s="340">
        <f t="shared" si="192"/>
        <v>0</v>
      </c>
      <c r="BJ105" s="341">
        <f t="shared" si="193"/>
        <v>0</v>
      </c>
      <c r="BK105" s="341">
        <f t="shared" si="193"/>
        <v>0</v>
      </c>
      <c r="BL105" s="341">
        <f t="shared" si="193"/>
        <v>0</v>
      </c>
      <c r="BM105" s="341">
        <f t="shared" si="193"/>
        <v>0</v>
      </c>
      <c r="BN105" s="341">
        <f t="shared" si="193"/>
        <v>0</v>
      </c>
      <c r="BO105" s="341">
        <f t="shared" si="194"/>
        <v>0</v>
      </c>
      <c r="BP105" s="341">
        <f t="shared" si="194"/>
        <v>0</v>
      </c>
      <c r="BQ105" s="341">
        <f t="shared" si="194"/>
        <v>0</v>
      </c>
      <c r="BR105" s="341">
        <f t="shared" si="194"/>
        <v>0</v>
      </c>
      <c r="BS105" s="341">
        <f t="shared" si="194"/>
        <v>0</v>
      </c>
      <c r="BT105" s="348">
        <f t="shared" si="195"/>
        <v>0</v>
      </c>
      <c r="BU105" s="348">
        <f t="shared" si="195"/>
        <v>0</v>
      </c>
      <c r="BV105" s="348">
        <f t="shared" si="195"/>
        <v>0</v>
      </c>
      <c r="BW105" s="348">
        <f t="shared" si="195"/>
        <v>0</v>
      </c>
      <c r="BX105" s="348">
        <f t="shared" si="195"/>
        <v>0</v>
      </c>
      <c r="BY105" s="348">
        <f t="shared" si="196"/>
        <v>0</v>
      </c>
      <c r="BZ105" s="348">
        <f t="shared" si="196"/>
        <v>0</v>
      </c>
      <c r="CA105" s="348">
        <f t="shared" si="196"/>
        <v>0</v>
      </c>
      <c r="CB105" s="350">
        <f t="shared" si="196"/>
        <v>0</v>
      </c>
      <c r="CC105" s="375">
        <f t="shared" si="196"/>
        <v>0</v>
      </c>
      <c r="CD105" s="191">
        <f t="shared" si="233"/>
        <v>0</v>
      </c>
      <c r="CE105" s="191">
        <f t="shared" si="233"/>
        <v>0</v>
      </c>
      <c r="CF105" s="191">
        <f t="shared" si="233"/>
        <v>0</v>
      </c>
      <c r="CG105" s="381">
        <f t="shared" si="234"/>
        <v>0</v>
      </c>
      <c r="CH105" s="191">
        <f t="shared" si="234"/>
        <v>0</v>
      </c>
      <c r="CI105" s="382">
        <f t="shared" si="234"/>
        <v>0</v>
      </c>
      <c r="CJ105" s="379">
        <f t="shared" si="169"/>
        <v>0</v>
      </c>
      <c r="CK105" s="391">
        <f t="shared" si="197"/>
        <v>0</v>
      </c>
      <c r="CL105" s="391">
        <f t="shared" si="197"/>
        <v>0</v>
      </c>
      <c r="CM105" s="391">
        <f t="shared" si="197"/>
        <v>0</v>
      </c>
      <c r="CN105" s="391">
        <f t="shared" si="235"/>
        <v>0</v>
      </c>
      <c r="CO105" s="392">
        <f t="shared" si="198"/>
        <v>0</v>
      </c>
      <c r="CP105" s="392">
        <f t="shared" si="198"/>
        <v>0</v>
      </c>
      <c r="CQ105" s="392">
        <f t="shared" si="198"/>
        <v>0</v>
      </c>
      <c r="CR105" s="394">
        <f t="shared" si="236"/>
        <v>0</v>
      </c>
      <c r="CS105" s="191">
        <f t="shared" si="199"/>
        <v>0</v>
      </c>
      <c r="CT105" s="190">
        <f t="shared" si="199"/>
        <v>0</v>
      </c>
      <c r="CU105" s="190">
        <f t="shared" si="199"/>
        <v>0</v>
      </c>
      <c r="CV105" s="394">
        <f t="shared" si="237"/>
        <v>0</v>
      </c>
      <c r="CW105" s="402">
        <f t="shared" si="170"/>
        <v>0</v>
      </c>
      <c r="CX105" s="403"/>
      <c r="CY105" s="403">
        <f t="shared" si="171"/>
        <v>0</v>
      </c>
      <c r="CZ105" s="404">
        <f t="shared" si="172"/>
        <v>0</v>
      </c>
      <c r="DA105" s="435">
        <f t="shared" si="200"/>
        <v>0</v>
      </c>
      <c r="DB105" s="432">
        <f t="shared" si="173"/>
        <v>0</v>
      </c>
      <c r="DC105" s="433">
        <f t="shared" si="174"/>
        <v>0</v>
      </c>
      <c r="DD105" s="239">
        <f t="shared" si="175"/>
        <v>1</v>
      </c>
      <c r="DE105" s="239">
        <f t="shared" ca="1" si="176"/>
        <v>0</v>
      </c>
      <c r="DF105" s="239">
        <f t="shared" ca="1" si="177"/>
        <v>1</v>
      </c>
      <c r="DG105" s="434" t="str">
        <f t="shared" si="178"/>
        <v/>
      </c>
      <c r="DH105" s="239">
        <f t="shared" ca="1" si="179"/>
        <v>0</v>
      </c>
      <c r="DI105" s="239">
        <f t="shared" ca="1" si="232"/>
        <v>0</v>
      </c>
      <c r="DJ105" s="118" t="str">
        <f t="shared" si="180"/>
        <v/>
      </c>
      <c r="DK105" s="451">
        <f t="shared" si="181"/>
        <v>0</v>
      </c>
      <c r="DL105" s="451">
        <f t="shared" si="182"/>
        <v>0</v>
      </c>
      <c r="DM105" s="452">
        <f t="shared" si="183"/>
        <v>0</v>
      </c>
      <c r="DN105" s="453">
        <f t="shared" si="184"/>
        <v>-1</v>
      </c>
      <c r="DO105" s="454">
        <f t="shared" si="201"/>
        <v>1</v>
      </c>
      <c r="DP105" s="455" t="str">
        <f t="shared" si="202"/>
        <v>NO</v>
      </c>
      <c r="DQ105" s="455" t="str">
        <f t="shared" si="203"/>
        <v>Not!</v>
      </c>
      <c r="DR105" s="455" t="str">
        <f t="shared" si="204"/>
        <v>Not!</v>
      </c>
      <c r="DS105" s="478" t="str">
        <f t="shared" si="185"/>
        <v/>
      </c>
      <c r="DT105" s="479">
        <f t="shared" si="205"/>
        <v>0</v>
      </c>
      <c r="DU105" s="239">
        <f t="shared" si="229"/>
        <v>0</v>
      </c>
      <c r="DV105" s="480">
        <v>90</v>
      </c>
      <c r="DW105" s="281" t="str">
        <f t="shared" si="206"/>
        <v/>
      </c>
      <c r="DX105" s="239" t="str">
        <f t="shared" si="207"/>
        <v>Not!</v>
      </c>
      <c r="DY105" s="499">
        <f t="shared" si="208"/>
        <v>0</v>
      </c>
      <c r="DZ105" s="239" t="str">
        <f t="shared" si="209"/>
        <v>NO</v>
      </c>
      <c r="EA105" s="499">
        <f t="shared" si="186"/>
        <v>0</v>
      </c>
      <c r="EB105" s="239" t="str">
        <f t="shared" si="187"/>
        <v>女子Jr</v>
      </c>
      <c r="EC105" s="499">
        <f t="shared" si="188"/>
        <v>0</v>
      </c>
      <c r="ED105" s="500">
        <f t="shared" si="210"/>
        <v>0</v>
      </c>
      <c r="EE105" s="499">
        <f t="shared" si="210"/>
        <v>0</v>
      </c>
      <c r="EF105" s="239" t="str">
        <f t="shared" si="211"/>
        <v>N</v>
      </c>
      <c r="EG105" s="434" t="str">
        <f t="shared" si="212"/>
        <v/>
      </c>
      <c r="EH105" s="239" t="str">
        <f t="shared" si="213"/>
        <v/>
      </c>
      <c r="EI105" s="239" t="str">
        <f t="shared" ca="1" si="214"/>
        <v/>
      </c>
      <c r="EJ105" s="239" t="str">
        <f t="shared" si="215"/>
        <v/>
      </c>
      <c r="EK105" s="239">
        <f t="shared" si="216"/>
        <v>0</v>
      </c>
      <c r="EL105" s="239">
        <f t="shared" si="217"/>
        <v>0</v>
      </c>
      <c r="EM105" s="499">
        <f t="shared" si="218"/>
        <v>0</v>
      </c>
      <c r="EN105" s="239" t="str">
        <f t="shared" si="230"/>
        <v>N</v>
      </c>
      <c r="EO105" s="434" t="str">
        <f t="shared" si="219"/>
        <v/>
      </c>
      <c r="EP105" s="239" t="str">
        <f t="shared" si="189"/>
        <v/>
      </c>
      <c r="EQ105" s="239" t="str">
        <f t="shared" ca="1" si="220"/>
        <v/>
      </c>
      <c r="ER105" s="239" t="str">
        <f t="shared" si="221"/>
        <v/>
      </c>
      <c r="ES105" s="239">
        <f t="shared" si="190"/>
        <v>0</v>
      </c>
      <c r="ET105" s="239">
        <f t="shared" si="231"/>
        <v>0</v>
      </c>
      <c r="EU105" s="499">
        <f t="shared" si="222"/>
        <v>0</v>
      </c>
      <c r="EV105" s="434" t="str">
        <f t="shared" si="223"/>
        <v/>
      </c>
      <c r="EW105" s="512">
        <f t="shared" si="224"/>
        <v>0</v>
      </c>
      <c r="EX105" s="512">
        <f t="shared" si="225"/>
        <v>0</v>
      </c>
      <c r="EY105" s="512">
        <f t="shared" si="226"/>
        <v>0</v>
      </c>
      <c r="EZ105" s="119"/>
      <c r="FA105" s="258"/>
      <c r="FB105" s="259" t="str">
        <f t="shared" ca="1" si="227"/>
        <v/>
      </c>
      <c r="FC105" s="258"/>
      <c r="FD105" s="259" t="str">
        <f t="shared" si="228"/>
        <v/>
      </c>
      <c r="FE105" s="119"/>
      <c r="FF105" s="119"/>
      <c r="FG105" s="119"/>
      <c r="FH105" s="119"/>
      <c r="FI105" s="119"/>
      <c r="FJ105" s="119"/>
      <c r="FK105" s="119"/>
      <c r="FL105" s="119"/>
      <c r="FM105" s="119"/>
      <c r="FN105" s="119"/>
      <c r="FO105" s="119"/>
    </row>
    <row r="106" spans="1:171" s="99" customFormat="1" ht="21" customHeight="1" x14ac:dyDescent="0.2">
      <c r="A106" s="141">
        <v>91</v>
      </c>
      <c r="B106" s="138">
        <f>申込用紙!B106</f>
        <v>0</v>
      </c>
      <c r="C106" s="138">
        <f>申込用紙!C106</f>
        <v>0</v>
      </c>
      <c r="D106" s="138">
        <f>申込用紙!D106</f>
        <v>0</v>
      </c>
      <c r="E106" s="139">
        <f>申込用紙!E106</f>
        <v>0</v>
      </c>
      <c r="F106" s="138">
        <f>申込用紙!F106</f>
        <v>0</v>
      </c>
      <c r="G106" s="138">
        <f>申込用紙!G106</f>
        <v>0</v>
      </c>
      <c r="H106" s="138">
        <f>申込用紙!H106</f>
        <v>0</v>
      </c>
      <c r="I106" s="138">
        <f>申込用紙!I106</f>
        <v>0</v>
      </c>
      <c r="J106" s="138">
        <f>申込用紙!J106</f>
        <v>0</v>
      </c>
      <c r="K106" s="138">
        <f>申込用紙!K106</f>
        <v>0</v>
      </c>
      <c r="L106" s="138">
        <f>申込用紙!L106</f>
        <v>0</v>
      </c>
      <c r="M106" s="138">
        <f>申込用紙!M106</f>
        <v>0</v>
      </c>
      <c r="N106" s="138" t="str">
        <f>申込用紙!N106</f>
        <v/>
      </c>
      <c r="O106" s="160"/>
      <c r="P106" s="161"/>
      <c r="Q106" s="186" t="str">
        <f t="shared" si="154"/>
        <v>女</v>
      </c>
      <c r="R106" s="195" t="str">
        <f t="shared" si="155"/>
        <v>Not!</v>
      </c>
      <c r="S106" s="195" t="str">
        <f t="shared" si="156"/>
        <v>NO</v>
      </c>
      <c r="T106" s="194" t="str">
        <f t="shared" si="157"/>
        <v>女子Jr</v>
      </c>
      <c r="U106" s="196">
        <f t="shared" si="158"/>
        <v>0</v>
      </c>
      <c r="V106" s="190"/>
      <c r="W106" s="190"/>
      <c r="X106" s="190"/>
      <c r="Y106" s="190"/>
      <c r="Z106" s="190"/>
      <c r="AA106" s="190"/>
      <c r="AB106" s="239"/>
      <c r="AC106" s="239"/>
      <c r="AD106" s="239"/>
      <c r="AE106" s="239"/>
      <c r="AF106" s="242"/>
      <c r="AG106" s="261">
        <f t="shared" si="159"/>
        <v>0</v>
      </c>
      <c r="AH106"/>
      <c r="AI106"/>
      <c r="AJ106" s="258"/>
      <c r="AK106" s="259" t="str">
        <f t="shared" ca="1" si="160"/>
        <v/>
      </c>
      <c r="AL106" s="258"/>
      <c r="AM106" s="259" t="str">
        <f t="shared" si="161"/>
        <v/>
      </c>
      <c r="AN106" s="260"/>
      <c r="AO106" s="260"/>
      <c r="AP106" s="119"/>
      <c r="AQ106" s="280" t="str">
        <f t="shared" si="162"/>
        <v/>
      </c>
      <c r="AR106" s="280" t="str">
        <f t="shared" si="163"/>
        <v/>
      </c>
      <c r="AS106" s="280" t="str">
        <f t="shared" si="164"/>
        <v/>
      </c>
      <c r="AT106" s="280" t="str">
        <f t="shared" ca="1" si="165"/>
        <v/>
      </c>
      <c r="AU106" s="280">
        <f>申込用紙!$G$4</f>
        <v>0</v>
      </c>
      <c r="AV106" s="281" t="str">
        <f t="shared" si="166"/>
        <v/>
      </c>
      <c r="AW106" s="312">
        <f t="shared" si="191"/>
        <v>0</v>
      </c>
      <c r="AX106" s="312">
        <f t="shared" si="191"/>
        <v>0</v>
      </c>
      <c r="AY106" s="312">
        <f t="shared" si="191"/>
        <v>0</v>
      </c>
      <c r="AZ106" s="312">
        <f t="shared" si="191"/>
        <v>0</v>
      </c>
      <c r="BA106" s="312">
        <f t="shared" si="191"/>
        <v>0</v>
      </c>
      <c r="BB106" s="312">
        <f t="shared" si="191"/>
        <v>0</v>
      </c>
      <c r="BC106" s="313">
        <f t="shared" si="167"/>
        <v>0</v>
      </c>
      <c r="BD106" s="313">
        <f t="shared" si="168"/>
        <v>0</v>
      </c>
      <c r="BE106" s="340">
        <f t="shared" si="192"/>
        <v>0</v>
      </c>
      <c r="BF106" s="340">
        <f t="shared" si="192"/>
        <v>0</v>
      </c>
      <c r="BG106" s="340">
        <f t="shared" si="192"/>
        <v>0</v>
      </c>
      <c r="BH106" s="340">
        <f t="shared" si="192"/>
        <v>0</v>
      </c>
      <c r="BI106" s="340">
        <f t="shared" si="192"/>
        <v>0</v>
      </c>
      <c r="BJ106" s="341">
        <f t="shared" si="193"/>
        <v>0</v>
      </c>
      <c r="BK106" s="341">
        <f t="shared" si="193"/>
        <v>0</v>
      </c>
      <c r="BL106" s="341">
        <f t="shared" si="193"/>
        <v>0</v>
      </c>
      <c r="BM106" s="341">
        <f t="shared" si="193"/>
        <v>0</v>
      </c>
      <c r="BN106" s="341">
        <f t="shared" si="193"/>
        <v>0</v>
      </c>
      <c r="BO106" s="341">
        <f t="shared" si="194"/>
        <v>0</v>
      </c>
      <c r="BP106" s="341">
        <f t="shared" si="194"/>
        <v>0</v>
      </c>
      <c r="BQ106" s="341">
        <f t="shared" si="194"/>
        <v>0</v>
      </c>
      <c r="BR106" s="341">
        <f t="shared" si="194"/>
        <v>0</v>
      </c>
      <c r="BS106" s="341">
        <f t="shared" si="194"/>
        <v>0</v>
      </c>
      <c r="BT106" s="348">
        <f t="shared" si="195"/>
        <v>0</v>
      </c>
      <c r="BU106" s="348">
        <f t="shared" si="195"/>
        <v>0</v>
      </c>
      <c r="BV106" s="348">
        <f t="shared" si="195"/>
        <v>0</v>
      </c>
      <c r="BW106" s="348">
        <f t="shared" si="195"/>
        <v>0</v>
      </c>
      <c r="BX106" s="348">
        <f t="shared" si="195"/>
        <v>0</v>
      </c>
      <c r="BY106" s="348">
        <f t="shared" si="196"/>
        <v>0</v>
      </c>
      <c r="BZ106" s="348">
        <f t="shared" si="196"/>
        <v>0</v>
      </c>
      <c r="CA106" s="348">
        <f t="shared" si="196"/>
        <v>0</v>
      </c>
      <c r="CB106" s="350">
        <f t="shared" si="196"/>
        <v>0</v>
      </c>
      <c r="CC106" s="375">
        <f t="shared" si="196"/>
        <v>0</v>
      </c>
      <c r="CD106" s="191">
        <f t="shared" si="233"/>
        <v>0</v>
      </c>
      <c r="CE106" s="191">
        <f t="shared" si="233"/>
        <v>0</v>
      </c>
      <c r="CF106" s="191">
        <f t="shared" si="233"/>
        <v>0</v>
      </c>
      <c r="CG106" s="381">
        <f t="shared" si="234"/>
        <v>0</v>
      </c>
      <c r="CH106" s="191">
        <f t="shared" si="234"/>
        <v>0</v>
      </c>
      <c r="CI106" s="382">
        <f t="shared" si="234"/>
        <v>0</v>
      </c>
      <c r="CJ106" s="379">
        <f t="shared" si="169"/>
        <v>0</v>
      </c>
      <c r="CK106" s="391">
        <f t="shared" si="197"/>
        <v>0</v>
      </c>
      <c r="CL106" s="391">
        <f t="shared" si="197"/>
        <v>0</v>
      </c>
      <c r="CM106" s="391">
        <f t="shared" si="197"/>
        <v>0</v>
      </c>
      <c r="CN106" s="391">
        <f t="shared" si="235"/>
        <v>0</v>
      </c>
      <c r="CO106" s="392">
        <f t="shared" si="198"/>
        <v>0</v>
      </c>
      <c r="CP106" s="392">
        <f t="shared" si="198"/>
        <v>0</v>
      </c>
      <c r="CQ106" s="392">
        <f t="shared" si="198"/>
        <v>0</v>
      </c>
      <c r="CR106" s="394">
        <f t="shared" si="236"/>
        <v>0</v>
      </c>
      <c r="CS106" s="191">
        <f t="shared" si="199"/>
        <v>0</v>
      </c>
      <c r="CT106" s="190">
        <f t="shared" si="199"/>
        <v>0</v>
      </c>
      <c r="CU106" s="190">
        <f t="shared" si="199"/>
        <v>0</v>
      </c>
      <c r="CV106" s="394">
        <f t="shared" si="237"/>
        <v>0</v>
      </c>
      <c r="CW106" s="402">
        <f t="shared" si="170"/>
        <v>0</v>
      </c>
      <c r="CX106" s="403"/>
      <c r="CY106" s="403">
        <f t="shared" si="171"/>
        <v>0</v>
      </c>
      <c r="CZ106" s="404">
        <f t="shared" si="172"/>
        <v>0</v>
      </c>
      <c r="DA106" s="435">
        <f t="shared" si="200"/>
        <v>0</v>
      </c>
      <c r="DB106" s="432">
        <f t="shared" si="173"/>
        <v>0</v>
      </c>
      <c r="DC106" s="433">
        <f t="shared" si="174"/>
        <v>0</v>
      </c>
      <c r="DD106" s="239">
        <f t="shared" si="175"/>
        <v>1</v>
      </c>
      <c r="DE106" s="239">
        <f t="shared" ca="1" si="176"/>
        <v>0</v>
      </c>
      <c r="DF106" s="239">
        <f t="shared" ca="1" si="177"/>
        <v>1</v>
      </c>
      <c r="DG106" s="434" t="str">
        <f t="shared" si="178"/>
        <v/>
      </c>
      <c r="DH106" s="239">
        <f t="shared" ca="1" si="179"/>
        <v>0</v>
      </c>
      <c r="DI106" s="239">
        <f t="shared" ca="1" si="232"/>
        <v>0</v>
      </c>
      <c r="DJ106" s="118" t="str">
        <f t="shared" si="180"/>
        <v/>
      </c>
      <c r="DK106" s="451">
        <f t="shared" si="181"/>
        <v>0</v>
      </c>
      <c r="DL106" s="451">
        <f t="shared" si="182"/>
        <v>0</v>
      </c>
      <c r="DM106" s="452">
        <f t="shared" si="183"/>
        <v>0</v>
      </c>
      <c r="DN106" s="453">
        <f t="shared" si="184"/>
        <v>-1</v>
      </c>
      <c r="DO106" s="454">
        <f t="shared" si="201"/>
        <v>1</v>
      </c>
      <c r="DP106" s="455" t="str">
        <f t="shared" si="202"/>
        <v>NO</v>
      </c>
      <c r="DQ106" s="455" t="str">
        <f t="shared" si="203"/>
        <v>Not!</v>
      </c>
      <c r="DR106" s="455" t="str">
        <f t="shared" si="204"/>
        <v>Not!</v>
      </c>
      <c r="DS106" s="478" t="str">
        <f t="shared" si="185"/>
        <v/>
      </c>
      <c r="DT106" s="479">
        <f t="shared" si="205"/>
        <v>0</v>
      </c>
      <c r="DU106" s="239">
        <f t="shared" si="229"/>
        <v>0</v>
      </c>
      <c r="DV106" s="480">
        <v>91</v>
      </c>
      <c r="DW106" s="281" t="str">
        <f t="shared" si="206"/>
        <v/>
      </c>
      <c r="DX106" s="239" t="str">
        <f t="shared" si="207"/>
        <v>Not!</v>
      </c>
      <c r="DY106" s="499">
        <f t="shared" si="208"/>
        <v>0</v>
      </c>
      <c r="DZ106" s="239" t="str">
        <f t="shared" si="209"/>
        <v>NO</v>
      </c>
      <c r="EA106" s="499">
        <f t="shared" si="186"/>
        <v>0</v>
      </c>
      <c r="EB106" s="239" t="str">
        <f t="shared" si="187"/>
        <v>女子Jr</v>
      </c>
      <c r="EC106" s="499">
        <f t="shared" si="188"/>
        <v>0</v>
      </c>
      <c r="ED106" s="500">
        <f t="shared" si="210"/>
        <v>0</v>
      </c>
      <c r="EE106" s="499">
        <f t="shared" si="210"/>
        <v>0</v>
      </c>
      <c r="EF106" s="239" t="str">
        <f t="shared" si="211"/>
        <v>N</v>
      </c>
      <c r="EG106" s="434" t="str">
        <f t="shared" si="212"/>
        <v/>
      </c>
      <c r="EH106" s="239" t="str">
        <f t="shared" si="213"/>
        <v/>
      </c>
      <c r="EI106" s="239" t="str">
        <f t="shared" ca="1" si="214"/>
        <v/>
      </c>
      <c r="EJ106" s="239" t="str">
        <f t="shared" si="215"/>
        <v/>
      </c>
      <c r="EK106" s="239">
        <f t="shared" si="216"/>
        <v>0</v>
      </c>
      <c r="EL106" s="239">
        <f t="shared" si="217"/>
        <v>0</v>
      </c>
      <c r="EM106" s="499">
        <f t="shared" si="218"/>
        <v>0</v>
      </c>
      <c r="EN106" s="239" t="str">
        <f t="shared" si="230"/>
        <v>N</v>
      </c>
      <c r="EO106" s="434" t="str">
        <f t="shared" si="219"/>
        <v/>
      </c>
      <c r="EP106" s="239" t="str">
        <f t="shared" si="189"/>
        <v/>
      </c>
      <c r="EQ106" s="239" t="str">
        <f t="shared" ca="1" si="220"/>
        <v/>
      </c>
      <c r="ER106" s="239" t="str">
        <f t="shared" si="221"/>
        <v/>
      </c>
      <c r="ES106" s="239">
        <f t="shared" si="190"/>
        <v>0</v>
      </c>
      <c r="ET106" s="239">
        <f t="shared" si="231"/>
        <v>0</v>
      </c>
      <c r="EU106" s="499">
        <f t="shared" si="222"/>
        <v>0</v>
      </c>
      <c r="EV106" s="434" t="str">
        <f t="shared" si="223"/>
        <v/>
      </c>
      <c r="EW106" s="512">
        <f t="shared" si="224"/>
        <v>0</v>
      </c>
      <c r="EX106" s="512">
        <f t="shared" si="225"/>
        <v>0</v>
      </c>
      <c r="EY106" s="512">
        <f t="shared" si="226"/>
        <v>0</v>
      </c>
      <c r="EZ106" s="119"/>
      <c r="FA106" s="258"/>
      <c r="FB106" s="259" t="str">
        <f t="shared" ca="1" si="227"/>
        <v/>
      </c>
      <c r="FC106" s="258"/>
      <c r="FD106" s="259" t="str">
        <f t="shared" si="228"/>
        <v/>
      </c>
      <c r="FE106" s="119"/>
      <c r="FF106" s="119"/>
      <c r="FG106" s="119"/>
      <c r="FH106" s="119"/>
      <c r="FI106" s="119"/>
      <c r="FJ106" s="119"/>
      <c r="FK106" s="119"/>
      <c r="FL106" s="119"/>
      <c r="FM106" s="119"/>
      <c r="FN106" s="119"/>
      <c r="FO106" s="119"/>
    </row>
    <row r="107" spans="1:171" s="99" customFormat="1" ht="21" customHeight="1" x14ac:dyDescent="0.2">
      <c r="A107" s="141">
        <v>92</v>
      </c>
      <c r="B107" s="138">
        <f>申込用紙!B107</f>
        <v>0</v>
      </c>
      <c r="C107" s="138">
        <f>申込用紙!C107</f>
        <v>0</v>
      </c>
      <c r="D107" s="138">
        <f>申込用紙!D107</f>
        <v>0</v>
      </c>
      <c r="E107" s="139">
        <f>申込用紙!E107</f>
        <v>0</v>
      </c>
      <c r="F107" s="138">
        <f>申込用紙!F107</f>
        <v>0</v>
      </c>
      <c r="G107" s="138">
        <f>申込用紙!G107</f>
        <v>0</v>
      </c>
      <c r="H107" s="138">
        <f>申込用紙!H107</f>
        <v>0</v>
      </c>
      <c r="I107" s="138">
        <f>申込用紙!I107</f>
        <v>0</v>
      </c>
      <c r="J107" s="138">
        <f>申込用紙!J107</f>
        <v>0</v>
      </c>
      <c r="K107" s="138">
        <f>申込用紙!K107</f>
        <v>0</v>
      </c>
      <c r="L107" s="138">
        <f>申込用紙!L107</f>
        <v>0</v>
      </c>
      <c r="M107" s="138">
        <f>申込用紙!M107</f>
        <v>0</v>
      </c>
      <c r="N107" s="138" t="str">
        <f>申込用紙!N107</f>
        <v/>
      </c>
      <c r="O107" s="160"/>
      <c r="P107" s="161"/>
      <c r="Q107" s="186" t="str">
        <f t="shared" si="154"/>
        <v>女</v>
      </c>
      <c r="R107" s="195" t="str">
        <f t="shared" si="155"/>
        <v>Not!</v>
      </c>
      <c r="S107" s="195" t="str">
        <f t="shared" si="156"/>
        <v>NO</v>
      </c>
      <c r="T107" s="194" t="str">
        <f t="shared" si="157"/>
        <v>女子Jr</v>
      </c>
      <c r="U107" s="196">
        <f t="shared" si="158"/>
        <v>0</v>
      </c>
      <c r="V107" s="190"/>
      <c r="W107" s="190"/>
      <c r="X107" s="190"/>
      <c r="Y107" s="190"/>
      <c r="Z107" s="190"/>
      <c r="AA107" s="190"/>
      <c r="AB107" s="239"/>
      <c r="AC107" s="239"/>
      <c r="AD107" s="239"/>
      <c r="AE107" s="239"/>
      <c r="AF107" s="242"/>
      <c r="AG107" s="261">
        <f t="shared" si="159"/>
        <v>0</v>
      </c>
      <c r="AH107"/>
      <c r="AI107"/>
      <c r="AJ107" s="258"/>
      <c r="AK107" s="259" t="str">
        <f t="shared" ca="1" si="160"/>
        <v/>
      </c>
      <c r="AL107" s="258"/>
      <c r="AM107" s="259" t="str">
        <f t="shared" si="161"/>
        <v/>
      </c>
      <c r="AN107" s="260"/>
      <c r="AO107" s="260"/>
      <c r="AP107" s="119"/>
      <c r="AQ107" s="280" t="str">
        <f t="shared" si="162"/>
        <v/>
      </c>
      <c r="AR107" s="280" t="str">
        <f t="shared" si="163"/>
        <v/>
      </c>
      <c r="AS107" s="280" t="str">
        <f t="shared" si="164"/>
        <v/>
      </c>
      <c r="AT107" s="280" t="str">
        <f t="shared" ca="1" si="165"/>
        <v/>
      </c>
      <c r="AU107" s="280">
        <f>申込用紙!$G$4</f>
        <v>0</v>
      </c>
      <c r="AV107" s="281" t="str">
        <f t="shared" si="166"/>
        <v/>
      </c>
      <c r="AW107" s="312">
        <f t="shared" si="191"/>
        <v>0</v>
      </c>
      <c r="AX107" s="312">
        <f t="shared" si="191"/>
        <v>0</v>
      </c>
      <c r="AY107" s="312">
        <f t="shared" si="191"/>
        <v>0</v>
      </c>
      <c r="AZ107" s="312">
        <f t="shared" si="191"/>
        <v>0</v>
      </c>
      <c r="BA107" s="312">
        <f t="shared" si="191"/>
        <v>0</v>
      </c>
      <c r="BB107" s="312">
        <f t="shared" si="191"/>
        <v>0</v>
      </c>
      <c r="BC107" s="313">
        <f t="shared" si="167"/>
        <v>0</v>
      </c>
      <c r="BD107" s="313">
        <f t="shared" si="168"/>
        <v>0</v>
      </c>
      <c r="BE107" s="340">
        <f t="shared" si="192"/>
        <v>0</v>
      </c>
      <c r="BF107" s="340">
        <f t="shared" si="192"/>
        <v>0</v>
      </c>
      <c r="BG107" s="340">
        <f t="shared" si="192"/>
        <v>0</v>
      </c>
      <c r="BH107" s="340">
        <f t="shared" si="192"/>
        <v>0</v>
      </c>
      <c r="BI107" s="340">
        <f t="shared" si="192"/>
        <v>0</v>
      </c>
      <c r="BJ107" s="341">
        <f t="shared" si="193"/>
        <v>0</v>
      </c>
      <c r="BK107" s="341">
        <f t="shared" si="193"/>
        <v>0</v>
      </c>
      <c r="BL107" s="341">
        <f t="shared" si="193"/>
        <v>0</v>
      </c>
      <c r="BM107" s="341">
        <f t="shared" si="193"/>
        <v>0</v>
      </c>
      <c r="BN107" s="341">
        <f t="shared" si="193"/>
        <v>0</v>
      </c>
      <c r="BO107" s="341">
        <f t="shared" si="194"/>
        <v>0</v>
      </c>
      <c r="BP107" s="341">
        <f t="shared" si="194"/>
        <v>0</v>
      </c>
      <c r="BQ107" s="341">
        <f t="shared" si="194"/>
        <v>0</v>
      </c>
      <c r="BR107" s="341">
        <f t="shared" si="194"/>
        <v>0</v>
      </c>
      <c r="BS107" s="341">
        <f t="shared" si="194"/>
        <v>0</v>
      </c>
      <c r="BT107" s="348">
        <f t="shared" si="195"/>
        <v>0</v>
      </c>
      <c r="BU107" s="348">
        <f t="shared" si="195"/>
        <v>0</v>
      </c>
      <c r="BV107" s="348">
        <f t="shared" si="195"/>
        <v>0</v>
      </c>
      <c r="BW107" s="348">
        <f t="shared" si="195"/>
        <v>0</v>
      </c>
      <c r="BX107" s="348">
        <f t="shared" si="195"/>
        <v>0</v>
      </c>
      <c r="BY107" s="348">
        <f t="shared" si="196"/>
        <v>0</v>
      </c>
      <c r="BZ107" s="348">
        <f t="shared" si="196"/>
        <v>0</v>
      </c>
      <c r="CA107" s="348">
        <f t="shared" si="196"/>
        <v>0</v>
      </c>
      <c r="CB107" s="350">
        <f t="shared" si="196"/>
        <v>0</v>
      </c>
      <c r="CC107" s="375">
        <f t="shared" si="196"/>
        <v>0</v>
      </c>
      <c r="CD107" s="191">
        <f t="shared" si="233"/>
        <v>0</v>
      </c>
      <c r="CE107" s="191">
        <f t="shared" si="233"/>
        <v>0</v>
      </c>
      <c r="CF107" s="191">
        <f t="shared" si="233"/>
        <v>0</v>
      </c>
      <c r="CG107" s="381">
        <f t="shared" si="234"/>
        <v>0</v>
      </c>
      <c r="CH107" s="191">
        <f t="shared" si="234"/>
        <v>0</v>
      </c>
      <c r="CI107" s="382">
        <f t="shared" si="234"/>
        <v>0</v>
      </c>
      <c r="CJ107" s="379">
        <f t="shared" si="169"/>
        <v>0</v>
      </c>
      <c r="CK107" s="391">
        <f t="shared" si="197"/>
        <v>0</v>
      </c>
      <c r="CL107" s="391">
        <f t="shared" si="197"/>
        <v>0</v>
      </c>
      <c r="CM107" s="391">
        <f t="shared" si="197"/>
        <v>0</v>
      </c>
      <c r="CN107" s="391">
        <f t="shared" si="235"/>
        <v>0</v>
      </c>
      <c r="CO107" s="392">
        <f t="shared" si="198"/>
        <v>0</v>
      </c>
      <c r="CP107" s="392">
        <f t="shared" si="198"/>
        <v>0</v>
      </c>
      <c r="CQ107" s="392">
        <f t="shared" si="198"/>
        <v>0</v>
      </c>
      <c r="CR107" s="394">
        <f t="shared" si="236"/>
        <v>0</v>
      </c>
      <c r="CS107" s="191">
        <f t="shared" si="199"/>
        <v>0</v>
      </c>
      <c r="CT107" s="190">
        <f t="shared" si="199"/>
        <v>0</v>
      </c>
      <c r="CU107" s="190">
        <f t="shared" si="199"/>
        <v>0</v>
      </c>
      <c r="CV107" s="394">
        <f t="shared" si="237"/>
        <v>0</v>
      </c>
      <c r="CW107" s="402">
        <f t="shared" si="170"/>
        <v>0</v>
      </c>
      <c r="CX107" s="403"/>
      <c r="CY107" s="403">
        <f t="shared" si="171"/>
        <v>0</v>
      </c>
      <c r="CZ107" s="404">
        <f t="shared" si="172"/>
        <v>0</v>
      </c>
      <c r="DA107" s="435">
        <f t="shared" si="200"/>
        <v>0</v>
      </c>
      <c r="DB107" s="432">
        <f t="shared" si="173"/>
        <v>0</v>
      </c>
      <c r="DC107" s="433">
        <f t="shared" si="174"/>
        <v>0</v>
      </c>
      <c r="DD107" s="239">
        <f t="shared" si="175"/>
        <v>1</v>
      </c>
      <c r="DE107" s="239">
        <f t="shared" ca="1" si="176"/>
        <v>0</v>
      </c>
      <c r="DF107" s="239">
        <f t="shared" ca="1" si="177"/>
        <v>1</v>
      </c>
      <c r="DG107" s="434" t="str">
        <f t="shared" si="178"/>
        <v/>
      </c>
      <c r="DH107" s="239">
        <f t="shared" ca="1" si="179"/>
        <v>0</v>
      </c>
      <c r="DI107" s="239">
        <f t="shared" ca="1" si="232"/>
        <v>0</v>
      </c>
      <c r="DJ107" s="118" t="str">
        <f t="shared" si="180"/>
        <v/>
      </c>
      <c r="DK107" s="451">
        <f t="shared" si="181"/>
        <v>0</v>
      </c>
      <c r="DL107" s="451">
        <f t="shared" si="182"/>
        <v>0</v>
      </c>
      <c r="DM107" s="452">
        <f t="shared" si="183"/>
        <v>0</v>
      </c>
      <c r="DN107" s="453">
        <f t="shared" si="184"/>
        <v>-1</v>
      </c>
      <c r="DO107" s="454">
        <f t="shared" si="201"/>
        <v>1</v>
      </c>
      <c r="DP107" s="455" t="str">
        <f t="shared" si="202"/>
        <v>NO</v>
      </c>
      <c r="DQ107" s="455" t="str">
        <f t="shared" si="203"/>
        <v>Not!</v>
      </c>
      <c r="DR107" s="455" t="str">
        <f t="shared" si="204"/>
        <v>Not!</v>
      </c>
      <c r="DS107" s="478" t="str">
        <f t="shared" si="185"/>
        <v/>
      </c>
      <c r="DT107" s="479">
        <f t="shared" si="205"/>
        <v>0</v>
      </c>
      <c r="DU107" s="239">
        <f t="shared" si="229"/>
        <v>0</v>
      </c>
      <c r="DV107" s="480">
        <v>92</v>
      </c>
      <c r="DW107" s="281" t="str">
        <f t="shared" si="206"/>
        <v/>
      </c>
      <c r="DX107" s="239" t="str">
        <f t="shared" si="207"/>
        <v>Not!</v>
      </c>
      <c r="DY107" s="499">
        <f t="shared" si="208"/>
        <v>0</v>
      </c>
      <c r="DZ107" s="239" t="str">
        <f t="shared" si="209"/>
        <v>NO</v>
      </c>
      <c r="EA107" s="499">
        <f t="shared" si="186"/>
        <v>0</v>
      </c>
      <c r="EB107" s="239" t="str">
        <f t="shared" si="187"/>
        <v>女子Jr</v>
      </c>
      <c r="EC107" s="499">
        <f t="shared" si="188"/>
        <v>0</v>
      </c>
      <c r="ED107" s="500">
        <f t="shared" si="210"/>
        <v>0</v>
      </c>
      <c r="EE107" s="499">
        <f t="shared" si="210"/>
        <v>0</v>
      </c>
      <c r="EF107" s="239" t="str">
        <f t="shared" si="211"/>
        <v>N</v>
      </c>
      <c r="EG107" s="434" t="str">
        <f t="shared" si="212"/>
        <v/>
      </c>
      <c r="EH107" s="239" t="str">
        <f t="shared" si="213"/>
        <v/>
      </c>
      <c r="EI107" s="239" t="str">
        <f t="shared" ca="1" si="214"/>
        <v/>
      </c>
      <c r="EJ107" s="239" t="str">
        <f t="shared" si="215"/>
        <v/>
      </c>
      <c r="EK107" s="239">
        <f t="shared" si="216"/>
        <v>0</v>
      </c>
      <c r="EL107" s="239">
        <f t="shared" si="217"/>
        <v>0</v>
      </c>
      <c r="EM107" s="499">
        <f t="shared" si="218"/>
        <v>0</v>
      </c>
      <c r="EN107" s="239" t="str">
        <f t="shared" si="230"/>
        <v>N</v>
      </c>
      <c r="EO107" s="434" t="str">
        <f t="shared" si="219"/>
        <v/>
      </c>
      <c r="EP107" s="239" t="str">
        <f t="shared" si="189"/>
        <v/>
      </c>
      <c r="EQ107" s="239" t="str">
        <f t="shared" ca="1" si="220"/>
        <v/>
      </c>
      <c r="ER107" s="239" t="str">
        <f t="shared" si="221"/>
        <v/>
      </c>
      <c r="ES107" s="239">
        <f t="shared" si="190"/>
        <v>0</v>
      </c>
      <c r="ET107" s="239">
        <f t="shared" si="231"/>
        <v>0</v>
      </c>
      <c r="EU107" s="499">
        <f t="shared" si="222"/>
        <v>0</v>
      </c>
      <c r="EV107" s="434" t="str">
        <f t="shared" si="223"/>
        <v/>
      </c>
      <c r="EW107" s="512">
        <f t="shared" si="224"/>
        <v>0</v>
      </c>
      <c r="EX107" s="512">
        <f t="shared" si="225"/>
        <v>0</v>
      </c>
      <c r="EY107" s="512">
        <f t="shared" si="226"/>
        <v>0</v>
      </c>
      <c r="EZ107" s="119"/>
      <c r="FA107" s="258"/>
      <c r="FB107" s="259" t="str">
        <f t="shared" ca="1" si="227"/>
        <v/>
      </c>
      <c r="FC107" s="258"/>
      <c r="FD107" s="259" t="str">
        <f t="shared" si="228"/>
        <v/>
      </c>
      <c r="FE107" s="119"/>
      <c r="FF107" s="119"/>
      <c r="FG107" s="119"/>
      <c r="FH107" s="119"/>
      <c r="FI107" s="119"/>
      <c r="FJ107" s="119"/>
      <c r="FK107" s="119"/>
      <c r="FL107" s="119"/>
      <c r="FM107" s="119"/>
      <c r="FN107" s="119"/>
      <c r="FO107" s="119"/>
    </row>
    <row r="108" spans="1:171" s="99" customFormat="1" ht="21" customHeight="1" x14ac:dyDescent="0.2">
      <c r="A108" s="141">
        <v>93</v>
      </c>
      <c r="B108" s="138">
        <f>申込用紙!B108</f>
        <v>0</v>
      </c>
      <c r="C108" s="138">
        <f>申込用紙!C108</f>
        <v>0</v>
      </c>
      <c r="D108" s="138">
        <f>申込用紙!D108</f>
        <v>0</v>
      </c>
      <c r="E108" s="139">
        <f>申込用紙!E108</f>
        <v>0</v>
      </c>
      <c r="F108" s="138">
        <f>申込用紙!F108</f>
        <v>0</v>
      </c>
      <c r="G108" s="138">
        <f>申込用紙!G108</f>
        <v>0</v>
      </c>
      <c r="H108" s="138">
        <f>申込用紙!H108</f>
        <v>0</v>
      </c>
      <c r="I108" s="138">
        <f>申込用紙!I108</f>
        <v>0</v>
      </c>
      <c r="J108" s="138">
        <f>申込用紙!J108</f>
        <v>0</v>
      </c>
      <c r="K108" s="138">
        <f>申込用紙!K108</f>
        <v>0</v>
      </c>
      <c r="L108" s="138">
        <f>申込用紙!L108</f>
        <v>0</v>
      </c>
      <c r="M108" s="138">
        <f>申込用紙!M108</f>
        <v>0</v>
      </c>
      <c r="N108" s="138" t="str">
        <f>申込用紙!N108</f>
        <v/>
      </c>
      <c r="O108" s="160"/>
      <c r="P108" s="161"/>
      <c r="Q108" s="186" t="str">
        <f t="shared" si="154"/>
        <v>女</v>
      </c>
      <c r="R108" s="195" t="str">
        <f t="shared" si="155"/>
        <v>Not!</v>
      </c>
      <c r="S108" s="195" t="str">
        <f t="shared" si="156"/>
        <v>NO</v>
      </c>
      <c r="T108" s="194" t="str">
        <f t="shared" si="157"/>
        <v>女子Jr</v>
      </c>
      <c r="U108" s="196">
        <f t="shared" si="158"/>
        <v>0</v>
      </c>
      <c r="V108" s="190"/>
      <c r="W108" s="190"/>
      <c r="X108" s="190"/>
      <c r="Y108" s="190"/>
      <c r="Z108" s="190"/>
      <c r="AA108" s="190"/>
      <c r="AB108" s="239"/>
      <c r="AC108" s="239"/>
      <c r="AD108" s="239"/>
      <c r="AE108" s="239"/>
      <c r="AF108" s="242"/>
      <c r="AG108" s="261">
        <f t="shared" si="159"/>
        <v>0</v>
      </c>
      <c r="AH108"/>
      <c r="AI108"/>
      <c r="AJ108" s="258"/>
      <c r="AK108" s="259" t="str">
        <f t="shared" ca="1" si="160"/>
        <v/>
      </c>
      <c r="AL108" s="258"/>
      <c r="AM108" s="259" t="str">
        <f t="shared" si="161"/>
        <v/>
      </c>
      <c r="AN108" s="260"/>
      <c r="AO108" s="260"/>
      <c r="AP108" s="119"/>
      <c r="AQ108" s="280" t="str">
        <f t="shared" si="162"/>
        <v/>
      </c>
      <c r="AR108" s="280" t="str">
        <f t="shared" si="163"/>
        <v/>
      </c>
      <c r="AS108" s="280" t="str">
        <f t="shared" si="164"/>
        <v/>
      </c>
      <c r="AT108" s="280" t="str">
        <f t="shared" ca="1" si="165"/>
        <v/>
      </c>
      <c r="AU108" s="280">
        <f>申込用紙!$G$4</f>
        <v>0</v>
      </c>
      <c r="AV108" s="281" t="str">
        <f t="shared" si="166"/>
        <v/>
      </c>
      <c r="AW108" s="312">
        <f t="shared" si="191"/>
        <v>0</v>
      </c>
      <c r="AX108" s="312">
        <f t="shared" si="191"/>
        <v>0</v>
      </c>
      <c r="AY108" s="312">
        <f t="shared" si="191"/>
        <v>0</v>
      </c>
      <c r="AZ108" s="312">
        <f t="shared" si="191"/>
        <v>0</v>
      </c>
      <c r="BA108" s="312">
        <f t="shared" si="191"/>
        <v>0</v>
      </c>
      <c r="BB108" s="312">
        <f t="shared" si="191"/>
        <v>0</v>
      </c>
      <c r="BC108" s="313">
        <f t="shared" si="167"/>
        <v>0</v>
      </c>
      <c r="BD108" s="313">
        <f t="shared" si="168"/>
        <v>0</v>
      </c>
      <c r="BE108" s="340">
        <f t="shared" si="192"/>
        <v>0</v>
      </c>
      <c r="BF108" s="340">
        <f t="shared" si="192"/>
        <v>0</v>
      </c>
      <c r="BG108" s="340">
        <f t="shared" si="192"/>
        <v>0</v>
      </c>
      <c r="BH108" s="340">
        <f t="shared" si="192"/>
        <v>0</v>
      </c>
      <c r="BI108" s="340">
        <f t="shared" si="192"/>
        <v>0</v>
      </c>
      <c r="BJ108" s="341">
        <f t="shared" si="193"/>
        <v>0</v>
      </c>
      <c r="BK108" s="341">
        <f t="shared" si="193"/>
        <v>0</v>
      </c>
      <c r="BL108" s="341">
        <f t="shared" si="193"/>
        <v>0</v>
      </c>
      <c r="BM108" s="341">
        <f t="shared" si="193"/>
        <v>0</v>
      </c>
      <c r="BN108" s="341">
        <f t="shared" si="193"/>
        <v>0</v>
      </c>
      <c r="BO108" s="341">
        <f t="shared" si="194"/>
        <v>0</v>
      </c>
      <c r="BP108" s="341">
        <f t="shared" si="194"/>
        <v>0</v>
      </c>
      <c r="BQ108" s="341">
        <f t="shared" si="194"/>
        <v>0</v>
      </c>
      <c r="BR108" s="341">
        <f t="shared" si="194"/>
        <v>0</v>
      </c>
      <c r="BS108" s="341">
        <f t="shared" si="194"/>
        <v>0</v>
      </c>
      <c r="BT108" s="348">
        <f t="shared" si="195"/>
        <v>0</v>
      </c>
      <c r="BU108" s="348">
        <f t="shared" si="195"/>
        <v>0</v>
      </c>
      <c r="BV108" s="348">
        <f t="shared" si="195"/>
        <v>0</v>
      </c>
      <c r="BW108" s="348">
        <f t="shared" si="195"/>
        <v>0</v>
      </c>
      <c r="BX108" s="348">
        <f t="shared" si="195"/>
        <v>0</v>
      </c>
      <c r="BY108" s="348">
        <f t="shared" si="196"/>
        <v>0</v>
      </c>
      <c r="BZ108" s="348">
        <f t="shared" si="196"/>
        <v>0</v>
      </c>
      <c r="CA108" s="348">
        <f t="shared" si="196"/>
        <v>0</v>
      </c>
      <c r="CB108" s="350">
        <f t="shared" si="196"/>
        <v>0</v>
      </c>
      <c r="CC108" s="375">
        <f t="shared" si="196"/>
        <v>0</v>
      </c>
      <c r="CD108" s="191">
        <f t="shared" si="233"/>
        <v>0</v>
      </c>
      <c r="CE108" s="191">
        <f t="shared" si="233"/>
        <v>0</v>
      </c>
      <c r="CF108" s="191">
        <f t="shared" si="233"/>
        <v>0</v>
      </c>
      <c r="CG108" s="381">
        <f t="shared" si="234"/>
        <v>0</v>
      </c>
      <c r="CH108" s="191">
        <f t="shared" si="234"/>
        <v>0</v>
      </c>
      <c r="CI108" s="382">
        <f t="shared" si="234"/>
        <v>0</v>
      </c>
      <c r="CJ108" s="379">
        <f t="shared" si="169"/>
        <v>0</v>
      </c>
      <c r="CK108" s="391">
        <f t="shared" si="197"/>
        <v>0</v>
      </c>
      <c r="CL108" s="391">
        <f t="shared" si="197"/>
        <v>0</v>
      </c>
      <c r="CM108" s="391">
        <f t="shared" si="197"/>
        <v>0</v>
      </c>
      <c r="CN108" s="391">
        <f t="shared" si="235"/>
        <v>0</v>
      </c>
      <c r="CO108" s="392">
        <f t="shared" si="198"/>
        <v>0</v>
      </c>
      <c r="CP108" s="392">
        <f t="shared" si="198"/>
        <v>0</v>
      </c>
      <c r="CQ108" s="392">
        <f t="shared" si="198"/>
        <v>0</v>
      </c>
      <c r="CR108" s="394">
        <f t="shared" si="236"/>
        <v>0</v>
      </c>
      <c r="CS108" s="191">
        <f t="shared" si="199"/>
        <v>0</v>
      </c>
      <c r="CT108" s="190">
        <f t="shared" si="199"/>
        <v>0</v>
      </c>
      <c r="CU108" s="190">
        <f t="shared" si="199"/>
        <v>0</v>
      </c>
      <c r="CV108" s="394">
        <f t="shared" si="237"/>
        <v>0</v>
      </c>
      <c r="CW108" s="402">
        <f t="shared" si="170"/>
        <v>0</v>
      </c>
      <c r="CX108" s="403"/>
      <c r="CY108" s="403">
        <f t="shared" si="171"/>
        <v>0</v>
      </c>
      <c r="CZ108" s="404">
        <f t="shared" si="172"/>
        <v>0</v>
      </c>
      <c r="DA108" s="435">
        <f t="shared" si="200"/>
        <v>0</v>
      </c>
      <c r="DB108" s="432">
        <f t="shared" si="173"/>
        <v>0</v>
      </c>
      <c r="DC108" s="433">
        <f t="shared" si="174"/>
        <v>0</v>
      </c>
      <c r="DD108" s="239">
        <f t="shared" si="175"/>
        <v>1</v>
      </c>
      <c r="DE108" s="239">
        <f t="shared" ca="1" si="176"/>
        <v>0</v>
      </c>
      <c r="DF108" s="239">
        <f t="shared" ca="1" si="177"/>
        <v>1</v>
      </c>
      <c r="DG108" s="434" t="str">
        <f t="shared" si="178"/>
        <v/>
      </c>
      <c r="DH108" s="239">
        <f t="shared" ca="1" si="179"/>
        <v>0</v>
      </c>
      <c r="DI108" s="239">
        <f t="shared" ca="1" si="232"/>
        <v>0</v>
      </c>
      <c r="DJ108" s="118" t="str">
        <f t="shared" si="180"/>
        <v/>
      </c>
      <c r="DK108" s="451">
        <f t="shared" si="181"/>
        <v>0</v>
      </c>
      <c r="DL108" s="451">
        <f t="shared" si="182"/>
        <v>0</v>
      </c>
      <c r="DM108" s="452">
        <f t="shared" si="183"/>
        <v>0</v>
      </c>
      <c r="DN108" s="453">
        <f t="shared" si="184"/>
        <v>-1</v>
      </c>
      <c r="DO108" s="454">
        <f t="shared" si="201"/>
        <v>1</v>
      </c>
      <c r="DP108" s="455" t="str">
        <f t="shared" si="202"/>
        <v>NO</v>
      </c>
      <c r="DQ108" s="455" t="str">
        <f t="shared" si="203"/>
        <v>Not!</v>
      </c>
      <c r="DR108" s="455" t="str">
        <f t="shared" si="204"/>
        <v>Not!</v>
      </c>
      <c r="DS108" s="478" t="str">
        <f t="shared" si="185"/>
        <v/>
      </c>
      <c r="DT108" s="479">
        <f t="shared" si="205"/>
        <v>0</v>
      </c>
      <c r="DU108" s="239">
        <f t="shared" si="229"/>
        <v>0</v>
      </c>
      <c r="DV108" s="480">
        <v>93</v>
      </c>
      <c r="DW108" s="281" t="str">
        <f t="shared" si="206"/>
        <v/>
      </c>
      <c r="DX108" s="239" t="str">
        <f t="shared" si="207"/>
        <v>Not!</v>
      </c>
      <c r="DY108" s="499">
        <f t="shared" si="208"/>
        <v>0</v>
      </c>
      <c r="DZ108" s="239" t="str">
        <f t="shared" si="209"/>
        <v>NO</v>
      </c>
      <c r="EA108" s="499">
        <f t="shared" si="186"/>
        <v>0</v>
      </c>
      <c r="EB108" s="239" t="str">
        <f t="shared" si="187"/>
        <v>女子Jr</v>
      </c>
      <c r="EC108" s="499">
        <f t="shared" si="188"/>
        <v>0</v>
      </c>
      <c r="ED108" s="500">
        <f t="shared" si="210"/>
        <v>0</v>
      </c>
      <c r="EE108" s="499">
        <f t="shared" si="210"/>
        <v>0</v>
      </c>
      <c r="EF108" s="239" t="str">
        <f t="shared" si="211"/>
        <v>N</v>
      </c>
      <c r="EG108" s="434" t="str">
        <f t="shared" si="212"/>
        <v/>
      </c>
      <c r="EH108" s="239" t="str">
        <f t="shared" si="213"/>
        <v/>
      </c>
      <c r="EI108" s="239" t="str">
        <f t="shared" ca="1" si="214"/>
        <v/>
      </c>
      <c r="EJ108" s="239" t="str">
        <f t="shared" si="215"/>
        <v/>
      </c>
      <c r="EK108" s="239">
        <f t="shared" si="216"/>
        <v>0</v>
      </c>
      <c r="EL108" s="239">
        <f t="shared" si="217"/>
        <v>0</v>
      </c>
      <c r="EM108" s="499">
        <f t="shared" si="218"/>
        <v>0</v>
      </c>
      <c r="EN108" s="239" t="str">
        <f t="shared" si="230"/>
        <v>N</v>
      </c>
      <c r="EO108" s="434" t="str">
        <f t="shared" si="219"/>
        <v/>
      </c>
      <c r="EP108" s="239" t="str">
        <f t="shared" si="189"/>
        <v/>
      </c>
      <c r="EQ108" s="239" t="str">
        <f t="shared" ca="1" si="220"/>
        <v/>
      </c>
      <c r="ER108" s="239" t="str">
        <f t="shared" si="221"/>
        <v/>
      </c>
      <c r="ES108" s="239">
        <f t="shared" si="190"/>
        <v>0</v>
      </c>
      <c r="ET108" s="239">
        <f t="shared" si="231"/>
        <v>0</v>
      </c>
      <c r="EU108" s="499">
        <f t="shared" si="222"/>
        <v>0</v>
      </c>
      <c r="EV108" s="434" t="str">
        <f t="shared" si="223"/>
        <v/>
      </c>
      <c r="EW108" s="512">
        <f t="shared" si="224"/>
        <v>0</v>
      </c>
      <c r="EX108" s="512">
        <f t="shared" si="225"/>
        <v>0</v>
      </c>
      <c r="EY108" s="512">
        <f t="shared" si="226"/>
        <v>0</v>
      </c>
      <c r="EZ108" s="119"/>
      <c r="FA108" s="258"/>
      <c r="FB108" s="259" t="str">
        <f t="shared" ca="1" si="227"/>
        <v/>
      </c>
      <c r="FC108" s="258"/>
      <c r="FD108" s="259" t="str">
        <f t="shared" si="228"/>
        <v/>
      </c>
      <c r="FE108" s="119"/>
      <c r="FF108" s="119"/>
      <c r="FG108" s="119"/>
      <c r="FH108" s="119"/>
      <c r="FI108" s="119"/>
      <c r="FJ108" s="119"/>
      <c r="FK108" s="119"/>
      <c r="FL108" s="119"/>
      <c r="FM108" s="119"/>
      <c r="FN108" s="119"/>
      <c r="FO108" s="119"/>
    </row>
    <row r="109" spans="1:171" s="99" customFormat="1" ht="21" customHeight="1" x14ac:dyDescent="0.2">
      <c r="A109" s="141">
        <v>94</v>
      </c>
      <c r="B109" s="138">
        <f>申込用紙!B109</f>
        <v>0</v>
      </c>
      <c r="C109" s="138">
        <f>申込用紙!C109</f>
        <v>0</v>
      </c>
      <c r="D109" s="138">
        <f>申込用紙!D109</f>
        <v>0</v>
      </c>
      <c r="E109" s="139">
        <f>申込用紙!E109</f>
        <v>0</v>
      </c>
      <c r="F109" s="138">
        <f>申込用紙!F109</f>
        <v>0</v>
      </c>
      <c r="G109" s="138">
        <f>申込用紙!G109</f>
        <v>0</v>
      </c>
      <c r="H109" s="138">
        <f>申込用紙!H109</f>
        <v>0</v>
      </c>
      <c r="I109" s="138">
        <f>申込用紙!I109</f>
        <v>0</v>
      </c>
      <c r="J109" s="138">
        <f>申込用紙!J109</f>
        <v>0</v>
      </c>
      <c r="K109" s="138">
        <f>申込用紙!K109</f>
        <v>0</v>
      </c>
      <c r="L109" s="138">
        <f>申込用紙!L109</f>
        <v>0</v>
      </c>
      <c r="M109" s="138">
        <f>申込用紙!M109</f>
        <v>0</v>
      </c>
      <c r="N109" s="138" t="str">
        <f>申込用紙!N109</f>
        <v/>
      </c>
      <c r="O109" s="160"/>
      <c r="P109" s="161"/>
      <c r="Q109" s="186" t="str">
        <f t="shared" si="154"/>
        <v>女</v>
      </c>
      <c r="R109" s="195" t="str">
        <f t="shared" si="155"/>
        <v>Not!</v>
      </c>
      <c r="S109" s="195" t="str">
        <f t="shared" si="156"/>
        <v>NO</v>
      </c>
      <c r="T109" s="194" t="str">
        <f t="shared" si="157"/>
        <v>女子Jr</v>
      </c>
      <c r="U109" s="196">
        <f t="shared" si="158"/>
        <v>0</v>
      </c>
      <c r="V109" s="190"/>
      <c r="W109" s="190"/>
      <c r="X109" s="190"/>
      <c r="Y109" s="190"/>
      <c r="Z109" s="190"/>
      <c r="AA109" s="190"/>
      <c r="AB109" s="239"/>
      <c r="AC109" s="239"/>
      <c r="AD109" s="239"/>
      <c r="AE109" s="239"/>
      <c r="AF109" s="242"/>
      <c r="AG109" s="261">
        <f t="shared" si="159"/>
        <v>0</v>
      </c>
      <c r="AH109"/>
      <c r="AI109"/>
      <c r="AJ109" s="258"/>
      <c r="AK109" s="259" t="str">
        <f t="shared" ca="1" si="160"/>
        <v/>
      </c>
      <c r="AL109" s="258"/>
      <c r="AM109" s="259" t="str">
        <f t="shared" si="161"/>
        <v/>
      </c>
      <c r="AN109" s="260"/>
      <c r="AO109" s="260"/>
      <c r="AP109" s="119"/>
      <c r="AQ109" s="280" t="str">
        <f t="shared" si="162"/>
        <v/>
      </c>
      <c r="AR109" s="280" t="str">
        <f t="shared" si="163"/>
        <v/>
      </c>
      <c r="AS109" s="280" t="str">
        <f t="shared" si="164"/>
        <v/>
      </c>
      <c r="AT109" s="280" t="str">
        <f t="shared" ca="1" si="165"/>
        <v/>
      </c>
      <c r="AU109" s="280">
        <f>申込用紙!$G$4</f>
        <v>0</v>
      </c>
      <c r="AV109" s="281" t="str">
        <f t="shared" si="166"/>
        <v/>
      </c>
      <c r="AW109" s="312">
        <f t="shared" si="191"/>
        <v>0</v>
      </c>
      <c r="AX109" s="312">
        <f t="shared" si="191"/>
        <v>0</v>
      </c>
      <c r="AY109" s="312">
        <f t="shared" si="191"/>
        <v>0</v>
      </c>
      <c r="AZ109" s="312">
        <f t="shared" si="191"/>
        <v>0</v>
      </c>
      <c r="BA109" s="312">
        <f t="shared" si="191"/>
        <v>0</v>
      </c>
      <c r="BB109" s="312">
        <f t="shared" si="191"/>
        <v>0</v>
      </c>
      <c r="BC109" s="313">
        <f t="shared" si="167"/>
        <v>0</v>
      </c>
      <c r="BD109" s="313">
        <f t="shared" si="168"/>
        <v>0</v>
      </c>
      <c r="BE109" s="340">
        <f t="shared" si="192"/>
        <v>0</v>
      </c>
      <c r="BF109" s="340">
        <f t="shared" si="192"/>
        <v>0</v>
      </c>
      <c r="BG109" s="340">
        <f t="shared" si="192"/>
        <v>0</v>
      </c>
      <c r="BH109" s="340">
        <f t="shared" si="192"/>
        <v>0</v>
      </c>
      <c r="BI109" s="340">
        <f t="shared" si="192"/>
        <v>0</v>
      </c>
      <c r="BJ109" s="341">
        <f t="shared" si="193"/>
        <v>0</v>
      </c>
      <c r="BK109" s="341">
        <f t="shared" si="193"/>
        <v>0</v>
      </c>
      <c r="BL109" s="341">
        <f t="shared" si="193"/>
        <v>0</v>
      </c>
      <c r="BM109" s="341">
        <f t="shared" si="193"/>
        <v>0</v>
      </c>
      <c r="BN109" s="341">
        <f t="shared" si="193"/>
        <v>0</v>
      </c>
      <c r="BO109" s="341">
        <f t="shared" si="194"/>
        <v>0</v>
      </c>
      <c r="BP109" s="341">
        <f t="shared" si="194"/>
        <v>0</v>
      </c>
      <c r="BQ109" s="341">
        <f t="shared" si="194"/>
        <v>0</v>
      </c>
      <c r="BR109" s="341">
        <f t="shared" si="194"/>
        <v>0</v>
      </c>
      <c r="BS109" s="341">
        <f t="shared" si="194"/>
        <v>0</v>
      </c>
      <c r="BT109" s="348">
        <f t="shared" si="195"/>
        <v>0</v>
      </c>
      <c r="BU109" s="348">
        <f t="shared" si="195"/>
        <v>0</v>
      </c>
      <c r="BV109" s="348">
        <f t="shared" si="195"/>
        <v>0</v>
      </c>
      <c r="BW109" s="348">
        <f t="shared" si="195"/>
        <v>0</v>
      </c>
      <c r="BX109" s="348">
        <f t="shared" si="195"/>
        <v>0</v>
      </c>
      <c r="BY109" s="348">
        <f t="shared" si="196"/>
        <v>0</v>
      </c>
      <c r="BZ109" s="348">
        <f t="shared" si="196"/>
        <v>0</v>
      </c>
      <c r="CA109" s="348">
        <f t="shared" si="196"/>
        <v>0</v>
      </c>
      <c r="CB109" s="350">
        <f t="shared" si="196"/>
        <v>0</v>
      </c>
      <c r="CC109" s="375">
        <f t="shared" si="196"/>
        <v>0</v>
      </c>
      <c r="CD109" s="191">
        <f t="shared" si="233"/>
        <v>0</v>
      </c>
      <c r="CE109" s="191">
        <f t="shared" si="233"/>
        <v>0</v>
      </c>
      <c r="CF109" s="191">
        <f t="shared" si="233"/>
        <v>0</v>
      </c>
      <c r="CG109" s="381">
        <f t="shared" si="234"/>
        <v>0</v>
      </c>
      <c r="CH109" s="191">
        <f t="shared" si="234"/>
        <v>0</v>
      </c>
      <c r="CI109" s="382">
        <f t="shared" si="234"/>
        <v>0</v>
      </c>
      <c r="CJ109" s="379">
        <f t="shared" si="169"/>
        <v>0</v>
      </c>
      <c r="CK109" s="391">
        <f t="shared" si="197"/>
        <v>0</v>
      </c>
      <c r="CL109" s="391">
        <f t="shared" si="197"/>
        <v>0</v>
      </c>
      <c r="CM109" s="391">
        <f t="shared" si="197"/>
        <v>0</v>
      </c>
      <c r="CN109" s="391">
        <f t="shared" si="235"/>
        <v>0</v>
      </c>
      <c r="CO109" s="392">
        <f t="shared" si="198"/>
        <v>0</v>
      </c>
      <c r="CP109" s="392">
        <f t="shared" si="198"/>
        <v>0</v>
      </c>
      <c r="CQ109" s="392">
        <f t="shared" si="198"/>
        <v>0</v>
      </c>
      <c r="CR109" s="394">
        <f t="shared" si="236"/>
        <v>0</v>
      </c>
      <c r="CS109" s="191">
        <f t="shared" si="199"/>
        <v>0</v>
      </c>
      <c r="CT109" s="190">
        <f t="shared" si="199"/>
        <v>0</v>
      </c>
      <c r="CU109" s="190">
        <f t="shared" si="199"/>
        <v>0</v>
      </c>
      <c r="CV109" s="394">
        <f t="shared" si="237"/>
        <v>0</v>
      </c>
      <c r="CW109" s="402">
        <f t="shared" si="170"/>
        <v>0</v>
      </c>
      <c r="CX109" s="403"/>
      <c r="CY109" s="403">
        <f t="shared" si="171"/>
        <v>0</v>
      </c>
      <c r="CZ109" s="404">
        <f t="shared" si="172"/>
        <v>0</v>
      </c>
      <c r="DA109" s="435">
        <f t="shared" si="200"/>
        <v>0</v>
      </c>
      <c r="DB109" s="432">
        <f t="shared" si="173"/>
        <v>0</v>
      </c>
      <c r="DC109" s="433">
        <f t="shared" si="174"/>
        <v>0</v>
      </c>
      <c r="DD109" s="239">
        <f t="shared" si="175"/>
        <v>1</v>
      </c>
      <c r="DE109" s="239">
        <f t="shared" ca="1" si="176"/>
        <v>0</v>
      </c>
      <c r="DF109" s="239">
        <f t="shared" ca="1" si="177"/>
        <v>1</v>
      </c>
      <c r="DG109" s="434" t="str">
        <f t="shared" si="178"/>
        <v/>
      </c>
      <c r="DH109" s="239">
        <f t="shared" ca="1" si="179"/>
        <v>0</v>
      </c>
      <c r="DI109" s="239">
        <f t="shared" ca="1" si="232"/>
        <v>0</v>
      </c>
      <c r="DJ109" s="118" t="str">
        <f t="shared" si="180"/>
        <v/>
      </c>
      <c r="DK109" s="451">
        <f t="shared" si="181"/>
        <v>0</v>
      </c>
      <c r="DL109" s="451">
        <f t="shared" si="182"/>
        <v>0</v>
      </c>
      <c r="DM109" s="452">
        <f t="shared" si="183"/>
        <v>0</v>
      </c>
      <c r="DN109" s="453">
        <f t="shared" si="184"/>
        <v>-1</v>
      </c>
      <c r="DO109" s="454">
        <f t="shared" si="201"/>
        <v>1</v>
      </c>
      <c r="DP109" s="455" t="str">
        <f t="shared" si="202"/>
        <v>NO</v>
      </c>
      <c r="DQ109" s="455" t="str">
        <f t="shared" si="203"/>
        <v>Not!</v>
      </c>
      <c r="DR109" s="455" t="str">
        <f t="shared" si="204"/>
        <v>Not!</v>
      </c>
      <c r="DS109" s="478" t="str">
        <f t="shared" si="185"/>
        <v/>
      </c>
      <c r="DT109" s="479">
        <f t="shared" si="205"/>
        <v>0</v>
      </c>
      <c r="DU109" s="239">
        <f t="shared" si="229"/>
        <v>0</v>
      </c>
      <c r="DV109" s="480">
        <v>94</v>
      </c>
      <c r="DW109" s="281" t="str">
        <f t="shared" si="206"/>
        <v/>
      </c>
      <c r="DX109" s="239" t="str">
        <f t="shared" si="207"/>
        <v>Not!</v>
      </c>
      <c r="DY109" s="499">
        <f t="shared" si="208"/>
        <v>0</v>
      </c>
      <c r="DZ109" s="239" t="str">
        <f t="shared" si="209"/>
        <v>NO</v>
      </c>
      <c r="EA109" s="499">
        <f t="shared" si="186"/>
        <v>0</v>
      </c>
      <c r="EB109" s="239" t="str">
        <f t="shared" si="187"/>
        <v>女子Jr</v>
      </c>
      <c r="EC109" s="499">
        <f t="shared" si="188"/>
        <v>0</v>
      </c>
      <c r="ED109" s="500">
        <f t="shared" si="210"/>
        <v>0</v>
      </c>
      <c r="EE109" s="499">
        <f t="shared" si="210"/>
        <v>0</v>
      </c>
      <c r="EF109" s="239" t="str">
        <f t="shared" si="211"/>
        <v>N</v>
      </c>
      <c r="EG109" s="434" t="str">
        <f t="shared" si="212"/>
        <v/>
      </c>
      <c r="EH109" s="239" t="str">
        <f t="shared" si="213"/>
        <v/>
      </c>
      <c r="EI109" s="239" t="str">
        <f t="shared" ca="1" si="214"/>
        <v/>
      </c>
      <c r="EJ109" s="239" t="str">
        <f t="shared" si="215"/>
        <v/>
      </c>
      <c r="EK109" s="239">
        <f t="shared" si="216"/>
        <v>0</v>
      </c>
      <c r="EL109" s="239">
        <f t="shared" si="217"/>
        <v>0</v>
      </c>
      <c r="EM109" s="499">
        <f t="shared" si="218"/>
        <v>0</v>
      </c>
      <c r="EN109" s="239" t="str">
        <f t="shared" si="230"/>
        <v>N</v>
      </c>
      <c r="EO109" s="434" t="str">
        <f t="shared" si="219"/>
        <v/>
      </c>
      <c r="EP109" s="239" t="str">
        <f t="shared" si="189"/>
        <v/>
      </c>
      <c r="EQ109" s="239" t="str">
        <f t="shared" ca="1" si="220"/>
        <v/>
      </c>
      <c r="ER109" s="239" t="str">
        <f t="shared" si="221"/>
        <v/>
      </c>
      <c r="ES109" s="239">
        <f t="shared" si="190"/>
        <v>0</v>
      </c>
      <c r="ET109" s="239">
        <f t="shared" si="231"/>
        <v>0</v>
      </c>
      <c r="EU109" s="499">
        <f t="shared" si="222"/>
        <v>0</v>
      </c>
      <c r="EV109" s="434" t="str">
        <f t="shared" si="223"/>
        <v/>
      </c>
      <c r="EW109" s="512">
        <f t="shared" si="224"/>
        <v>0</v>
      </c>
      <c r="EX109" s="512">
        <f t="shared" si="225"/>
        <v>0</v>
      </c>
      <c r="EY109" s="512">
        <f t="shared" si="226"/>
        <v>0</v>
      </c>
      <c r="EZ109" s="119"/>
      <c r="FA109" s="258"/>
      <c r="FB109" s="259" t="str">
        <f t="shared" ca="1" si="227"/>
        <v/>
      </c>
      <c r="FC109" s="258"/>
      <c r="FD109" s="259" t="str">
        <f t="shared" si="228"/>
        <v/>
      </c>
      <c r="FE109" s="119"/>
      <c r="FF109" s="119"/>
      <c r="FG109" s="119"/>
      <c r="FH109" s="119"/>
      <c r="FI109" s="119"/>
      <c r="FJ109" s="119"/>
      <c r="FK109" s="119"/>
      <c r="FL109" s="119"/>
      <c r="FM109" s="119"/>
      <c r="FN109" s="119"/>
      <c r="FO109" s="119"/>
    </row>
    <row r="110" spans="1:171" s="99" customFormat="1" ht="21" customHeight="1" x14ac:dyDescent="0.2">
      <c r="A110" s="141">
        <v>95</v>
      </c>
      <c r="B110" s="138">
        <f>申込用紙!B110</f>
        <v>0</v>
      </c>
      <c r="C110" s="138">
        <f>申込用紙!C110</f>
        <v>0</v>
      </c>
      <c r="D110" s="138">
        <f>申込用紙!D110</f>
        <v>0</v>
      </c>
      <c r="E110" s="139">
        <f>申込用紙!E110</f>
        <v>0</v>
      </c>
      <c r="F110" s="138">
        <f>申込用紙!F110</f>
        <v>0</v>
      </c>
      <c r="G110" s="138">
        <f>申込用紙!G110</f>
        <v>0</v>
      </c>
      <c r="H110" s="138">
        <f>申込用紙!H110</f>
        <v>0</v>
      </c>
      <c r="I110" s="138">
        <f>申込用紙!I110</f>
        <v>0</v>
      </c>
      <c r="J110" s="138">
        <f>申込用紙!J110</f>
        <v>0</v>
      </c>
      <c r="K110" s="138">
        <f>申込用紙!K110</f>
        <v>0</v>
      </c>
      <c r="L110" s="138">
        <f>申込用紙!L110</f>
        <v>0</v>
      </c>
      <c r="M110" s="138">
        <f>申込用紙!M110</f>
        <v>0</v>
      </c>
      <c r="N110" s="138" t="str">
        <f>申込用紙!N110</f>
        <v/>
      </c>
      <c r="O110" s="160"/>
      <c r="P110" s="161"/>
      <c r="Q110" s="186" t="str">
        <f t="shared" si="154"/>
        <v>女</v>
      </c>
      <c r="R110" s="195" t="str">
        <f t="shared" si="155"/>
        <v>Not!</v>
      </c>
      <c r="S110" s="195" t="str">
        <f t="shared" si="156"/>
        <v>NO</v>
      </c>
      <c r="T110" s="194" t="str">
        <f t="shared" si="157"/>
        <v>女子Jr</v>
      </c>
      <c r="U110" s="196">
        <f t="shared" si="158"/>
        <v>0</v>
      </c>
      <c r="V110" s="190"/>
      <c r="W110" s="190"/>
      <c r="X110" s="190"/>
      <c r="Y110" s="190"/>
      <c r="Z110" s="190"/>
      <c r="AA110" s="190"/>
      <c r="AB110" s="239"/>
      <c r="AC110" s="239"/>
      <c r="AD110" s="239"/>
      <c r="AE110" s="239"/>
      <c r="AF110" s="242"/>
      <c r="AG110" s="261">
        <f t="shared" si="159"/>
        <v>0</v>
      </c>
      <c r="AH110"/>
      <c r="AI110"/>
      <c r="AJ110" s="258"/>
      <c r="AK110" s="259" t="str">
        <f t="shared" ca="1" si="160"/>
        <v/>
      </c>
      <c r="AL110" s="258"/>
      <c r="AM110" s="259" t="str">
        <f t="shared" si="161"/>
        <v/>
      </c>
      <c r="AN110" s="260"/>
      <c r="AO110" s="260"/>
      <c r="AP110" s="119"/>
      <c r="AQ110" s="280" t="str">
        <f t="shared" si="162"/>
        <v/>
      </c>
      <c r="AR110" s="280" t="str">
        <f t="shared" si="163"/>
        <v/>
      </c>
      <c r="AS110" s="280" t="str">
        <f t="shared" si="164"/>
        <v/>
      </c>
      <c r="AT110" s="280" t="str">
        <f t="shared" ca="1" si="165"/>
        <v/>
      </c>
      <c r="AU110" s="280">
        <f>申込用紙!$G$4</f>
        <v>0</v>
      </c>
      <c r="AV110" s="281" t="str">
        <f t="shared" si="166"/>
        <v/>
      </c>
      <c r="AW110" s="312">
        <f t="shared" si="191"/>
        <v>0</v>
      </c>
      <c r="AX110" s="312">
        <f t="shared" si="191"/>
        <v>0</v>
      </c>
      <c r="AY110" s="312">
        <f t="shared" si="191"/>
        <v>0</v>
      </c>
      <c r="AZ110" s="312">
        <f t="shared" si="191"/>
        <v>0</v>
      </c>
      <c r="BA110" s="312">
        <f t="shared" si="191"/>
        <v>0</v>
      </c>
      <c r="BB110" s="312">
        <f t="shared" si="191"/>
        <v>0</v>
      </c>
      <c r="BC110" s="313">
        <f t="shared" si="167"/>
        <v>0</v>
      </c>
      <c r="BD110" s="313">
        <f t="shared" si="168"/>
        <v>0</v>
      </c>
      <c r="BE110" s="340">
        <f t="shared" si="192"/>
        <v>0</v>
      </c>
      <c r="BF110" s="340">
        <f t="shared" si="192"/>
        <v>0</v>
      </c>
      <c r="BG110" s="340">
        <f t="shared" si="192"/>
        <v>0</v>
      </c>
      <c r="BH110" s="340">
        <f t="shared" si="192"/>
        <v>0</v>
      </c>
      <c r="BI110" s="340">
        <f t="shared" si="192"/>
        <v>0</v>
      </c>
      <c r="BJ110" s="341">
        <f t="shared" si="193"/>
        <v>0</v>
      </c>
      <c r="BK110" s="341">
        <f t="shared" si="193"/>
        <v>0</v>
      </c>
      <c r="BL110" s="341">
        <f t="shared" si="193"/>
        <v>0</v>
      </c>
      <c r="BM110" s="341">
        <f t="shared" si="193"/>
        <v>0</v>
      </c>
      <c r="BN110" s="341">
        <f t="shared" si="193"/>
        <v>0</v>
      </c>
      <c r="BO110" s="341">
        <f t="shared" si="194"/>
        <v>0</v>
      </c>
      <c r="BP110" s="341">
        <f t="shared" si="194"/>
        <v>0</v>
      </c>
      <c r="BQ110" s="341">
        <f t="shared" si="194"/>
        <v>0</v>
      </c>
      <c r="BR110" s="341">
        <f t="shared" si="194"/>
        <v>0</v>
      </c>
      <c r="BS110" s="341">
        <f t="shared" si="194"/>
        <v>0</v>
      </c>
      <c r="BT110" s="348">
        <f t="shared" si="195"/>
        <v>0</v>
      </c>
      <c r="BU110" s="348">
        <f t="shared" si="195"/>
        <v>0</v>
      </c>
      <c r="BV110" s="348">
        <f t="shared" si="195"/>
        <v>0</v>
      </c>
      <c r="BW110" s="348">
        <f t="shared" si="195"/>
        <v>0</v>
      </c>
      <c r="BX110" s="348">
        <f t="shared" si="195"/>
        <v>0</v>
      </c>
      <c r="BY110" s="348">
        <f t="shared" si="196"/>
        <v>0</v>
      </c>
      <c r="BZ110" s="348">
        <f t="shared" si="196"/>
        <v>0</v>
      </c>
      <c r="CA110" s="348">
        <f t="shared" si="196"/>
        <v>0</v>
      </c>
      <c r="CB110" s="350">
        <f t="shared" si="196"/>
        <v>0</v>
      </c>
      <c r="CC110" s="375">
        <f t="shared" si="196"/>
        <v>0</v>
      </c>
      <c r="CD110" s="191">
        <f t="shared" si="233"/>
        <v>0</v>
      </c>
      <c r="CE110" s="191">
        <f t="shared" si="233"/>
        <v>0</v>
      </c>
      <c r="CF110" s="191">
        <f t="shared" si="233"/>
        <v>0</v>
      </c>
      <c r="CG110" s="381">
        <f t="shared" si="234"/>
        <v>0</v>
      </c>
      <c r="CH110" s="191">
        <f t="shared" si="234"/>
        <v>0</v>
      </c>
      <c r="CI110" s="382">
        <f t="shared" si="234"/>
        <v>0</v>
      </c>
      <c r="CJ110" s="379">
        <f t="shared" si="169"/>
        <v>0</v>
      </c>
      <c r="CK110" s="391">
        <f t="shared" si="197"/>
        <v>0</v>
      </c>
      <c r="CL110" s="391">
        <f t="shared" si="197"/>
        <v>0</v>
      </c>
      <c r="CM110" s="391">
        <f t="shared" si="197"/>
        <v>0</v>
      </c>
      <c r="CN110" s="391">
        <f t="shared" si="235"/>
        <v>0</v>
      </c>
      <c r="CO110" s="392">
        <f t="shared" si="198"/>
        <v>0</v>
      </c>
      <c r="CP110" s="392">
        <f t="shared" si="198"/>
        <v>0</v>
      </c>
      <c r="CQ110" s="392">
        <f t="shared" si="198"/>
        <v>0</v>
      </c>
      <c r="CR110" s="394">
        <f t="shared" si="236"/>
        <v>0</v>
      </c>
      <c r="CS110" s="191">
        <f t="shared" si="199"/>
        <v>0</v>
      </c>
      <c r="CT110" s="190">
        <f t="shared" si="199"/>
        <v>0</v>
      </c>
      <c r="CU110" s="190">
        <f t="shared" si="199"/>
        <v>0</v>
      </c>
      <c r="CV110" s="394">
        <f t="shared" si="237"/>
        <v>0</v>
      </c>
      <c r="CW110" s="402">
        <f t="shared" si="170"/>
        <v>0</v>
      </c>
      <c r="CX110" s="403"/>
      <c r="CY110" s="403">
        <f t="shared" si="171"/>
        <v>0</v>
      </c>
      <c r="CZ110" s="404">
        <f t="shared" si="172"/>
        <v>0</v>
      </c>
      <c r="DA110" s="435">
        <f t="shared" si="200"/>
        <v>0</v>
      </c>
      <c r="DB110" s="432">
        <f t="shared" si="173"/>
        <v>0</v>
      </c>
      <c r="DC110" s="433">
        <f t="shared" si="174"/>
        <v>0</v>
      </c>
      <c r="DD110" s="239">
        <f t="shared" si="175"/>
        <v>1</v>
      </c>
      <c r="DE110" s="239">
        <f t="shared" ca="1" si="176"/>
        <v>0</v>
      </c>
      <c r="DF110" s="239">
        <f t="shared" ca="1" si="177"/>
        <v>1</v>
      </c>
      <c r="DG110" s="434" t="str">
        <f t="shared" si="178"/>
        <v/>
      </c>
      <c r="DH110" s="239">
        <f t="shared" ca="1" si="179"/>
        <v>0</v>
      </c>
      <c r="DI110" s="239">
        <f t="shared" ca="1" si="232"/>
        <v>0</v>
      </c>
      <c r="DJ110" s="118" t="str">
        <f t="shared" si="180"/>
        <v/>
      </c>
      <c r="DK110" s="451">
        <f t="shared" si="181"/>
        <v>0</v>
      </c>
      <c r="DL110" s="451">
        <f t="shared" si="182"/>
        <v>0</v>
      </c>
      <c r="DM110" s="452">
        <f t="shared" si="183"/>
        <v>0</v>
      </c>
      <c r="DN110" s="453">
        <f t="shared" si="184"/>
        <v>-1</v>
      </c>
      <c r="DO110" s="454">
        <f t="shared" si="201"/>
        <v>1</v>
      </c>
      <c r="DP110" s="455" t="str">
        <f t="shared" si="202"/>
        <v>NO</v>
      </c>
      <c r="DQ110" s="455" t="str">
        <f t="shared" si="203"/>
        <v>Not!</v>
      </c>
      <c r="DR110" s="455" t="str">
        <f t="shared" si="204"/>
        <v>Not!</v>
      </c>
      <c r="DS110" s="478" t="str">
        <f t="shared" si="185"/>
        <v/>
      </c>
      <c r="DT110" s="479">
        <f t="shared" si="205"/>
        <v>0</v>
      </c>
      <c r="DU110" s="239">
        <f t="shared" si="229"/>
        <v>0</v>
      </c>
      <c r="DV110" s="480">
        <v>95</v>
      </c>
      <c r="DW110" s="281" t="str">
        <f t="shared" si="206"/>
        <v/>
      </c>
      <c r="DX110" s="239" t="str">
        <f t="shared" si="207"/>
        <v>Not!</v>
      </c>
      <c r="DY110" s="499">
        <f t="shared" si="208"/>
        <v>0</v>
      </c>
      <c r="DZ110" s="239" t="str">
        <f t="shared" si="209"/>
        <v>NO</v>
      </c>
      <c r="EA110" s="499">
        <f t="shared" si="186"/>
        <v>0</v>
      </c>
      <c r="EB110" s="239" t="str">
        <f t="shared" si="187"/>
        <v>女子Jr</v>
      </c>
      <c r="EC110" s="499">
        <f t="shared" si="188"/>
        <v>0</v>
      </c>
      <c r="ED110" s="500">
        <f t="shared" si="210"/>
        <v>0</v>
      </c>
      <c r="EE110" s="499">
        <f t="shared" si="210"/>
        <v>0</v>
      </c>
      <c r="EF110" s="239" t="str">
        <f t="shared" si="211"/>
        <v>N</v>
      </c>
      <c r="EG110" s="434" t="str">
        <f t="shared" si="212"/>
        <v/>
      </c>
      <c r="EH110" s="239" t="str">
        <f t="shared" si="213"/>
        <v/>
      </c>
      <c r="EI110" s="239" t="str">
        <f t="shared" ca="1" si="214"/>
        <v/>
      </c>
      <c r="EJ110" s="239" t="str">
        <f t="shared" si="215"/>
        <v/>
      </c>
      <c r="EK110" s="239">
        <f t="shared" si="216"/>
        <v>0</v>
      </c>
      <c r="EL110" s="239">
        <f t="shared" si="217"/>
        <v>0</v>
      </c>
      <c r="EM110" s="499">
        <f t="shared" si="218"/>
        <v>0</v>
      </c>
      <c r="EN110" s="239" t="str">
        <f t="shared" si="230"/>
        <v>N</v>
      </c>
      <c r="EO110" s="434" t="str">
        <f t="shared" si="219"/>
        <v/>
      </c>
      <c r="EP110" s="239" t="str">
        <f t="shared" si="189"/>
        <v/>
      </c>
      <c r="EQ110" s="239" t="str">
        <f t="shared" ca="1" si="220"/>
        <v/>
      </c>
      <c r="ER110" s="239" t="str">
        <f t="shared" si="221"/>
        <v/>
      </c>
      <c r="ES110" s="239">
        <f t="shared" si="190"/>
        <v>0</v>
      </c>
      <c r="ET110" s="239">
        <f t="shared" si="231"/>
        <v>0</v>
      </c>
      <c r="EU110" s="499">
        <f t="shared" si="222"/>
        <v>0</v>
      </c>
      <c r="EV110" s="434" t="str">
        <f t="shared" si="223"/>
        <v/>
      </c>
      <c r="EW110" s="512">
        <f t="shared" si="224"/>
        <v>0</v>
      </c>
      <c r="EX110" s="512">
        <f t="shared" si="225"/>
        <v>0</v>
      </c>
      <c r="EY110" s="512">
        <f t="shared" si="226"/>
        <v>0</v>
      </c>
      <c r="EZ110" s="119"/>
      <c r="FA110" s="258"/>
      <c r="FB110" s="259" t="str">
        <f t="shared" ca="1" si="227"/>
        <v/>
      </c>
      <c r="FC110" s="258"/>
      <c r="FD110" s="259" t="str">
        <f t="shared" si="228"/>
        <v/>
      </c>
      <c r="FE110" s="119"/>
      <c r="FF110" s="119"/>
      <c r="FG110" s="119"/>
      <c r="FH110" s="119"/>
      <c r="FI110" s="119"/>
      <c r="FJ110" s="119"/>
      <c r="FK110" s="119"/>
      <c r="FL110" s="119"/>
      <c r="FM110" s="119"/>
      <c r="FN110" s="119"/>
      <c r="FO110" s="119"/>
    </row>
    <row r="111" spans="1:171" s="99" customFormat="1" ht="21" customHeight="1" x14ac:dyDescent="0.2">
      <c r="A111" s="141">
        <v>96</v>
      </c>
      <c r="B111" s="138">
        <f>申込用紙!B111</f>
        <v>0</v>
      </c>
      <c r="C111" s="138">
        <f>申込用紙!C111</f>
        <v>0</v>
      </c>
      <c r="D111" s="138">
        <f>申込用紙!D111</f>
        <v>0</v>
      </c>
      <c r="E111" s="139">
        <f>申込用紙!E111</f>
        <v>0</v>
      </c>
      <c r="F111" s="138">
        <f>申込用紙!F111</f>
        <v>0</v>
      </c>
      <c r="G111" s="138">
        <f>申込用紙!G111</f>
        <v>0</v>
      </c>
      <c r="H111" s="138">
        <f>申込用紙!H111</f>
        <v>0</v>
      </c>
      <c r="I111" s="138">
        <f>申込用紙!I111</f>
        <v>0</v>
      </c>
      <c r="J111" s="138">
        <f>申込用紙!J111</f>
        <v>0</v>
      </c>
      <c r="K111" s="138">
        <f>申込用紙!K111</f>
        <v>0</v>
      </c>
      <c r="L111" s="138">
        <f>申込用紙!L111</f>
        <v>0</v>
      </c>
      <c r="M111" s="138">
        <f>申込用紙!M111</f>
        <v>0</v>
      </c>
      <c r="N111" s="138" t="str">
        <f>申込用紙!N111</f>
        <v/>
      </c>
      <c r="O111" s="160"/>
      <c r="P111" s="161"/>
      <c r="Q111" s="186" t="str">
        <f t="shared" si="154"/>
        <v>女</v>
      </c>
      <c r="R111" s="195" t="str">
        <f t="shared" si="155"/>
        <v>Not!</v>
      </c>
      <c r="S111" s="195" t="str">
        <f t="shared" si="156"/>
        <v>NO</v>
      </c>
      <c r="T111" s="194" t="str">
        <f t="shared" si="157"/>
        <v>女子Jr</v>
      </c>
      <c r="U111" s="196">
        <f t="shared" si="158"/>
        <v>0</v>
      </c>
      <c r="V111" s="190"/>
      <c r="W111" s="190"/>
      <c r="X111" s="190"/>
      <c r="Y111" s="190"/>
      <c r="Z111" s="190"/>
      <c r="AA111" s="190"/>
      <c r="AB111" s="239"/>
      <c r="AC111" s="239"/>
      <c r="AD111" s="239"/>
      <c r="AE111" s="239"/>
      <c r="AF111" s="242"/>
      <c r="AG111" s="261">
        <f t="shared" si="159"/>
        <v>0</v>
      </c>
      <c r="AH111"/>
      <c r="AI111"/>
      <c r="AJ111" s="258"/>
      <c r="AK111" s="259" t="str">
        <f t="shared" ca="1" si="160"/>
        <v/>
      </c>
      <c r="AL111" s="258"/>
      <c r="AM111" s="259" t="str">
        <f t="shared" si="161"/>
        <v/>
      </c>
      <c r="AN111" s="260"/>
      <c r="AO111" s="260"/>
      <c r="AP111" s="119"/>
      <c r="AQ111" s="280" t="str">
        <f t="shared" si="162"/>
        <v/>
      </c>
      <c r="AR111" s="280" t="str">
        <f t="shared" si="163"/>
        <v/>
      </c>
      <c r="AS111" s="280" t="str">
        <f t="shared" si="164"/>
        <v/>
      </c>
      <c r="AT111" s="280" t="str">
        <f t="shared" ca="1" si="165"/>
        <v/>
      </c>
      <c r="AU111" s="280">
        <f>申込用紙!$G$4</f>
        <v>0</v>
      </c>
      <c r="AV111" s="281" t="str">
        <f t="shared" si="166"/>
        <v/>
      </c>
      <c r="AW111" s="312">
        <f t="shared" si="191"/>
        <v>0</v>
      </c>
      <c r="AX111" s="312">
        <f t="shared" si="191"/>
        <v>0</v>
      </c>
      <c r="AY111" s="312">
        <f t="shared" si="191"/>
        <v>0</v>
      </c>
      <c r="AZ111" s="312">
        <f t="shared" si="191"/>
        <v>0</v>
      </c>
      <c r="BA111" s="312">
        <f t="shared" si="191"/>
        <v>0</v>
      </c>
      <c r="BB111" s="312">
        <f t="shared" si="191"/>
        <v>0</v>
      </c>
      <c r="BC111" s="313">
        <f t="shared" si="167"/>
        <v>0</v>
      </c>
      <c r="BD111" s="313">
        <f t="shared" si="168"/>
        <v>0</v>
      </c>
      <c r="BE111" s="340">
        <f t="shared" si="192"/>
        <v>0</v>
      </c>
      <c r="BF111" s="340">
        <f t="shared" si="192"/>
        <v>0</v>
      </c>
      <c r="BG111" s="340">
        <f t="shared" si="192"/>
        <v>0</v>
      </c>
      <c r="BH111" s="340">
        <f t="shared" si="192"/>
        <v>0</v>
      </c>
      <c r="BI111" s="340">
        <f t="shared" si="192"/>
        <v>0</v>
      </c>
      <c r="BJ111" s="341">
        <f t="shared" si="193"/>
        <v>0</v>
      </c>
      <c r="BK111" s="341">
        <f t="shared" si="193"/>
        <v>0</v>
      </c>
      <c r="BL111" s="341">
        <f t="shared" si="193"/>
        <v>0</v>
      </c>
      <c r="BM111" s="341">
        <f t="shared" si="193"/>
        <v>0</v>
      </c>
      <c r="BN111" s="341">
        <f t="shared" si="193"/>
        <v>0</v>
      </c>
      <c r="BO111" s="341">
        <f t="shared" si="194"/>
        <v>0</v>
      </c>
      <c r="BP111" s="341">
        <f t="shared" si="194"/>
        <v>0</v>
      </c>
      <c r="BQ111" s="341">
        <f t="shared" si="194"/>
        <v>0</v>
      </c>
      <c r="BR111" s="341">
        <f t="shared" si="194"/>
        <v>0</v>
      </c>
      <c r="BS111" s="341">
        <f t="shared" si="194"/>
        <v>0</v>
      </c>
      <c r="BT111" s="348">
        <f t="shared" si="195"/>
        <v>0</v>
      </c>
      <c r="BU111" s="348">
        <f t="shared" si="195"/>
        <v>0</v>
      </c>
      <c r="BV111" s="348">
        <f t="shared" si="195"/>
        <v>0</v>
      </c>
      <c r="BW111" s="348">
        <f t="shared" si="195"/>
        <v>0</v>
      </c>
      <c r="BX111" s="348">
        <f t="shared" si="195"/>
        <v>0</v>
      </c>
      <c r="BY111" s="348">
        <f t="shared" si="196"/>
        <v>0</v>
      </c>
      <c r="BZ111" s="348">
        <f t="shared" si="196"/>
        <v>0</v>
      </c>
      <c r="CA111" s="348">
        <f t="shared" si="196"/>
        <v>0</v>
      </c>
      <c r="CB111" s="350">
        <f t="shared" si="196"/>
        <v>0</v>
      </c>
      <c r="CC111" s="375">
        <f t="shared" si="196"/>
        <v>0</v>
      </c>
      <c r="CD111" s="191">
        <f t="shared" si="233"/>
        <v>0</v>
      </c>
      <c r="CE111" s="191">
        <f t="shared" si="233"/>
        <v>0</v>
      </c>
      <c r="CF111" s="191">
        <f t="shared" si="233"/>
        <v>0</v>
      </c>
      <c r="CG111" s="381">
        <f t="shared" si="234"/>
        <v>0</v>
      </c>
      <c r="CH111" s="191">
        <f t="shared" si="234"/>
        <v>0</v>
      </c>
      <c r="CI111" s="382">
        <f t="shared" si="234"/>
        <v>0</v>
      </c>
      <c r="CJ111" s="379">
        <f t="shared" si="169"/>
        <v>0</v>
      </c>
      <c r="CK111" s="391">
        <f t="shared" si="197"/>
        <v>0</v>
      </c>
      <c r="CL111" s="391">
        <f t="shared" si="197"/>
        <v>0</v>
      </c>
      <c r="CM111" s="391">
        <f t="shared" si="197"/>
        <v>0</v>
      </c>
      <c r="CN111" s="391">
        <f t="shared" si="235"/>
        <v>0</v>
      </c>
      <c r="CO111" s="392">
        <f t="shared" si="198"/>
        <v>0</v>
      </c>
      <c r="CP111" s="392">
        <f t="shared" si="198"/>
        <v>0</v>
      </c>
      <c r="CQ111" s="392">
        <f t="shared" si="198"/>
        <v>0</v>
      </c>
      <c r="CR111" s="394">
        <f t="shared" si="236"/>
        <v>0</v>
      </c>
      <c r="CS111" s="191">
        <f t="shared" si="199"/>
        <v>0</v>
      </c>
      <c r="CT111" s="190">
        <f t="shared" si="199"/>
        <v>0</v>
      </c>
      <c r="CU111" s="190">
        <f t="shared" si="199"/>
        <v>0</v>
      </c>
      <c r="CV111" s="394">
        <f t="shared" si="237"/>
        <v>0</v>
      </c>
      <c r="CW111" s="402">
        <f t="shared" si="170"/>
        <v>0</v>
      </c>
      <c r="CX111" s="403"/>
      <c r="CY111" s="403">
        <f t="shared" si="171"/>
        <v>0</v>
      </c>
      <c r="CZ111" s="404">
        <f t="shared" si="172"/>
        <v>0</v>
      </c>
      <c r="DA111" s="435">
        <f t="shared" si="200"/>
        <v>0</v>
      </c>
      <c r="DB111" s="432">
        <f t="shared" si="173"/>
        <v>0</v>
      </c>
      <c r="DC111" s="433">
        <f t="shared" si="174"/>
        <v>0</v>
      </c>
      <c r="DD111" s="239">
        <f t="shared" si="175"/>
        <v>1</v>
      </c>
      <c r="DE111" s="239">
        <f t="shared" ca="1" si="176"/>
        <v>0</v>
      </c>
      <c r="DF111" s="239">
        <f t="shared" ca="1" si="177"/>
        <v>1</v>
      </c>
      <c r="DG111" s="434" t="str">
        <f t="shared" si="178"/>
        <v/>
      </c>
      <c r="DH111" s="239">
        <f t="shared" ca="1" si="179"/>
        <v>0</v>
      </c>
      <c r="DI111" s="239">
        <f t="shared" ca="1" si="232"/>
        <v>0</v>
      </c>
      <c r="DJ111" s="118" t="str">
        <f t="shared" si="180"/>
        <v/>
      </c>
      <c r="DK111" s="451">
        <f t="shared" si="181"/>
        <v>0</v>
      </c>
      <c r="DL111" s="451">
        <f t="shared" si="182"/>
        <v>0</v>
      </c>
      <c r="DM111" s="452">
        <f t="shared" si="183"/>
        <v>0</v>
      </c>
      <c r="DN111" s="453">
        <f t="shared" si="184"/>
        <v>-1</v>
      </c>
      <c r="DO111" s="454">
        <f t="shared" si="201"/>
        <v>1</v>
      </c>
      <c r="DP111" s="455" t="str">
        <f t="shared" si="202"/>
        <v>NO</v>
      </c>
      <c r="DQ111" s="455" t="str">
        <f t="shared" si="203"/>
        <v>Not!</v>
      </c>
      <c r="DR111" s="455" t="str">
        <f t="shared" si="204"/>
        <v>Not!</v>
      </c>
      <c r="DS111" s="478" t="str">
        <f t="shared" si="185"/>
        <v/>
      </c>
      <c r="DT111" s="479">
        <f t="shared" si="205"/>
        <v>0</v>
      </c>
      <c r="DU111" s="239">
        <f t="shared" si="229"/>
        <v>0</v>
      </c>
      <c r="DV111" s="480">
        <v>96</v>
      </c>
      <c r="DW111" s="281" t="str">
        <f t="shared" si="206"/>
        <v/>
      </c>
      <c r="DX111" s="239" t="str">
        <f t="shared" si="207"/>
        <v>Not!</v>
      </c>
      <c r="DY111" s="499">
        <f t="shared" si="208"/>
        <v>0</v>
      </c>
      <c r="DZ111" s="239" t="str">
        <f t="shared" si="209"/>
        <v>NO</v>
      </c>
      <c r="EA111" s="499">
        <f t="shared" si="186"/>
        <v>0</v>
      </c>
      <c r="EB111" s="239" t="str">
        <f t="shared" si="187"/>
        <v>女子Jr</v>
      </c>
      <c r="EC111" s="499">
        <f t="shared" si="188"/>
        <v>0</v>
      </c>
      <c r="ED111" s="500">
        <f t="shared" si="210"/>
        <v>0</v>
      </c>
      <c r="EE111" s="499">
        <f t="shared" si="210"/>
        <v>0</v>
      </c>
      <c r="EF111" s="239" t="str">
        <f t="shared" si="211"/>
        <v>N</v>
      </c>
      <c r="EG111" s="434" t="str">
        <f t="shared" si="212"/>
        <v/>
      </c>
      <c r="EH111" s="239" t="str">
        <f t="shared" si="213"/>
        <v/>
      </c>
      <c r="EI111" s="239" t="str">
        <f t="shared" ca="1" si="214"/>
        <v/>
      </c>
      <c r="EJ111" s="239" t="str">
        <f t="shared" si="215"/>
        <v/>
      </c>
      <c r="EK111" s="239">
        <f t="shared" si="216"/>
        <v>0</v>
      </c>
      <c r="EL111" s="239">
        <f t="shared" si="217"/>
        <v>0</v>
      </c>
      <c r="EM111" s="499">
        <f t="shared" si="218"/>
        <v>0</v>
      </c>
      <c r="EN111" s="239" t="str">
        <f t="shared" si="230"/>
        <v>N</v>
      </c>
      <c r="EO111" s="434" t="str">
        <f t="shared" si="219"/>
        <v/>
      </c>
      <c r="EP111" s="239" t="str">
        <f t="shared" si="189"/>
        <v/>
      </c>
      <c r="EQ111" s="239" t="str">
        <f t="shared" ca="1" si="220"/>
        <v/>
      </c>
      <c r="ER111" s="239" t="str">
        <f t="shared" si="221"/>
        <v/>
      </c>
      <c r="ES111" s="239">
        <f t="shared" si="190"/>
        <v>0</v>
      </c>
      <c r="ET111" s="239">
        <f t="shared" si="231"/>
        <v>0</v>
      </c>
      <c r="EU111" s="499">
        <f t="shared" si="222"/>
        <v>0</v>
      </c>
      <c r="EV111" s="434" t="str">
        <f t="shared" si="223"/>
        <v/>
      </c>
      <c r="EW111" s="512">
        <f t="shared" si="224"/>
        <v>0</v>
      </c>
      <c r="EX111" s="512">
        <f t="shared" si="225"/>
        <v>0</v>
      </c>
      <c r="EY111" s="512">
        <f t="shared" si="226"/>
        <v>0</v>
      </c>
      <c r="EZ111" s="119"/>
      <c r="FA111" s="258"/>
      <c r="FB111" s="259" t="str">
        <f t="shared" ca="1" si="227"/>
        <v/>
      </c>
      <c r="FC111" s="258"/>
      <c r="FD111" s="259" t="str">
        <f t="shared" si="228"/>
        <v/>
      </c>
      <c r="FE111" s="119"/>
      <c r="FF111" s="119"/>
      <c r="FG111" s="119"/>
      <c r="FH111" s="119"/>
      <c r="FI111" s="119"/>
      <c r="FJ111" s="119"/>
      <c r="FK111" s="119"/>
      <c r="FL111" s="119"/>
      <c r="FM111" s="119"/>
      <c r="FN111" s="119"/>
      <c r="FO111" s="119"/>
    </row>
    <row r="112" spans="1:171" s="99" customFormat="1" ht="21" customHeight="1" x14ac:dyDescent="0.2">
      <c r="A112" s="141">
        <v>97</v>
      </c>
      <c r="B112" s="138">
        <f>申込用紙!B112</f>
        <v>0</v>
      </c>
      <c r="C112" s="138">
        <f>申込用紙!C112</f>
        <v>0</v>
      </c>
      <c r="D112" s="138">
        <f>申込用紙!D112</f>
        <v>0</v>
      </c>
      <c r="E112" s="139">
        <f>申込用紙!E112</f>
        <v>0</v>
      </c>
      <c r="F112" s="138">
        <f>申込用紙!F112</f>
        <v>0</v>
      </c>
      <c r="G112" s="138">
        <f>申込用紙!G112</f>
        <v>0</v>
      </c>
      <c r="H112" s="138">
        <f>申込用紙!H112</f>
        <v>0</v>
      </c>
      <c r="I112" s="138">
        <f>申込用紙!I112</f>
        <v>0</v>
      </c>
      <c r="J112" s="138">
        <f>申込用紙!J112</f>
        <v>0</v>
      </c>
      <c r="K112" s="138">
        <f>申込用紙!K112</f>
        <v>0</v>
      </c>
      <c r="L112" s="138">
        <f>申込用紙!L112</f>
        <v>0</v>
      </c>
      <c r="M112" s="138">
        <f>申込用紙!M112</f>
        <v>0</v>
      </c>
      <c r="N112" s="138" t="str">
        <f>申込用紙!N112</f>
        <v/>
      </c>
      <c r="O112" s="160"/>
      <c r="P112" s="161"/>
      <c r="Q112" s="186" t="str">
        <f t="shared" ref="Q112:Q143" si="238">IF($C112="","",IF($E112=2,"男","女"))</f>
        <v>女</v>
      </c>
      <c r="R112" s="195" t="str">
        <f t="shared" ref="R112:R143" si="239">IF($C112="","",$DX112)</f>
        <v>Not!</v>
      </c>
      <c r="S112" s="195" t="str">
        <f t="shared" ref="S112:S143" si="240">IF($C112="","",$DZ112)</f>
        <v>NO</v>
      </c>
      <c r="T112" s="194" t="str">
        <f t="shared" ref="T112:T143" si="241">IF($C112="","",$EB112)</f>
        <v>女子Jr</v>
      </c>
      <c r="U112" s="196">
        <f t="shared" ref="U112:U143" si="242">IF($C112="","",$ED112)</f>
        <v>0</v>
      </c>
      <c r="V112" s="190"/>
      <c r="W112" s="190"/>
      <c r="X112" s="190"/>
      <c r="Y112" s="190"/>
      <c r="Z112" s="190"/>
      <c r="AA112" s="190"/>
      <c r="AB112" s="239"/>
      <c r="AC112" s="239"/>
      <c r="AD112" s="239"/>
      <c r="AE112" s="239"/>
      <c r="AF112" s="242"/>
      <c r="AG112" s="261">
        <f t="shared" ref="AG112:AG143" si="243">$DC112</f>
        <v>0</v>
      </c>
      <c r="AH112"/>
      <c r="AI112"/>
      <c r="AJ112" s="258"/>
      <c r="AK112" s="259" t="str">
        <f t="shared" ref="AK112:AK143" ca="1" si="244">IF(AJ112="","",VLOOKUP($AJ112,OFFSET($A$16,0,0,COUNTA($A:$A)-15,8),3,FALSE))</f>
        <v/>
      </c>
      <c r="AL112" s="258"/>
      <c r="AM112" s="259" t="str">
        <f t="shared" ref="AM112:AM143" si="245">IF(AL112="","",VLOOKUP(AL112,$A$16:$C$185,3,0))</f>
        <v/>
      </c>
      <c r="AN112" s="260"/>
      <c r="AO112" s="260"/>
      <c r="AP112" s="119"/>
      <c r="AQ112" s="280" t="str">
        <f t="shared" ref="AQ112:AQ143" si="246">IF($EX112=0,"",$C112)</f>
        <v/>
      </c>
      <c r="AR112" s="280" t="str">
        <f t="shared" ref="AR112:AR143" si="247">IF($EX112=0,"",$D112)</f>
        <v/>
      </c>
      <c r="AS112" s="280" t="str">
        <f t="shared" ref="AS112:AS143" si="248">IF($EX112=0,"",$AK112)</f>
        <v/>
      </c>
      <c r="AT112" s="280" t="str">
        <f t="shared" ref="AT112:AT143" ca="1" si="249">IF($EX112=0,"",VLOOKUP($AJ112,OFFSET($A$16,0,0,COUNTA($A:$A)-15,8),4,FALSE))</f>
        <v/>
      </c>
      <c r="AU112" s="280">
        <f>申込用紙!$G$4</f>
        <v>0</v>
      </c>
      <c r="AV112" s="281" t="str">
        <f t="shared" ref="AV112:AV143" si="250">IF($AJ112="","",$AJ112-$A112)</f>
        <v/>
      </c>
      <c r="AW112" s="312">
        <f t="shared" si="191"/>
        <v>0</v>
      </c>
      <c r="AX112" s="312">
        <f t="shared" si="191"/>
        <v>0</v>
      </c>
      <c r="AY112" s="312">
        <f t="shared" si="191"/>
        <v>0</v>
      </c>
      <c r="AZ112" s="312">
        <f t="shared" si="191"/>
        <v>0</v>
      </c>
      <c r="BA112" s="312">
        <f t="shared" si="191"/>
        <v>0</v>
      </c>
      <c r="BB112" s="312">
        <f t="shared" si="191"/>
        <v>0</v>
      </c>
      <c r="BC112" s="313">
        <f t="shared" ref="BC112:BC143" si="251">IF(AND($DV112=CD$12,$AC112&gt;0,$E112=1),1,0)</f>
        <v>0</v>
      </c>
      <c r="BD112" s="313">
        <f t="shared" ref="BD112:BD143" si="252">IF(AND($DV112=CE$12,$AC112&gt;0,$E112=1),1,0)</f>
        <v>0</v>
      </c>
      <c r="BE112" s="340">
        <f t="shared" si="192"/>
        <v>0</v>
      </c>
      <c r="BF112" s="340">
        <f t="shared" si="192"/>
        <v>0</v>
      </c>
      <c r="BG112" s="340">
        <f t="shared" si="192"/>
        <v>0</v>
      </c>
      <c r="BH112" s="340">
        <f t="shared" si="192"/>
        <v>0</v>
      </c>
      <c r="BI112" s="340">
        <f t="shared" si="192"/>
        <v>0</v>
      </c>
      <c r="BJ112" s="341">
        <f t="shared" si="193"/>
        <v>0</v>
      </c>
      <c r="BK112" s="341">
        <f t="shared" si="193"/>
        <v>0</v>
      </c>
      <c r="BL112" s="341">
        <f t="shared" si="193"/>
        <v>0</v>
      </c>
      <c r="BM112" s="341">
        <f t="shared" si="193"/>
        <v>0</v>
      </c>
      <c r="BN112" s="341">
        <f t="shared" si="193"/>
        <v>0</v>
      </c>
      <c r="BO112" s="341">
        <f t="shared" si="194"/>
        <v>0</v>
      </c>
      <c r="BP112" s="341">
        <f t="shared" si="194"/>
        <v>0</v>
      </c>
      <c r="BQ112" s="341">
        <f t="shared" si="194"/>
        <v>0</v>
      </c>
      <c r="BR112" s="341">
        <f t="shared" si="194"/>
        <v>0</v>
      </c>
      <c r="BS112" s="341">
        <f t="shared" si="194"/>
        <v>0</v>
      </c>
      <c r="BT112" s="348">
        <f t="shared" si="195"/>
        <v>0</v>
      </c>
      <c r="BU112" s="348">
        <f t="shared" si="195"/>
        <v>0</v>
      </c>
      <c r="BV112" s="348">
        <f t="shared" si="195"/>
        <v>0</v>
      </c>
      <c r="BW112" s="348">
        <f t="shared" si="195"/>
        <v>0</v>
      </c>
      <c r="BX112" s="348">
        <f t="shared" si="195"/>
        <v>0</v>
      </c>
      <c r="BY112" s="348">
        <f t="shared" si="196"/>
        <v>0</v>
      </c>
      <c r="BZ112" s="348">
        <f t="shared" si="196"/>
        <v>0</v>
      </c>
      <c r="CA112" s="348">
        <f t="shared" si="196"/>
        <v>0</v>
      </c>
      <c r="CB112" s="350">
        <f t="shared" si="196"/>
        <v>0</v>
      </c>
      <c r="CC112" s="375">
        <f t="shared" si="196"/>
        <v>0</v>
      </c>
      <c r="CD112" s="191">
        <f t="shared" si="233"/>
        <v>0</v>
      </c>
      <c r="CE112" s="191">
        <f t="shared" si="233"/>
        <v>0</v>
      </c>
      <c r="CF112" s="191">
        <f t="shared" si="233"/>
        <v>0</v>
      </c>
      <c r="CG112" s="381">
        <f t="shared" si="234"/>
        <v>0</v>
      </c>
      <c r="CH112" s="191">
        <f t="shared" si="234"/>
        <v>0</v>
      </c>
      <c r="CI112" s="382">
        <f t="shared" si="234"/>
        <v>0</v>
      </c>
      <c r="CJ112" s="379">
        <f t="shared" ref="CJ112:CJ143" si="253">IF(AND($DV112=CF$12,$AC112&gt;0,$E112=1),1,0)</f>
        <v>0</v>
      </c>
      <c r="CK112" s="391">
        <f t="shared" si="197"/>
        <v>0</v>
      </c>
      <c r="CL112" s="391">
        <f t="shared" si="197"/>
        <v>0</v>
      </c>
      <c r="CM112" s="391">
        <f t="shared" si="197"/>
        <v>0</v>
      </c>
      <c r="CN112" s="391">
        <f t="shared" si="235"/>
        <v>0</v>
      </c>
      <c r="CO112" s="392">
        <f t="shared" si="198"/>
        <v>0</v>
      </c>
      <c r="CP112" s="392">
        <f t="shared" si="198"/>
        <v>0</v>
      </c>
      <c r="CQ112" s="392">
        <f t="shared" si="198"/>
        <v>0</v>
      </c>
      <c r="CR112" s="394">
        <f t="shared" si="236"/>
        <v>0</v>
      </c>
      <c r="CS112" s="191">
        <f t="shared" si="199"/>
        <v>0</v>
      </c>
      <c r="CT112" s="190">
        <f t="shared" si="199"/>
        <v>0</v>
      </c>
      <c r="CU112" s="190">
        <f t="shared" si="199"/>
        <v>0</v>
      </c>
      <c r="CV112" s="394">
        <f t="shared" si="237"/>
        <v>0</v>
      </c>
      <c r="CW112" s="402">
        <f t="shared" ref="CW112:CW143" si="254">$DC112</f>
        <v>0</v>
      </c>
      <c r="CX112" s="403"/>
      <c r="CY112" s="403">
        <f t="shared" ref="CY112:CY143" si="255">SUM($V112:$AF112)</f>
        <v>0</v>
      </c>
      <c r="CZ112" s="404">
        <f t="shared" ref="CZ112:CZ143" si="256">IF(AND(AE112+AF112&gt;0,AC112+AD112=0),-1,0)</f>
        <v>0</v>
      </c>
      <c r="DA112" s="435">
        <f t="shared" si="200"/>
        <v>0</v>
      </c>
      <c r="DB112" s="432">
        <f t="shared" ref="DB112:DB143" si="257">IF(OR($J112="H",$J112="h",$J112="Ｈ",$J112="ｈ"),$K112+1988,IF(OR($J112="S",$J112="s",$J112="Ｓ",$J112="ｓ"),$K112+1925,$K112))</f>
        <v>0</v>
      </c>
      <c r="DC112" s="433">
        <f t="shared" ref="DC112:DC143" si="258">$V112*$DB$4+$W112*$DB$5+$X112*$DB$6+$Y112*$DB$7+$Z112*$DB$8+($AA112*$DB$9/2)</f>
        <v>0</v>
      </c>
      <c r="DD112" s="239">
        <f t="shared" ref="DD112:DD143" si="259">IF($DN112&gt;=17,2,1)</f>
        <v>1</v>
      </c>
      <c r="DE112" s="239">
        <f t="shared" ref="DE112:DE143" ca="1" si="260">IF($AJ112=0,0,OFFSET($DD$15,$AJ112,0))</f>
        <v>0</v>
      </c>
      <c r="DF112" s="239">
        <f t="shared" ref="DF112:DF143" ca="1" si="261">IF(DD112=0,"",DD112-DE112)</f>
        <v>1</v>
      </c>
      <c r="DG112" s="434" t="str">
        <f t="shared" ref="DG112:DG143" si="262">IF($AF112=0,"",$AJ112-$A112)</f>
        <v/>
      </c>
      <c r="DH112" s="239">
        <f t="shared" ref="DH112:DH143" ca="1" si="263">IF(AND(DG112&lt;0,DF112=0),1,0)</f>
        <v>0</v>
      </c>
      <c r="DI112" s="239">
        <f t="shared" ca="1" si="232"/>
        <v>0</v>
      </c>
      <c r="DJ112" s="118" t="str">
        <f t="shared" si="180"/>
        <v/>
      </c>
      <c r="DK112" s="451">
        <f t="shared" ref="DK112:DK143" si="264">IF($N112="",0,YEAR($DK$13-$N112)-1900)</f>
        <v>0</v>
      </c>
      <c r="DL112" s="451">
        <f t="shared" ref="DL112:DL143" si="265">IF($N112="",0,MONTH($DK$13-$N112)-1)</f>
        <v>0</v>
      </c>
      <c r="DM112" s="452">
        <f t="shared" ref="DM112:DM143" si="266">IF($N112="",0,YEAR($DM$13-$N112)-1900)</f>
        <v>0</v>
      </c>
      <c r="DN112" s="453">
        <f t="shared" ref="DN112:DN143" si="267">IF(OR(DM112&gt;100,DM112&lt;12),-1,DM112)</f>
        <v>-1</v>
      </c>
      <c r="DO112" s="454">
        <f t="shared" si="201"/>
        <v>1</v>
      </c>
      <c r="DP112" s="455" t="str">
        <f t="shared" si="202"/>
        <v>NO</v>
      </c>
      <c r="DQ112" s="455" t="str">
        <f t="shared" si="203"/>
        <v>Not!</v>
      </c>
      <c r="DR112" s="455" t="str">
        <f t="shared" si="204"/>
        <v>Not!</v>
      </c>
      <c r="DS112" s="478" t="str">
        <f t="shared" si="185"/>
        <v/>
      </c>
      <c r="DT112" s="479">
        <f t="shared" si="205"/>
        <v>0</v>
      </c>
      <c r="DU112" s="239">
        <f t="shared" si="229"/>
        <v>0</v>
      </c>
      <c r="DV112" s="480">
        <v>97</v>
      </c>
      <c r="DW112" s="281" t="str">
        <f t="shared" si="206"/>
        <v/>
      </c>
      <c r="DX112" s="239" t="str">
        <f t="shared" si="207"/>
        <v>Not!</v>
      </c>
      <c r="DY112" s="499">
        <f t="shared" si="208"/>
        <v>0</v>
      </c>
      <c r="DZ112" s="239" t="str">
        <f t="shared" si="209"/>
        <v>NO</v>
      </c>
      <c r="EA112" s="499">
        <f t="shared" ref="EA112:EA143" si="268">IF($DA112=0,0,VLOOKUP($DZ112,$DO$3:$DP$7,2,FALSE))</f>
        <v>0</v>
      </c>
      <c r="EB112" s="239" t="str">
        <f t="shared" si="187"/>
        <v>女子Jr</v>
      </c>
      <c r="EC112" s="499">
        <f t="shared" ref="EC112:EC143" si="269">IF($DA112=0,0,VLOOKUP(EB112,$EB$3:$EC$12,2,FALSE))</f>
        <v>0</v>
      </c>
      <c r="ED112" s="500">
        <f t="shared" si="210"/>
        <v>0</v>
      </c>
      <c r="EE112" s="499">
        <f t="shared" si="210"/>
        <v>0</v>
      </c>
      <c r="EF112" s="239" t="str">
        <f t="shared" si="211"/>
        <v>N</v>
      </c>
      <c r="EG112" s="434" t="str">
        <f t="shared" si="212"/>
        <v/>
      </c>
      <c r="EH112" s="239" t="str">
        <f t="shared" si="213"/>
        <v/>
      </c>
      <c r="EI112" s="239" t="str">
        <f t="shared" ca="1" si="214"/>
        <v/>
      </c>
      <c r="EJ112" s="239" t="str">
        <f t="shared" si="215"/>
        <v/>
      </c>
      <c r="EK112" s="239">
        <f t="shared" si="216"/>
        <v>0</v>
      </c>
      <c r="EL112" s="239">
        <f t="shared" si="217"/>
        <v>0</v>
      </c>
      <c r="EM112" s="499">
        <f t="shared" si="218"/>
        <v>0</v>
      </c>
      <c r="EN112" s="239" t="str">
        <f t="shared" si="230"/>
        <v>N</v>
      </c>
      <c r="EO112" s="434" t="str">
        <f t="shared" si="219"/>
        <v/>
      </c>
      <c r="EP112" s="239" t="str">
        <f t="shared" si="189"/>
        <v/>
      </c>
      <c r="EQ112" s="239" t="str">
        <f t="shared" ca="1" si="220"/>
        <v/>
      </c>
      <c r="ER112" s="239" t="str">
        <f t="shared" si="221"/>
        <v/>
      </c>
      <c r="ES112" s="239">
        <f t="shared" si="190"/>
        <v>0</v>
      </c>
      <c r="ET112" s="239">
        <f t="shared" si="231"/>
        <v>0</v>
      </c>
      <c r="EU112" s="499">
        <f t="shared" si="222"/>
        <v>0</v>
      </c>
      <c r="EV112" s="434" t="str">
        <f t="shared" si="223"/>
        <v/>
      </c>
      <c r="EW112" s="512">
        <f t="shared" si="224"/>
        <v>0</v>
      </c>
      <c r="EX112" s="512">
        <f t="shared" si="225"/>
        <v>0</v>
      </c>
      <c r="EY112" s="512">
        <f t="shared" si="226"/>
        <v>0</v>
      </c>
      <c r="EZ112" s="119"/>
      <c r="FA112" s="258"/>
      <c r="FB112" s="259" t="str">
        <f t="shared" ca="1" si="227"/>
        <v/>
      </c>
      <c r="FC112" s="258"/>
      <c r="FD112" s="259" t="str">
        <f t="shared" si="228"/>
        <v/>
      </c>
      <c r="FE112" s="119"/>
      <c r="FF112" s="119"/>
      <c r="FG112" s="119"/>
      <c r="FH112" s="119"/>
      <c r="FI112" s="119"/>
      <c r="FJ112" s="119"/>
      <c r="FK112" s="119"/>
      <c r="FL112" s="119"/>
      <c r="FM112" s="119"/>
      <c r="FN112" s="119"/>
      <c r="FO112" s="119"/>
    </row>
    <row r="113" spans="1:171" s="99" customFormat="1" ht="21" customHeight="1" x14ac:dyDescent="0.2">
      <c r="A113" s="141">
        <v>98</v>
      </c>
      <c r="B113" s="138">
        <f>申込用紙!B113</f>
        <v>0</v>
      </c>
      <c r="C113" s="138">
        <f>申込用紙!C113</f>
        <v>0</v>
      </c>
      <c r="D113" s="138">
        <f>申込用紙!D113</f>
        <v>0</v>
      </c>
      <c r="E113" s="139">
        <f>申込用紙!E113</f>
        <v>0</v>
      </c>
      <c r="F113" s="138">
        <f>申込用紙!F113</f>
        <v>0</v>
      </c>
      <c r="G113" s="138">
        <f>申込用紙!G113</f>
        <v>0</v>
      </c>
      <c r="H113" s="138">
        <f>申込用紙!H113</f>
        <v>0</v>
      </c>
      <c r="I113" s="138">
        <f>申込用紙!I113</f>
        <v>0</v>
      </c>
      <c r="J113" s="138">
        <f>申込用紙!J113</f>
        <v>0</v>
      </c>
      <c r="K113" s="138">
        <f>申込用紙!K113</f>
        <v>0</v>
      </c>
      <c r="L113" s="138">
        <f>申込用紙!L113</f>
        <v>0</v>
      </c>
      <c r="M113" s="138">
        <f>申込用紙!M113</f>
        <v>0</v>
      </c>
      <c r="N113" s="138" t="str">
        <f>申込用紙!N113</f>
        <v/>
      </c>
      <c r="O113" s="160"/>
      <c r="P113" s="161"/>
      <c r="Q113" s="186" t="str">
        <f t="shared" si="238"/>
        <v>女</v>
      </c>
      <c r="R113" s="195" t="str">
        <f t="shared" si="239"/>
        <v>Not!</v>
      </c>
      <c r="S113" s="195" t="str">
        <f t="shared" si="240"/>
        <v>NO</v>
      </c>
      <c r="T113" s="194" t="str">
        <f t="shared" si="241"/>
        <v>女子Jr</v>
      </c>
      <c r="U113" s="196">
        <f t="shared" si="242"/>
        <v>0</v>
      </c>
      <c r="V113" s="190"/>
      <c r="W113" s="190"/>
      <c r="X113" s="190"/>
      <c r="Y113" s="190"/>
      <c r="Z113" s="190"/>
      <c r="AA113" s="190"/>
      <c r="AB113" s="239"/>
      <c r="AC113" s="239"/>
      <c r="AD113" s="239"/>
      <c r="AE113" s="239"/>
      <c r="AF113" s="242"/>
      <c r="AG113" s="261">
        <f t="shared" si="243"/>
        <v>0</v>
      </c>
      <c r="AH113"/>
      <c r="AI113"/>
      <c r="AJ113" s="258"/>
      <c r="AK113" s="259" t="str">
        <f t="shared" ca="1" si="244"/>
        <v/>
      </c>
      <c r="AL113" s="258"/>
      <c r="AM113" s="259" t="str">
        <f t="shared" si="245"/>
        <v/>
      </c>
      <c r="AN113" s="260"/>
      <c r="AO113" s="260"/>
      <c r="AP113" s="119"/>
      <c r="AQ113" s="280" t="str">
        <f t="shared" si="246"/>
        <v/>
      </c>
      <c r="AR113" s="280" t="str">
        <f t="shared" si="247"/>
        <v/>
      </c>
      <c r="AS113" s="280" t="str">
        <f t="shared" si="248"/>
        <v/>
      </c>
      <c r="AT113" s="280" t="str">
        <f t="shared" ca="1" si="249"/>
        <v/>
      </c>
      <c r="AU113" s="280">
        <f>申込用紙!$G$4</f>
        <v>0</v>
      </c>
      <c r="AV113" s="281" t="str">
        <f t="shared" si="250"/>
        <v/>
      </c>
      <c r="AW113" s="312">
        <f t="shared" ref="AW113:BB144" si="270">IF(AND($DY113=AW$12,$E113=1,$V113&gt;0),1,0)</f>
        <v>0</v>
      </c>
      <c r="AX113" s="312">
        <f t="shared" si="270"/>
        <v>0</v>
      </c>
      <c r="AY113" s="312">
        <f t="shared" si="270"/>
        <v>0</v>
      </c>
      <c r="AZ113" s="312">
        <f t="shared" si="270"/>
        <v>0</v>
      </c>
      <c r="BA113" s="312">
        <f t="shared" si="270"/>
        <v>0</v>
      </c>
      <c r="BB113" s="312">
        <f t="shared" si="270"/>
        <v>0</v>
      </c>
      <c r="BC113" s="313">
        <f t="shared" si="251"/>
        <v>0</v>
      </c>
      <c r="BD113" s="313">
        <f t="shared" si="252"/>
        <v>0</v>
      </c>
      <c r="BE113" s="340">
        <f t="shared" ref="BE113:BI144" si="271">IF(AND($DY113=BE$12,$W113&gt;0,$E113=1),1,0)</f>
        <v>0</v>
      </c>
      <c r="BF113" s="340">
        <f t="shared" si="271"/>
        <v>0</v>
      </c>
      <c r="BG113" s="340">
        <f t="shared" si="271"/>
        <v>0</v>
      </c>
      <c r="BH113" s="340">
        <f t="shared" si="271"/>
        <v>0</v>
      </c>
      <c r="BI113" s="340">
        <f t="shared" si="271"/>
        <v>0</v>
      </c>
      <c r="BJ113" s="341">
        <f t="shared" ref="BJ113:BN144" si="272">IF(AND($EA113=BJ$12,$X113&gt;0),1,0)</f>
        <v>0</v>
      </c>
      <c r="BK113" s="341">
        <f t="shared" si="272"/>
        <v>0</v>
      </c>
      <c r="BL113" s="341">
        <f t="shared" si="272"/>
        <v>0</v>
      </c>
      <c r="BM113" s="341">
        <f t="shared" si="272"/>
        <v>0</v>
      </c>
      <c r="BN113" s="341">
        <f t="shared" si="272"/>
        <v>0</v>
      </c>
      <c r="BO113" s="341">
        <f t="shared" ref="BO113:BS144" si="273">IF(AND($EA113=BO$12,$Y113&gt;0),1,0)</f>
        <v>0</v>
      </c>
      <c r="BP113" s="341">
        <f t="shared" si="273"/>
        <v>0</v>
      </c>
      <c r="BQ113" s="341">
        <f t="shared" si="273"/>
        <v>0</v>
      </c>
      <c r="BR113" s="341">
        <f t="shared" si="273"/>
        <v>0</v>
      </c>
      <c r="BS113" s="341">
        <f t="shared" si="273"/>
        <v>0</v>
      </c>
      <c r="BT113" s="348">
        <f t="shared" ref="BT113:BX144" si="274">IF(AND($DY113=BT$12,$Z113&gt;0,$E113=1),1,0)</f>
        <v>0</v>
      </c>
      <c r="BU113" s="348">
        <f t="shared" si="274"/>
        <v>0</v>
      </c>
      <c r="BV113" s="348">
        <f t="shared" si="274"/>
        <v>0</v>
      </c>
      <c r="BW113" s="348">
        <f t="shared" si="274"/>
        <v>0</v>
      </c>
      <c r="BX113" s="348">
        <f t="shared" si="274"/>
        <v>0</v>
      </c>
      <c r="BY113" s="348">
        <f t="shared" ref="BY113:CC144" si="275">IF(AND($EM113=BY$12,$AA113&gt;0),1,0)</f>
        <v>0</v>
      </c>
      <c r="BZ113" s="348">
        <f t="shared" si="275"/>
        <v>0</v>
      </c>
      <c r="CA113" s="348">
        <f t="shared" si="275"/>
        <v>0</v>
      </c>
      <c r="CB113" s="350">
        <f t="shared" si="275"/>
        <v>0</v>
      </c>
      <c r="CC113" s="375">
        <f t="shared" si="275"/>
        <v>0</v>
      </c>
      <c r="CD113" s="191">
        <f t="shared" si="233"/>
        <v>0</v>
      </c>
      <c r="CE113" s="191">
        <f t="shared" si="233"/>
        <v>0</v>
      </c>
      <c r="CF113" s="191">
        <f t="shared" si="233"/>
        <v>0</v>
      </c>
      <c r="CG113" s="381">
        <f t="shared" si="234"/>
        <v>0</v>
      </c>
      <c r="CH113" s="191">
        <f t="shared" si="234"/>
        <v>0</v>
      </c>
      <c r="CI113" s="382">
        <f t="shared" si="234"/>
        <v>0</v>
      </c>
      <c r="CJ113" s="379">
        <f t="shared" si="253"/>
        <v>0</v>
      </c>
      <c r="CK113" s="391">
        <f t="shared" ref="CK113:CM144" si="276">IF(AND($DY113=CK$12,$V113&gt;0,$E113=2),1,0)</f>
        <v>0</v>
      </c>
      <c r="CL113" s="391">
        <f t="shared" si="276"/>
        <v>0</v>
      </c>
      <c r="CM113" s="391">
        <f t="shared" si="276"/>
        <v>0</v>
      </c>
      <c r="CN113" s="391">
        <f t="shared" si="235"/>
        <v>0</v>
      </c>
      <c r="CO113" s="392">
        <f t="shared" ref="CO113:CQ144" si="277">IF(AND($DY113=CO$12,$W113&gt;0,$E113=2),1,0)</f>
        <v>0</v>
      </c>
      <c r="CP113" s="392">
        <f t="shared" si="277"/>
        <v>0</v>
      </c>
      <c r="CQ113" s="392">
        <f t="shared" si="277"/>
        <v>0</v>
      </c>
      <c r="CR113" s="394">
        <f t="shared" si="236"/>
        <v>0</v>
      </c>
      <c r="CS113" s="191">
        <f t="shared" ref="CS113:CU144" si="278">IF(AND($DY113=CS$12,$Z113&gt;0,$E113=2),1,0)</f>
        <v>0</v>
      </c>
      <c r="CT113" s="190">
        <f t="shared" si="278"/>
        <v>0</v>
      </c>
      <c r="CU113" s="190">
        <f t="shared" si="278"/>
        <v>0</v>
      </c>
      <c r="CV113" s="394">
        <f t="shared" si="237"/>
        <v>0</v>
      </c>
      <c r="CW113" s="402">
        <f t="shared" si="254"/>
        <v>0</v>
      </c>
      <c r="CX113" s="403"/>
      <c r="CY113" s="403">
        <f t="shared" si="255"/>
        <v>0</v>
      </c>
      <c r="CZ113" s="404">
        <f t="shared" si="256"/>
        <v>0</v>
      </c>
      <c r="DA113" s="435">
        <f t="shared" si="200"/>
        <v>0</v>
      </c>
      <c r="DB113" s="432">
        <f t="shared" si="257"/>
        <v>0</v>
      </c>
      <c r="DC113" s="433">
        <f t="shared" si="258"/>
        <v>0</v>
      </c>
      <c r="DD113" s="239">
        <f t="shared" si="259"/>
        <v>1</v>
      </c>
      <c r="DE113" s="239">
        <f t="shared" ca="1" si="260"/>
        <v>0</v>
      </c>
      <c r="DF113" s="239">
        <f t="shared" ca="1" si="261"/>
        <v>1</v>
      </c>
      <c r="DG113" s="434" t="str">
        <f t="shared" si="262"/>
        <v/>
      </c>
      <c r="DH113" s="239">
        <f t="shared" ca="1" si="263"/>
        <v>0</v>
      </c>
      <c r="DI113" s="239">
        <f t="shared" ca="1" si="232"/>
        <v>0</v>
      </c>
      <c r="DJ113" s="118" t="str">
        <f t="shared" si="180"/>
        <v/>
      </c>
      <c r="DK113" s="451">
        <f t="shared" si="264"/>
        <v>0</v>
      </c>
      <c r="DL113" s="451">
        <f t="shared" si="265"/>
        <v>0</v>
      </c>
      <c r="DM113" s="452">
        <f t="shared" si="266"/>
        <v>0</v>
      </c>
      <c r="DN113" s="453">
        <f t="shared" si="267"/>
        <v>-1</v>
      </c>
      <c r="DO113" s="454">
        <f t="shared" si="201"/>
        <v>1</v>
      </c>
      <c r="DP113" s="455" t="str">
        <f t="shared" si="202"/>
        <v>NO</v>
      </c>
      <c r="DQ113" s="455" t="str">
        <f t="shared" si="203"/>
        <v>Not!</v>
      </c>
      <c r="DR113" s="455" t="str">
        <f t="shared" si="204"/>
        <v>Not!</v>
      </c>
      <c r="DS113" s="478" t="str">
        <f t="shared" si="185"/>
        <v/>
      </c>
      <c r="DT113" s="479">
        <f t="shared" si="205"/>
        <v>0</v>
      </c>
      <c r="DU113" s="239">
        <f t="shared" si="229"/>
        <v>0</v>
      </c>
      <c r="DV113" s="480">
        <v>98</v>
      </c>
      <c r="DW113" s="281" t="str">
        <f t="shared" si="206"/>
        <v/>
      </c>
      <c r="DX113" s="239" t="str">
        <f t="shared" si="207"/>
        <v>Not!</v>
      </c>
      <c r="DY113" s="499">
        <f t="shared" si="208"/>
        <v>0</v>
      </c>
      <c r="DZ113" s="239" t="str">
        <f t="shared" si="209"/>
        <v>NO</v>
      </c>
      <c r="EA113" s="499">
        <f t="shared" si="268"/>
        <v>0</v>
      </c>
      <c r="EB113" s="239" t="str">
        <f t="shared" si="187"/>
        <v>女子Jr</v>
      </c>
      <c r="EC113" s="499">
        <f t="shared" si="269"/>
        <v>0</v>
      </c>
      <c r="ED113" s="500">
        <f t="shared" si="210"/>
        <v>0</v>
      </c>
      <c r="EE113" s="499">
        <f t="shared" si="210"/>
        <v>0</v>
      </c>
      <c r="EF113" s="239" t="str">
        <f t="shared" si="211"/>
        <v>N</v>
      </c>
      <c r="EG113" s="434" t="str">
        <f t="shared" si="212"/>
        <v/>
      </c>
      <c r="EH113" s="239" t="str">
        <f t="shared" si="213"/>
        <v/>
      </c>
      <c r="EI113" s="239" t="str">
        <f t="shared" ca="1" si="214"/>
        <v/>
      </c>
      <c r="EJ113" s="239" t="str">
        <f t="shared" si="215"/>
        <v/>
      </c>
      <c r="EK113" s="239">
        <f t="shared" si="216"/>
        <v>0</v>
      </c>
      <c r="EL113" s="239">
        <f t="shared" si="217"/>
        <v>0</v>
      </c>
      <c r="EM113" s="499">
        <f t="shared" si="218"/>
        <v>0</v>
      </c>
      <c r="EN113" s="239" t="str">
        <f t="shared" si="230"/>
        <v>N</v>
      </c>
      <c r="EO113" s="434" t="str">
        <f t="shared" si="219"/>
        <v/>
      </c>
      <c r="EP113" s="239" t="str">
        <f t="shared" si="189"/>
        <v/>
      </c>
      <c r="EQ113" s="239" t="str">
        <f t="shared" ca="1" si="220"/>
        <v/>
      </c>
      <c r="ER113" s="239" t="str">
        <f t="shared" si="221"/>
        <v/>
      </c>
      <c r="ES113" s="239">
        <f t="shared" si="190"/>
        <v>0</v>
      </c>
      <c r="ET113" s="239">
        <f t="shared" si="231"/>
        <v>0</v>
      </c>
      <c r="EU113" s="499">
        <f t="shared" si="222"/>
        <v>0</v>
      </c>
      <c r="EV113" s="434" t="str">
        <f t="shared" si="223"/>
        <v/>
      </c>
      <c r="EW113" s="512">
        <f t="shared" si="224"/>
        <v>0</v>
      </c>
      <c r="EX113" s="512">
        <f t="shared" si="225"/>
        <v>0</v>
      </c>
      <c r="EY113" s="512">
        <f t="shared" si="226"/>
        <v>0</v>
      </c>
      <c r="EZ113" s="119"/>
      <c r="FA113" s="258"/>
      <c r="FB113" s="259" t="str">
        <f t="shared" ca="1" si="227"/>
        <v/>
      </c>
      <c r="FC113" s="258"/>
      <c r="FD113" s="259" t="str">
        <f t="shared" si="228"/>
        <v/>
      </c>
      <c r="FE113" s="119"/>
      <c r="FF113" s="119"/>
      <c r="FG113" s="119"/>
      <c r="FH113" s="119"/>
      <c r="FI113" s="119"/>
      <c r="FJ113" s="119"/>
      <c r="FK113" s="119"/>
      <c r="FL113" s="119"/>
      <c r="FM113" s="119"/>
      <c r="FN113" s="119"/>
      <c r="FO113" s="119"/>
    </row>
    <row r="114" spans="1:171" s="99" customFormat="1" ht="21" customHeight="1" x14ac:dyDescent="0.2">
      <c r="A114" s="141">
        <v>99</v>
      </c>
      <c r="B114" s="138">
        <f>申込用紙!B114</f>
        <v>0</v>
      </c>
      <c r="C114" s="138">
        <f>申込用紙!C114</f>
        <v>0</v>
      </c>
      <c r="D114" s="138">
        <f>申込用紙!D114</f>
        <v>0</v>
      </c>
      <c r="E114" s="139">
        <f>申込用紙!E114</f>
        <v>0</v>
      </c>
      <c r="F114" s="138">
        <f>申込用紙!F114</f>
        <v>0</v>
      </c>
      <c r="G114" s="138">
        <f>申込用紙!G114</f>
        <v>0</v>
      </c>
      <c r="H114" s="138">
        <f>申込用紙!H114</f>
        <v>0</v>
      </c>
      <c r="I114" s="138">
        <f>申込用紙!I114</f>
        <v>0</v>
      </c>
      <c r="J114" s="138">
        <f>申込用紙!J114</f>
        <v>0</v>
      </c>
      <c r="K114" s="138">
        <f>申込用紙!K114</f>
        <v>0</v>
      </c>
      <c r="L114" s="138">
        <f>申込用紙!L114</f>
        <v>0</v>
      </c>
      <c r="M114" s="138">
        <f>申込用紙!M114</f>
        <v>0</v>
      </c>
      <c r="N114" s="138" t="str">
        <f>申込用紙!N114</f>
        <v/>
      </c>
      <c r="O114" s="160"/>
      <c r="P114" s="161"/>
      <c r="Q114" s="186" t="str">
        <f t="shared" si="238"/>
        <v>女</v>
      </c>
      <c r="R114" s="195" t="str">
        <f t="shared" si="239"/>
        <v>Not!</v>
      </c>
      <c r="S114" s="195" t="str">
        <f t="shared" si="240"/>
        <v>NO</v>
      </c>
      <c r="T114" s="194" t="str">
        <f t="shared" si="241"/>
        <v>女子Jr</v>
      </c>
      <c r="U114" s="196">
        <f t="shared" si="242"/>
        <v>0</v>
      </c>
      <c r="V114" s="190"/>
      <c r="W114" s="190"/>
      <c r="X114" s="190"/>
      <c r="Y114" s="190"/>
      <c r="Z114" s="190"/>
      <c r="AA114" s="190"/>
      <c r="AB114" s="239"/>
      <c r="AC114" s="239"/>
      <c r="AD114" s="239"/>
      <c r="AE114" s="239"/>
      <c r="AF114" s="242"/>
      <c r="AG114" s="261">
        <f t="shared" si="243"/>
        <v>0</v>
      </c>
      <c r="AH114"/>
      <c r="AI114"/>
      <c r="AJ114" s="258"/>
      <c r="AK114" s="259" t="str">
        <f t="shared" ca="1" si="244"/>
        <v/>
      </c>
      <c r="AL114" s="258"/>
      <c r="AM114" s="259" t="str">
        <f t="shared" si="245"/>
        <v/>
      </c>
      <c r="AN114" s="260"/>
      <c r="AO114" s="260"/>
      <c r="AP114" s="119"/>
      <c r="AQ114" s="280" t="str">
        <f t="shared" si="246"/>
        <v/>
      </c>
      <c r="AR114" s="280" t="str">
        <f t="shared" si="247"/>
        <v/>
      </c>
      <c r="AS114" s="280" t="str">
        <f t="shared" si="248"/>
        <v/>
      </c>
      <c r="AT114" s="280" t="str">
        <f t="shared" ca="1" si="249"/>
        <v/>
      </c>
      <c r="AU114" s="280">
        <f>申込用紙!$G$4</f>
        <v>0</v>
      </c>
      <c r="AV114" s="281" t="str">
        <f t="shared" si="250"/>
        <v/>
      </c>
      <c r="AW114" s="312">
        <f t="shared" si="270"/>
        <v>0</v>
      </c>
      <c r="AX114" s="312">
        <f t="shared" si="270"/>
        <v>0</v>
      </c>
      <c r="AY114" s="312">
        <f t="shared" si="270"/>
        <v>0</v>
      </c>
      <c r="AZ114" s="312">
        <f t="shared" si="270"/>
        <v>0</v>
      </c>
      <c r="BA114" s="312">
        <f t="shared" si="270"/>
        <v>0</v>
      </c>
      <c r="BB114" s="312">
        <f t="shared" si="270"/>
        <v>0</v>
      </c>
      <c r="BC114" s="313">
        <f t="shared" si="251"/>
        <v>0</v>
      </c>
      <c r="BD114" s="313">
        <f t="shared" si="252"/>
        <v>0</v>
      </c>
      <c r="BE114" s="340">
        <f t="shared" si="271"/>
        <v>0</v>
      </c>
      <c r="BF114" s="340">
        <f t="shared" si="271"/>
        <v>0</v>
      </c>
      <c r="BG114" s="340">
        <f t="shared" si="271"/>
        <v>0</v>
      </c>
      <c r="BH114" s="340">
        <f t="shared" si="271"/>
        <v>0</v>
      </c>
      <c r="BI114" s="340">
        <f t="shared" si="271"/>
        <v>0</v>
      </c>
      <c r="BJ114" s="341">
        <f t="shared" si="272"/>
        <v>0</v>
      </c>
      <c r="BK114" s="341">
        <f t="shared" si="272"/>
        <v>0</v>
      </c>
      <c r="BL114" s="341">
        <f t="shared" si="272"/>
        <v>0</v>
      </c>
      <c r="BM114" s="341">
        <f t="shared" si="272"/>
        <v>0</v>
      </c>
      <c r="BN114" s="341">
        <f t="shared" si="272"/>
        <v>0</v>
      </c>
      <c r="BO114" s="341">
        <f t="shared" si="273"/>
        <v>0</v>
      </c>
      <c r="BP114" s="341">
        <f t="shared" si="273"/>
        <v>0</v>
      </c>
      <c r="BQ114" s="341">
        <f t="shared" si="273"/>
        <v>0</v>
      </c>
      <c r="BR114" s="341">
        <f t="shared" si="273"/>
        <v>0</v>
      </c>
      <c r="BS114" s="341">
        <f t="shared" si="273"/>
        <v>0</v>
      </c>
      <c r="BT114" s="348">
        <f t="shared" si="274"/>
        <v>0</v>
      </c>
      <c r="BU114" s="348">
        <f t="shared" si="274"/>
        <v>0</v>
      </c>
      <c r="BV114" s="348">
        <f t="shared" si="274"/>
        <v>0</v>
      </c>
      <c r="BW114" s="348">
        <f t="shared" si="274"/>
        <v>0</v>
      </c>
      <c r="BX114" s="348">
        <f t="shared" si="274"/>
        <v>0</v>
      </c>
      <c r="BY114" s="348">
        <f t="shared" si="275"/>
        <v>0</v>
      </c>
      <c r="BZ114" s="348">
        <f t="shared" si="275"/>
        <v>0</v>
      </c>
      <c r="CA114" s="348">
        <f t="shared" si="275"/>
        <v>0</v>
      </c>
      <c r="CB114" s="350">
        <f t="shared" si="275"/>
        <v>0</v>
      </c>
      <c r="CC114" s="375">
        <f t="shared" si="275"/>
        <v>0</v>
      </c>
      <c r="CD114" s="191">
        <f t="shared" si="233"/>
        <v>0</v>
      </c>
      <c r="CE114" s="191">
        <f t="shared" si="233"/>
        <v>0</v>
      </c>
      <c r="CF114" s="191">
        <f t="shared" si="233"/>
        <v>0</v>
      </c>
      <c r="CG114" s="381">
        <f t="shared" si="234"/>
        <v>0</v>
      </c>
      <c r="CH114" s="191">
        <f t="shared" si="234"/>
        <v>0</v>
      </c>
      <c r="CI114" s="382">
        <f t="shared" si="234"/>
        <v>0</v>
      </c>
      <c r="CJ114" s="379">
        <f t="shared" si="253"/>
        <v>0</v>
      </c>
      <c r="CK114" s="391">
        <f t="shared" si="276"/>
        <v>0</v>
      </c>
      <c r="CL114" s="391">
        <f t="shared" si="276"/>
        <v>0</v>
      </c>
      <c r="CM114" s="391">
        <f t="shared" si="276"/>
        <v>0</v>
      </c>
      <c r="CN114" s="391">
        <f t="shared" si="235"/>
        <v>0</v>
      </c>
      <c r="CO114" s="392">
        <f t="shared" si="277"/>
        <v>0</v>
      </c>
      <c r="CP114" s="392">
        <f t="shared" si="277"/>
        <v>0</v>
      </c>
      <c r="CQ114" s="392">
        <f t="shared" si="277"/>
        <v>0</v>
      </c>
      <c r="CR114" s="394">
        <f t="shared" si="236"/>
        <v>0</v>
      </c>
      <c r="CS114" s="191">
        <f t="shared" si="278"/>
        <v>0</v>
      </c>
      <c r="CT114" s="190">
        <f t="shared" si="278"/>
        <v>0</v>
      </c>
      <c r="CU114" s="190">
        <f t="shared" si="278"/>
        <v>0</v>
      </c>
      <c r="CV114" s="394">
        <f t="shared" si="237"/>
        <v>0</v>
      </c>
      <c r="CW114" s="402">
        <f t="shared" si="254"/>
        <v>0</v>
      </c>
      <c r="CX114" s="403"/>
      <c r="CY114" s="403">
        <f t="shared" si="255"/>
        <v>0</v>
      </c>
      <c r="CZ114" s="404">
        <f t="shared" si="256"/>
        <v>0</v>
      </c>
      <c r="DA114" s="435">
        <f t="shared" si="200"/>
        <v>0</v>
      </c>
      <c r="DB114" s="432">
        <f t="shared" si="257"/>
        <v>0</v>
      </c>
      <c r="DC114" s="433">
        <f t="shared" si="258"/>
        <v>0</v>
      </c>
      <c r="DD114" s="239">
        <f t="shared" si="259"/>
        <v>1</v>
      </c>
      <c r="DE114" s="239">
        <f t="shared" ca="1" si="260"/>
        <v>0</v>
      </c>
      <c r="DF114" s="239">
        <f t="shared" ca="1" si="261"/>
        <v>1</v>
      </c>
      <c r="DG114" s="434" t="str">
        <f t="shared" si="262"/>
        <v/>
      </c>
      <c r="DH114" s="239">
        <f t="shared" ca="1" si="263"/>
        <v>0</v>
      </c>
      <c r="DI114" s="239">
        <f t="shared" ca="1" si="232"/>
        <v>0</v>
      </c>
      <c r="DJ114" s="118" t="str">
        <f t="shared" si="180"/>
        <v/>
      </c>
      <c r="DK114" s="451">
        <f t="shared" si="264"/>
        <v>0</v>
      </c>
      <c r="DL114" s="451">
        <f t="shared" si="265"/>
        <v>0</v>
      </c>
      <c r="DM114" s="452">
        <f t="shared" si="266"/>
        <v>0</v>
      </c>
      <c r="DN114" s="453">
        <f t="shared" si="267"/>
        <v>-1</v>
      </c>
      <c r="DO114" s="454">
        <f t="shared" si="201"/>
        <v>1</v>
      </c>
      <c r="DP114" s="455" t="str">
        <f t="shared" si="202"/>
        <v>NO</v>
      </c>
      <c r="DQ114" s="455" t="str">
        <f t="shared" si="203"/>
        <v>Not!</v>
      </c>
      <c r="DR114" s="455" t="str">
        <f t="shared" si="204"/>
        <v>Not!</v>
      </c>
      <c r="DS114" s="478" t="str">
        <f t="shared" si="185"/>
        <v/>
      </c>
      <c r="DT114" s="479">
        <f t="shared" si="205"/>
        <v>0</v>
      </c>
      <c r="DU114" s="239">
        <f t="shared" si="229"/>
        <v>0</v>
      </c>
      <c r="DV114" s="480">
        <v>99</v>
      </c>
      <c r="DW114" s="281" t="str">
        <f t="shared" si="206"/>
        <v/>
      </c>
      <c r="DX114" s="239" t="str">
        <f t="shared" si="207"/>
        <v>Not!</v>
      </c>
      <c r="DY114" s="499">
        <f t="shared" si="208"/>
        <v>0</v>
      </c>
      <c r="DZ114" s="239" t="str">
        <f t="shared" si="209"/>
        <v>NO</v>
      </c>
      <c r="EA114" s="499">
        <f t="shared" si="268"/>
        <v>0</v>
      </c>
      <c r="EB114" s="239" t="str">
        <f t="shared" si="187"/>
        <v>女子Jr</v>
      </c>
      <c r="EC114" s="499">
        <f t="shared" si="269"/>
        <v>0</v>
      </c>
      <c r="ED114" s="500">
        <f t="shared" si="210"/>
        <v>0</v>
      </c>
      <c r="EE114" s="499">
        <f t="shared" si="210"/>
        <v>0</v>
      </c>
      <c r="EF114" s="239" t="str">
        <f t="shared" si="211"/>
        <v>N</v>
      </c>
      <c r="EG114" s="434" t="str">
        <f t="shared" si="212"/>
        <v/>
      </c>
      <c r="EH114" s="239" t="str">
        <f t="shared" si="213"/>
        <v/>
      </c>
      <c r="EI114" s="239" t="str">
        <f t="shared" ca="1" si="214"/>
        <v/>
      </c>
      <c r="EJ114" s="239" t="str">
        <f t="shared" si="215"/>
        <v/>
      </c>
      <c r="EK114" s="239">
        <f t="shared" si="216"/>
        <v>0</v>
      </c>
      <c r="EL114" s="239">
        <f t="shared" si="217"/>
        <v>0</v>
      </c>
      <c r="EM114" s="499">
        <f t="shared" si="218"/>
        <v>0</v>
      </c>
      <c r="EN114" s="239" t="str">
        <f t="shared" si="230"/>
        <v>N</v>
      </c>
      <c r="EO114" s="434" t="str">
        <f t="shared" si="219"/>
        <v/>
      </c>
      <c r="EP114" s="239" t="str">
        <f t="shared" si="189"/>
        <v/>
      </c>
      <c r="EQ114" s="239" t="str">
        <f t="shared" ca="1" si="220"/>
        <v/>
      </c>
      <c r="ER114" s="239" t="str">
        <f t="shared" si="221"/>
        <v/>
      </c>
      <c r="ES114" s="239">
        <f t="shared" si="190"/>
        <v>0</v>
      </c>
      <c r="ET114" s="239">
        <f t="shared" si="231"/>
        <v>0</v>
      </c>
      <c r="EU114" s="499">
        <f t="shared" si="222"/>
        <v>0</v>
      </c>
      <c r="EV114" s="434" t="str">
        <f t="shared" si="223"/>
        <v/>
      </c>
      <c r="EW114" s="512">
        <f t="shared" si="224"/>
        <v>0</v>
      </c>
      <c r="EX114" s="512">
        <f t="shared" si="225"/>
        <v>0</v>
      </c>
      <c r="EY114" s="512">
        <f t="shared" si="226"/>
        <v>0</v>
      </c>
      <c r="EZ114" s="119"/>
      <c r="FA114" s="258"/>
      <c r="FB114" s="259" t="str">
        <f t="shared" ca="1" si="227"/>
        <v/>
      </c>
      <c r="FC114" s="258"/>
      <c r="FD114" s="259" t="str">
        <f t="shared" si="228"/>
        <v/>
      </c>
      <c r="FE114" s="119"/>
      <c r="FF114" s="119"/>
      <c r="FG114" s="119"/>
      <c r="FH114" s="119"/>
      <c r="FI114" s="119"/>
      <c r="FJ114" s="119"/>
      <c r="FK114" s="119"/>
      <c r="FL114" s="119"/>
      <c r="FM114" s="119"/>
      <c r="FN114" s="119"/>
      <c r="FO114" s="119"/>
    </row>
    <row r="115" spans="1:171" s="99" customFormat="1" ht="21" customHeight="1" x14ac:dyDescent="0.2">
      <c r="A115" s="141">
        <v>100</v>
      </c>
      <c r="B115" s="138">
        <f>申込用紙!B115</f>
        <v>0</v>
      </c>
      <c r="C115" s="138">
        <f>申込用紙!C115</f>
        <v>0</v>
      </c>
      <c r="D115" s="138">
        <f>申込用紙!D115</f>
        <v>0</v>
      </c>
      <c r="E115" s="139">
        <f>申込用紙!E115</f>
        <v>0</v>
      </c>
      <c r="F115" s="138">
        <f>申込用紙!F115</f>
        <v>0</v>
      </c>
      <c r="G115" s="138">
        <f>申込用紙!G115</f>
        <v>0</v>
      </c>
      <c r="H115" s="138">
        <f>申込用紙!H115</f>
        <v>0</v>
      </c>
      <c r="I115" s="138">
        <f>申込用紙!I115</f>
        <v>0</v>
      </c>
      <c r="J115" s="138">
        <f>申込用紙!J115</f>
        <v>0</v>
      </c>
      <c r="K115" s="138">
        <f>申込用紙!K115</f>
        <v>0</v>
      </c>
      <c r="L115" s="138">
        <f>申込用紙!L115</f>
        <v>0</v>
      </c>
      <c r="M115" s="138">
        <f>申込用紙!M115</f>
        <v>0</v>
      </c>
      <c r="N115" s="138" t="str">
        <f>申込用紙!N115</f>
        <v/>
      </c>
      <c r="O115" s="160"/>
      <c r="P115" s="161"/>
      <c r="Q115" s="186" t="str">
        <f t="shared" si="238"/>
        <v>女</v>
      </c>
      <c r="R115" s="195" t="str">
        <f t="shared" si="239"/>
        <v>Not!</v>
      </c>
      <c r="S115" s="195" t="str">
        <f t="shared" si="240"/>
        <v>NO</v>
      </c>
      <c r="T115" s="194" t="str">
        <f t="shared" si="241"/>
        <v>女子Jr</v>
      </c>
      <c r="U115" s="196">
        <f t="shared" si="242"/>
        <v>0</v>
      </c>
      <c r="V115" s="190"/>
      <c r="W115" s="190"/>
      <c r="X115" s="190"/>
      <c r="Y115" s="190"/>
      <c r="Z115" s="190"/>
      <c r="AA115" s="190"/>
      <c r="AB115" s="239"/>
      <c r="AC115" s="239"/>
      <c r="AD115" s="239"/>
      <c r="AE115" s="239"/>
      <c r="AF115" s="242"/>
      <c r="AG115" s="261">
        <f t="shared" si="243"/>
        <v>0</v>
      </c>
      <c r="AH115"/>
      <c r="AI115"/>
      <c r="AJ115" s="258"/>
      <c r="AK115" s="259" t="str">
        <f t="shared" ca="1" si="244"/>
        <v/>
      </c>
      <c r="AL115" s="258"/>
      <c r="AM115" s="259" t="str">
        <f t="shared" si="245"/>
        <v/>
      </c>
      <c r="AN115" s="260"/>
      <c r="AO115" s="260"/>
      <c r="AP115" s="119"/>
      <c r="AQ115" s="280" t="str">
        <f t="shared" si="246"/>
        <v/>
      </c>
      <c r="AR115" s="280" t="str">
        <f t="shared" si="247"/>
        <v/>
      </c>
      <c r="AS115" s="280" t="str">
        <f t="shared" si="248"/>
        <v/>
      </c>
      <c r="AT115" s="280" t="str">
        <f t="shared" ca="1" si="249"/>
        <v/>
      </c>
      <c r="AU115" s="280">
        <f>申込用紙!$G$4</f>
        <v>0</v>
      </c>
      <c r="AV115" s="281" t="str">
        <f t="shared" si="250"/>
        <v/>
      </c>
      <c r="AW115" s="312">
        <f t="shared" si="270"/>
        <v>0</v>
      </c>
      <c r="AX115" s="312">
        <f t="shared" si="270"/>
        <v>0</v>
      </c>
      <c r="AY115" s="312">
        <f t="shared" si="270"/>
        <v>0</v>
      </c>
      <c r="AZ115" s="312">
        <f t="shared" si="270"/>
        <v>0</v>
      </c>
      <c r="BA115" s="312">
        <f t="shared" si="270"/>
        <v>0</v>
      </c>
      <c r="BB115" s="312">
        <f t="shared" si="270"/>
        <v>0</v>
      </c>
      <c r="BC115" s="313">
        <f t="shared" si="251"/>
        <v>0</v>
      </c>
      <c r="BD115" s="313">
        <f t="shared" si="252"/>
        <v>0</v>
      </c>
      <c r="BE115" s="340">
        <f t="shared" si="271"/>
        <v>0</v>
      </c>
      <c r="BF115" s="340">
        <f t="shared" si="271"/>
        <v>0</v>
      </c>
      <c r="BG115" s="340">
        <f t="shared" si="271"/>
        <v>0</v>
      </c>
      <c r="BH115" s="340">
        <f t="shared" si="271"/>
        <v>0</v>
      </c>
      <c r="BI115" s="340">
        <f t="shared" si="271"/>
        <v>0</v>
      </c>
      <c r="BJ115" s="341">
        <f t="shared" si="272"/>
        <v>0</v>
      </c>
      <c r="BK115" s="341">
        <f t="shared" si="272"/>
        <v>0</v>
      </c>
      <c r="BL115" s="341">
        <f t="shared" si="272"/>
        <v>0</v>
      </c>
      <c r="BM115" s="341">
        <f t="shared" si="272"/>
        <v>0</v>
      </c>
      <c r="BN115" s="341">
        <f t="shared" si="272"/>
        <v>0</v>
      </c>
      <c r="BO115" s="341">
        <f t="shared" si="273"/>
        <v>0</v>
      </c>
      <c r="BP115" s="341">
        <f t="shared" si="273"/>
        <v>0</v>
      </c>
      <c r="BQ115" s="341">
        <f t="shared" si="273"/>
        <v>0</v>
      </c>
      <c r="BR115" s="341">
        <f t="shared" si="273"/>
        <v>0</v>
      </c>
      <c r="BS115" s="341">
        <f t="shared" si="273"/>
        <v>0</v>
      </c>
      <c r="BT115" s="348">
        <f t="shared" si="274"/>
        <v>0</v>
      </c>
      <c r="BU115" s="348">
        <f t="shared" si="274"/>
        <v>0</v>
      </c>
      <c r="BV115" s="348">
        <f t="shared" si="274"/>
        <v>0</v>
      </c>
      <c r="BW115" s="348">
        <f t="shared" si="274"/>
        <v>0</v>
      </c>
      <c r="BX115" s="348">
        <f t="shared" si="274"/>
        <v>0</v>
      </c>
      <c r="BY115" s="348">
        <f t="shared" si="275"/>
        <v>0</v>
      </c>
      <c r="BZ115" s="348">
        <f t="shared" si="275"/>
        <v>0</v>
      </c>
      <c r="CA115" s="348">
        <f t="shared" si="275"/>
        <v>0</v>
      </c>
      <c r="CB115" s="350">
        <f t="shared" si="275"/>
        <v>0</v>
      </c>
      <c r="CC115" s="375">
        <f t="shared" si="275"/>
        <v>0</v>
      </c>
      <c r="CD115" s="191">
        <f t="shared" si="233"/>
        <v>0</v>
      </c>
      <c r="CE115" s="191">
        <f t="shared" si="233"/>
        <v>0</v>
      </c>
      <c r="CF115" s="191">
        <f t="shared" si="233"/>
        <v>0</v>
      </c>
      <c r="CG115" s="381">
        <f t="shared" si="234"/>
        <v>0</v>
      </c>
      <c r="CH115" s="191">
        <f t="shared" si="234"/>
        <v>0</v>
      </c>
      <c r="CI115" s="382">
        <f t="shared" si="234"/>
        <v>0</v>
      </c>
      <c r="CJ115" s="379">
        <f t="shared" si="253"/>
        <v>0</v>
      </c>
      <c r="CK115" s="391">
        <f t="shared" si="276"/>
        <v>0</v>
      </c>
      <c r="CL115" s="391">
        <f t="shared" si="276"/>
        <v>0</v>
      </c>
      <c r="CM115" s="391">
        <f t="shared" si="276"/>
        <v>0</v>
      </c>
      <c r="CN115" s="391">
        <f t="shared" si="235"/>
        <v>0</v>
      </c>
      <c r="CO115" s="392">
        <f t="shared" si="277"/>
        <v>0</v>
      </c>
      <c r="CP115" s="392">
        <f t="shared" si="277"/>
        <v>0</v>
      </c>
      <c r="CQ115" s="392">
        <f t="shared" si="277"/>
        <v>0</v>
      </c>
      <c r="CR115" s="394">
        <f t="shared" si="236"/>
        <v>0</v>
      </c>
      <c r="CS115" s="191">
        <f t="shared" si="278"/>
        <v>0</v>
      </c>
      <c r="CT115" s="190">
        <f t="shared" si="278"/>
        <v>0</v>
      </c>
      <c r="CU115" s="190">
        <f t="shared" si="278"/>
        <v>0</v>
      </c>
      <c r="CV115" s="394">
        <f t="shared" si="237"/>
        <v>0</v>
      </c>
      <c r="CW115" s="402">
        <f t="shared" si="254"/>
        <v>0</v>
      </c>
      <c r="CX115" s="403"/>
      <c r="CY115" s="403">
        <f t="shared" si="255"/>
        <v>0</v>
      </c>
      <c r="CZ115" s="404">
        <f t="shared" si="256"/>
        <v>0</v>
      </c>
      <c r="DA115" s="435">
        <f t="shared" si="200"/>
        <v>0</v>
      </c>
      <c r="DB115" s="432">
        <f t="shared" si="257"/>
        <v>0</v>
      </c>
      <c r="DC115" s="433">
        <f t="shared" si="258"/>
        <v>0</v>
      </c>
      <c r="DD115" s="239">
        <f t="shared" si="259"/>
        <v>1</v>
      </c>
      <c r="DE115" s="239">
        <f t="shared" ca="1" si="260"/>
        <v>0</v>
      </c>
      <c r="DF115" s="239">
        <f t="shared" ca="1" si="261"/>
        <v>1</v>
      </c>
      <c r="DG115" s="434" t="str">
        <f t="shared" si="262"/>
        <v/>
      </c>
      <c r="DH115" s="239">
        <f t="shared" ca="1" si="263"/>
        <v>0</v>
      </c>
      <c r="DI115" s="239">
        <f t="shared" ca="1" si="232"/>
        <v>0</v>
      </c>
      <c r="DJ115" s="118" t="str">
        <f t="shared" si="180"/>
        <v/>
      </c>
      <c r="DK115" s="451">
        <f t="shared" si="264"/>
        <v>0</v>
      </c>
      <c r="DL115" s="451">
        <f t="shared" si="265"/>
        <v>0</v>
      </c>
      <c r="DM115" s="452">
        <f t="shared" si="266"/>
        <v>0</v>
      </c>
      <c r="DN115" s="453">
        <f t="shared" si="267"/>
        <v>-1</v>
      </c>
      <c r="DO115" s="454">
        <f t="shared" si="201"/>
        <v>1</v>
      </c>
      <c r="DP115" s="455" t="str">
        <f t="shared" si="202"/>
        <v>NO</v>
      </c>
      <c r="DQ115" s="455" t="str">
        <f t="shared" si="203"/>
        <v>Not!</v>
      </c>
      <c r="DR115" s="455" t="str">
        <f t="shared" si="204"/>
        <v>Not!</v>
      </c>
      <c r="DS115" s="478" t="str">
        <f t="shared" si="185"/>
        <v/>
      </c>
      <c r="DT115" s="479">
        <f t="shared" si="205"/>
        <v>0</v>
      </c>
      <c r="DU115" s="239">
        <f t="shared" si="229"/>
        <v>0</v>
      </c>
      <c r="DV115" s="480">
        <v>100</v>
      </c>
      <c r="DW115" s="281" t="str">
        <f t="shared" si="206"/>
        <v/>
      </c>
      <c r="DX115" s="239" t="str">
        <f t="shared" si="207"/>
        <v>Not!</v>
      </c>
      <c r="DY115" s="499">
        <f t="shared" si="208"/>
        <v>0</v>
      </c>
      <c r="DZ115" s="239" t="str">
        <f t="shared" si="209"/>
        <v>NO</v>
      </c>
      <c r="EA115" s="499">
        <f t="shared" si="268"/>
        <v>0</v>
      </c>
      <c r="EB115" s="239" t="str">
        <f t="shared" si="187"/>
        <v>女子Jr</v>
      </c>
      <c r="EC115" s="499">
        <f t="shared" si="269"/>
        <v>0</v>
      </c>
      <c r="ED115" s="500">
        <f t="shared" si="210"/>
        <v>0</v>
      </c>
      <c r="EE115" s="499">
        <f t="shared" si="210"/>
        <v>0</v>
      </c>
      <c r="EF115" s="239" t="str">
        <f t="shared" si="211"/>
        <v>N</v>
      </c>
      <c r="EG115" s="434" t="str">
        <f t="shared" si="212"/>
        <v/>
      </c>
      <c r="EH115" s="239" t="str">
        <f t="shared" si="213"/>
        <v/>
      </c>
      <c r="EI115" s="239" t="str">
        <f t="shared" ca="1" si="214"/>
        <v/>
      </c>
      <c r="EJ115" s="239" t="str">
        <f t="shared" si="215"/>
        <v/>
      </c>
      <c r="EK115" s="239">
        <f t="shared" si="216"/>
        <v>0</v>
      </c>
      <c r="EL115" s="239">
        <f t="shared" si="217"/>
        <v>0</v>
      </c>
      <c r="EM115" s="499">
        <f t="shared" si="218"/>
        <v>0</v>
      </c>
      <c r="EN115" s="239" t="str">
        <f t="shared" si="230"/>
        <v>N</v>
      </c>
      <c r="EO115" s="434" t="str">
        <f t="shared" si="219"/>
        <v/>
      </c>
      <c r="EP115" s="239" t="str">
        <f t="shared" si="189"/>
        <v/>
      </c>
      <c r="EQ115" s="239" t="str">
        <f t="shared" ca="1" si="220"/>
        <v/>
      </c>
      <c r="ER115" s="239" t="str">
        <f t="shared" si="221"/>
        <v/>
      </c>
      <c r="ES115" s="239">
        <f t="shared" si="190"/>
        <v>0</v>
      </c>
      <c r="ET115" s="239">
        <f t="shared" si="231"/>
        <v>0</v>
      </c>
      <c r="EU115" s="499">
        <f t="shared" si="222"/>
        <v>0</v>
      </c>
      <c r="EV115" s="434" t="str">
        <f t="shared" si="223"/>
        <v/>
      </c>
      <c r="EW115" s="512">
        <f t="shared" si="224"/>
        <v>0</v>
      </c>
      <c r="EX115" s="512">
        <f t="shared" si="225"/>
        <v>0</v>
      </c>
      <c r="EY115" s="512">
        <f t="shared" si="226"/>
        <v>0</v>
      </c>
      <c r="EZ115" s="119"/>
      <c r="FA115" s="258"/>
      <c r="FB115" s="259" t="str">
        <f t="shared" ca="1" si="227"/>
        <v/>
      </c>
      <c r="FC115" s="258"/>
      <c r="FD115" s="259" t="str">
        <f t="shared" si="228"/>
        <v/>
      </c>
      <c r="FE115" s="119"/>
      <c r="FF115" s="119"/>
      <c r="FG115" s="119"/>
      <c r="FH115" s="119"/>
      <c r="FI115" s="119"/>
      <c r="FJ115" s="119"/>
      <c r="FK115" s="119"/>
      <c r="FL115" s="119"/>
      <c r="FM115" s="119"/>
      <c r="FN115" s="119"/>
      <c r="FO115" s="119"/>
    </row>
    <row r="116" spans="1:171" s="99" customFormat="1" ht="21" customHeight="1" x14ac:dyDescent="0.2">
      <c r="A116" s="141">
        <v>101</v>
      </c>
      <c r="B116" s="138">
        <f>申込用紙!B116</f>
        <v>0</v>
      </c>
      <c r="C116" s="138">
        <f>申込用紙!C116</f>
        <v>0</v>
      </c>
      <c r="D116" s="138">
        <f>申込用紙!D116</f>
        <v>0</v>
      </c>
      <c r="E116" s="139">
        <f>申込用紙!E116</f>
        <v>0</v>
      </c>
      <c r="F116" s="138">
        <f>申込用紙!F116</f>
        <v>0</v>
      </c>
      <c r="G116" s="138">
        <f>申込用紙!G116</f>
        <v>0</v>
      </c>
      <c r="H116" s="138">
        <f>申込用紙!H116</f>
        <v>0</v>
      </c>
      <c r="I116" s="138">
        <f>申込用紙!I116</f>
        <v>0</v>
      </c>
      <c r="J116" s="138">
        <f>申込用紙!J116</f>
        <v>0</v>
      </c>
      <c r="K116" s="138">
        <f>申込用紙!K116</f>
        <v>0</v>
      </c>
      <c r="L116" s="138">
        <f>申込用紙!L116</f>
        <v>0</v>
      </c>
      <c r="M116" s="138">
        <f>申込用紙!M116</f>
        <v>0</v>
      </c>
      <c r="N116" s="138" t="str">
        <f>申込用紙!N116</f>
        <v/>
      </c>
      <c r="O116" s="160"/>
      <c r="P116" s="161"/>
      <c r="Q116" s="186" t="str">
        <f t="shared" si="238"/>
        <v>女</v>
      </c>
      <c r="R116" s="195" t="str">
        <f t="shared" si="239"/>
        <v>Not!</v>
      </c>
      <c r="S116" s="195" t="str">
        <f t="shared" si="240"/>
        <v>NO</v>
      </c>
      <c r="T116" s="194" t="str">
        <f t="shared" si="241"/>
        <v>女子Jr</v>
      </c>
      <c r="U116" s="196">
        <f t="shared" si="242"/>
        <v>0</v>
      </c>
      <c r="V116" s="190"/>
      <c r="W116" s="190"/>
      <c r="X116" s="190"/>
      <c r="Y116" s="190"/>
      <c r="Z116" s="190"/>
      <c r="AA116" s="190"/>
      <c r="AB116" s="239"/>
      <c r="AC116" s="239"/>
      <c r="AD116" s="239"/>
      <c r="AE116" s="239"/>
      <c r="AF116" s="242"/>
      <c r="AG116" s="261">
        <f t="shared" si="243"/>
        <v>0</v>
      </c>
      <c r="AH116"/>
      <c r="AI116"/>
      <c r="AJ116" s="258"/>
      <c r="AK116" s="259" t="str">
        <f t="shared" ca="1" si="244"/>
        <v/>
      </c>
      <c r="AL116" s="258"/>
      <c r="AM116" s="259" t="str">
        <f t="shared" si="245"/>
        <v/>
      </c>
      <c r="AN116" s="260"/>
      <c r="AO116" s="260"/>
      <c r="AP116" s="119"/>
      <c r="AQ116" s="280" t="str">
        <f t="shared" si="246"/>
        <v/>
      </c>
      <c r="AR116" s="280" t="str">
        <f t="shared" si="247"/>
        <v/>
      </c>
      <c r="AS116" s="280" t="str">
        <f t="shared" si="248"/>
        <v/>
      </c>
      <c r="AT116" s="280" t="str">
        <f t="shared" ca="1" si="249"/>
        <v/>
      </c>
      <c r="AU116" s="280">
        <f>申込用紙!$G$4</f>
        <v>0</v>
      </c>
      <c r="AV116" s="281" t="str">
        <f t="shared" si="250"/>
        <v/>
      </c>
      <c r="AW116" s="312">
        <f t="shared" si="270"/>
        <v>0</v>
      </c>
      <c r="AX116" s="312">
        <f t="shared" si="270"/>
        <v>0</v>
      </c>
      <c r="AY116" s="312">
        <f t="shared" si="270"/>
        <v>0</v>
      </c>
      <c r="AZ116" s="312">
        <f t="shared" si="270"/>
        <v>0</v>
      </c>
      <c r="BA116" s="312">
        <f t="shared" si="270"/>
        <v>0</v>
      </c>
      <c r="BB116" s="312">
        <f t="shared" si="270"/>
        <v>0</v>
      </c>
      <c r="BC116" s="313">
        <f t="shared" si="251"/>
        <v>0</v>
      </c>
      <c r="BD116" s="313">
        <f t="shared" si="252"/>
        <v>0</v>
      </c>
      <c r="BE116" s="340">
        <f t="shared" si="271"/>
        <v>0</v>
      </c>
      <c r="BF116" s="340">
        <f t="shared" si="271"/>
        <v>0</v>
      </c>
      <c r="BG116" s="340">
        <f t="shared" si="271"/>
        <v>0</v>
      </c>
      <c r="BH116" s="340">
        <f t="shared" si="271"/>
        <v>0</v>
      </c>
      <c r="BI116" s="340">
        <f t="shared" si="271"/>
        <v>0</v>
      </c>
      <c r="BJ116" s="341">
        <f t="shared" si="272"/>
        <v>0</v>
      </c>
      <c r="BK116" s="341">
        <f t="shared" si="272"/>
        <v>0</v>
      </c>
      <c r="BL116" s="341">
        <f t="shared" si="272"/>
        <v>0</v>
      </c>
      <c r="BM116" s="341">
        <f t="shared" si="272"/>
        <v>0</v>
      </c>
      <c r="BN116" s="341">
        <f t="shared" si="272"/>
        <v>0</v>
      </c>
      <c r="BO116" s="341">
        <f t="shared" si="273"/>
        <v>0</v>
      </c>
      <c r="BP116" s="341">
        <f t="shared" si="273"/>
        <v>0</v>
      </c>
      <c r="BQ116" s="341">
        <f t="shared" si="273"/>
        <v>0</v>
      </c>
      <c r="BR116" s="341">
        <f t="shared" si="273"/>
        <v>0</v>
      </c>
      <c r="BS116" s="341">
        <f t="shared" si="273"/>
        <v>0</v>
      </c>
      <c r="BT116" s="348">
        <f t="shared" si="274"/>
        <v>0</v>
      </c>
      <c r="BU116" s="348">
        <f t="shared" si="274"/>
        <v>0</v>
      </c>
      <c r="BV116" s="348">
        <f t="shared" si="274"/>
        <v>0</v>
      </c>
      <c r="BW116" s="348">
        <f t="shared" si="274"/>
        <v>0</v>
      </c>
      <c r="BX116" s="348">
        <f t="shared" si="274"/>
        <v>0</v>
      </c>
      <c r="BY116" s="348">
        <f t="shared" si="275"/>
        <v>0</v>
      </c>
      <c r="BZ116" s="348">
        <f t="shared" si="275"/>
        <v>0</v>
      </c>
      <c r="CA116" s="348">
        <f t="shared" si="275"/>
        <v>0</v>
      </c>
      <c r="CB116" s="350">
        <f t="shared" si="275"/>
        <v>0</v>
      </c>
      <c r="CC116" s="375">
        <f t="shared" si="275"/>
        <v>0</v>
      </c>
      <c r="CD116" s="191">
        <f t="shared" ref="CD116:CF135" si="279">IF(AND($DV116=CD$12,$AC116&gt;0,$E116=2),1,0)</f>
        <v>0</v>
      </c>
      <c r="CE116" s="191">
        <f t="shared" si="279"/>
        <v>0</v>
      </c>
      <c r="CF116" s="191">
        <f t="shared" si="279"/>
        <v>0</v>
      </c>
      <c r="CG116" s="381">
        <f t="shared" ref="CG116:CI135" si="280">IF(AND($EW116=CG$12,$AD116&gt;0),1,0)</f>
        <v>0</v>
      </c>
      <c r="CH116" s="191">
        <f t="shared" si="280"/>
        <v>0</v>
      </c>
      <c r="CI116" s="382">
        <f t="shared" si="280"/>
        <v>0</v>
      </c>
      <c r="CJ116" s="379">
        <f t="shared" si="253"/>
        <v>0</v>
      </c>
      <c r="CK116" s="391">
        <f t="shared" si="276"/>
        <v>0</v>
      </c>
      <c r="CL116" s="391">
        <f t="shared" si="276"/>
        <v>0</v>
      </c>
      <c r="CM116" s="391">
        <f t="shared" si="276"/>
        <v>0</v>
      </c>
      <c r="CN116" s="391">
        <f t="shared" ref="CN116:CN135" si="281">IF(AND($EA116=CN$12,$W116&gt;0,$E116=2),1,0)</f>
        <v>0</v>
      </c>
      <c r="CO116" s="392">
        <f t="shared" si="277"/>
        <v>0</v>
      </c>
      <c r="CP116" s="392">
        <f t="shared" si="277"/>
        <v>0</v>
      </c>
      <c r="CQ116" s="392">
        <f t="shared" si="277"/>
        <v>0</v>
      </c>
      <c r="CR116" s="394">
        <f t="shared" ref="CR116:CR135" si="282">IF(AND($EA116=CR$12,$X116&gt;0,$E116=2),1,0)</f>
        <v>0</v>
      </c>
      <c r="CS116" s="191">
        <f t="shared" si="278"/>
        <v>0</v>
      </c>
      <c r="CT116" s="190">
        <f t="shared" si="278"/>
        <v>0</v>
      </c>
      <c r="CU116" s="190">
        <f t="shared" si="278"/>
        <v>0</v>
      </c>
      <c r="CV116" s="394">
        <f t="shared" ref="CV116:CV135" si="283">IF(AND($EA116=CV$12,$AA116&gt;0,$E116=2),1,0)</f>
        <v>0</v>
      </c>
      <c r="CW116" s="402">
        <f t="shared" si="254"/>
        <v>0</v>
      </c>
      <c r="CX116" s="403"/>
      <c r="CY116" s="403">
        <f t="shared" si="255"/>
        <v>0</v>
      </c>
      <c r="CZ116" s="404">
        <f t="shared" si="256"/>
        <v>0</v>
      </c>
      <c r="DA116" s="435">
        <f t="shared" si="200"/>
        <v>0</v>
      </c>
      <c r="DB116" s="432">
        <f t="shared" si="257"/>
        <v>0</v>
      </c>
      <c r="DC116" s="433">
        <f t="shared" si="258"/>
        <v>0</v>
      </c>
      <c r="DD116" s="239">
        <f t="shared" si="259"/>
        <v>1</v>
      </c>
      <c r="DE116" s="239">
        <f t="shared" ca="1" si="260"/>
        <v>0</v>
      </c>
      <c r="DF116" s="239">
        <f t="shared" ca="1" si="261"/>
        <v>1</v>
      </c>
      <c r="DG116" s="434" t="str">
        <f t="shared" si="262"/>
        <v/>
      </c>
      <c r="DH116" s="239">
        <f t="shared" ca="1" si="263"/>
        <v>0</v>
      </c>
      <c r="DI116" s="239">
        <f t="shared" ca="1" si="232"/>
        <v>0</v>
      </c>
      <c r="DJ116" s="118" t="str">
        <f t="shared" si="180"/>
        <v/>
      </c>
      <c r="DK116" s="451">
        <f t="shared" si="264"/>
        <v>0</v>
      </c>
      <c r="DL116" s="451">
        <f t="shared" si="265"/>
        <v>0</v>
      </c>
      <c r="DM116" s="452">
        <f t="shared" si="266"/>
        <v>0</v>
      </c>
      <c r="DN116" s="453">
        <f t="shared" si="267"/>
        <v>-1</v>
      </c>
      <c r="DO116" s="454">
        <f t="shared" si="201"/>
        <v>1</v>
      </c>
      <c r="DP116" s="455" t="str">
        <f t="shared" si="202"/>
        <v>NO</v>
      </c>
      <c r="DQ116" s="455" t="str">
        <f t="shared" si="203"/>
        <v>Not!</v>
      </c>
      <c r="DR116" s="455" t="str">
        <f t="shared" si="204"/>
        <v>Not!</v>
      </c>
      <c r="DS116" s="478" t="str">
        <f t="shared" si="185"/>
        <v/>
      </c>
      <c r="DT116" s="479">
        <f t="shared" si="205"/>
        <v>0</v>
      </c>
      <c r="DU116" s="239">
        <f t="shared" si="229"/>
        <v>0</v>
      </c>
      <c r="DV116" s="480">
        <v>101</v>
      </c>
      <c r="DW116" s="281" t="str">
        <f t="shared" si="206"/>
        <v/>
      </c>
      <c r="DX116" s="239" t="str">
        <f t="shared" si="207"/>
        <v>Not!</v>
      </c>
      <c r="DY116" s="499">
        <f t="shared" si="208"/>
        <v>0</v>
      </c>
      <c r="DZ116" s="239" t="str">
        <f t="shared" si="209"/>
        <v>NO</v>
      </c>
      <c r="EA116" s="499">
        <f t="shared" si="268"/>
        <v>0</v>
      </c>
      <c r="EB116" s="239" t="str">
        <f t="shared" si="187"/>
        <v>女子Jr</v>
      </c>
      <c r="EC116" s="499">
        <f t="shared" si="269"/>
        <v>0</v>
      </c>
      <c r="ED116" s="500">
        <f t="shared" si="210"/>
        <v>0</v>
      </c>
      <c r="EE116" s="499">
        <f t="shared" si="210"/>
        <v>0</v>
      </c>
      <c r="EF116" s="239" t="str">
        <f t="shared" si="211"/>
        <v>N</v>
      </c>
      <c r="EG116" s="434" t="str">
        <f t="shared" si="212"/>
        <v/>
      </c>
      <c r="EH116" s="239" t="str">
        <f t="shared" si="213"/>
        <v/>
      </c>
      <c r="EI116" s="239" t="str">
        <f t="shared" ca="1" si="214"/>
        <v/>
      </c>
      <c r="EJ116" s="239" t="str">
        <f t="shared" si="215"/>
        <v/>
      </c>
      <c r="EK116" s="239">
        <f t="shared" si="216"/>
        <v>0</v>
      </c>
      <c r="EL116" s="239">
        <f t="shared" si="217"/>
        <v>0</v>
      </c>
      <c r="EM116" s="499">
        <f t="shared" si="218"/>
        <v>0</v>
      </c>
      <c r="EN116" s="239" t="str">
        <f t="shared" si="230"/>
        <v>N</v>
      </c>
      <c r="EO116" s="434" t="str">
        <f t="shared" si="219"/>
        <v/>
      </c>
      <c r="EP116" s="239" t="str">
        <f t="shared" si="189"/>
        <v/>
      </c>
      <c r="EQ116" s="239" t="str">
        <f t="shared" ca="1" si="220"/>
        <v/>
      </c>
      <c r="ER116" s="239" t="str">
        <f t="shared" si="221"/>
        <v/>
      </c>
      <c r="ES116" s="239">
        <f t="shared" si="190"/>
        <v>0</v>
      </c>
      <c r="ET116" s="239">
        <f t="shared" si="231"/>
        <v>0</v>
      </c>
      <c r="EU116" s="499">
        <f t="shared" si="222"/>
        <v>0</v>
      </c>
      <c r="EV116" s="434" t="str">
        <f t="shared" si="223"/>
        <v/>
      </c>
      <c r="EW116" s="512">
        <f t="shared" si="224"/>
        <v>0</v>
      </c>
      <c r="EX116" s="512">
        <f t="shared" si="225"/>
        <v>0</v>
      </c>
      <c r="EY116" s="512">
        <f t="shared" si="226"/>
        <v>0</v>
      </c>
      <c r="EZ116" s="119"/>
      <c r="FA116" s="258"/>
      <c r="FB116" s="259" t="str">
        <f t="shared" ca="1" si="227"/>
        <v/>
      </c>
      <c r="FC116" s="258"/>
      <c r="FD116" s="259" t="str">
        <f t="shared" si="228"/>
        <v/>
      </c>
      <c r="FE116" s="119"/>
      <c r="FF116" s="119"/>
      <c r="FG116" s="119"/>
      <c r="FH116" s="119"/>
      <c r="FI116" s="119"/>
      <c r="FJ116" s="119"/>
      <c r="FK116" s="119"/>
      <c r="FL116" s="119"/>
      <c r="FM116" s="119"/>
      <c r="FN116" s="119"/>
      <c r="FO116" s="119"/>
    </row>
    <row r="117" spans="1:171" s="99" customFormat="1" ht="21" customHeight="1" x14ac:dyDescent="0.2">
      <c r="A117" s="141">
        <v>102</v>
      </c>
      <c r="B117" s="138">
        <f>申込用紙!B117</f>
        <v>0</v>
      </c>
      <c r="C117" s="138">
        <f>申込用紙!C117</f>
        <v>0</v>
      </c>
      <c r="D117" s="138">
        <f>申込用紙!D117</f>
        <v>0</v>
      </c>
      <c r="E117" s="139">
        <f>申込用紙!E117</f>
        <v>0</v>
      </c>
      <c r="F117" s="138">
        <f>申込用紙!F117</f>
        <v>0</v>
      </c>
      <c r="G117" s="138">
        <f>申込用紙!G117</f>
        <v>0</v>
      </c>
      <c r="H117" s="138">
        <f>申込用紙!H117</f>
        <v>0</v>
      </c>
      <c r="I117" s="138">
        <f>申込用紙!I117</f>
        <v>0</v>
      </c>
      <c r="J117" s="138">
        <f>申込用紙!J117</f>
        <v>0</v>
      </c>
      <c r="K117" s="138">
        <f>申込用紙!K117</f>
        <v>0</v>
      </c>
      <c r="L117" s="138">
        <f>申込用紙!L117</f>
        <v>0</v>
      </c>
      <c r="M117" s="138">
        <f>申込用紙!M117</f>
        <v>0</v>
      </c>
      <c r="N117" s="138" t="str">
        <f>申込用紙!N117</f>
        <v/>
      </c>
      <c r="O117" s="160"/>
      <c r="P117" s="161"/>
      <c r="Q117" s="186" t="str">
        <f t="shared" si="238"/>
        <v>女</v>
      </c>
      <c r="R117" s="195" t="str">
        <f t="shared" si="239"/>
        <v>Not!</v>
      </c>
      <c r="S117" s="195" t="str">
        <f t="shared" si="240"/>
        <v>NO</v>
      </c>
      <c r="T117" s="194" t="str">
        <f t="shared" si="241"/>
        <v>女子Jr</v>
      </c>
      <c r="U117" s="196">
        <f t="shared" si="242"/>
        <v>0</v>
      </c>
      <c r="V117" s="190"/>
      <c r="W117" s="190"/>
      <c r="X117" s="190"/>
      <c r="Y117" s="190"/>
      <c r="Z117" s="190"/>
      <c r="AA117" s="190"/>
      <c r="AB117" s="239"/>
      <c r="AC117" s="239"/>
      <c r="AD117" s="239"/>
      <c r="AE117" s="239"/>
      <c r="AF117" s="242"/>
      <c r="AG117" s="261">
        <f t="shared" si="243"/>
        <v>0</v>
      </c>
      <c r="AH117"/>
      <c r="AI117"/>
      <c r="AJ117" s="258"/>
      <c r="AK117" s="259" t="str">
        <f t="shared" ca="1" si="244"/>
        <v/>
      </c>
      <c r="AL117" s="258"/>
      <c r="AM117" s="259" t="str">
        <f t="shared" si="245"/>
        <v/>
      </c>
      <c r="AN117" s="260"/>
      <c r="AO117" s="260"/>
      <c r="AP117" s="119"/>
      <c r="AQ117" s="280" t="str">
        <f t="shared" si="246"/>
        <v/>
      </c>
      <c r="AR117" s="280" t="str">
        <f t="shared" si="247"/>
        <v/>
      </c>
      <c r="AS117" s="280" t="str">
        <f t="shared" si="248"/>
        <v/>
      </c>
      <c r="AT117" s="280" t="str">
        <f t="shared" ca="1" si="249"/>
        <v/>
      </c>
      <c r="AU117" s="280">
        <f>申込用紙!$G$4</f>
        <v>0</v>
      </c>
      <c r="AV117" s="281" t="str">
        <f t="shared" si="250"/>
        <v/>
      </c>
      <c r="AW117" s="312">
        <f t="shared" si="270"/>
        <v>0</v>
      </c>
      <c r="AX117" s="312">
        <f t="shared" si="270"/>
        <v>0</v>
      </c>
      <c r="AY117" s="312">
        <f t="shared" si="270"/>
        <v>0</v>
      </c>
      <c r="AZ117" s="312">
        <f t="shared" si="270"/>
        <v>0</v>
      </c>
      <c r="BA117" s="312">
        <f t="shared" si="270"/>
        <v>0</v>
      </c>
      <c r="BB117" s="312">
        <f t="shared" si="270"/>
        <v>0</v>
      </c>
      <c r="BC117" s="313">
        <f t="shared" si="251"/>
        <v>0</v>
      </c>
      <c r="BD117" s="313">
        <f t="shared" si="252"/>
        <v>0</v>
      </c>
      <c r="BE117" s="340">
        <f t="shared" si="271"/>
        <v>0</v>
      </c>
      <c r="BF117" s="340">
        <f t="shared" si="271"/>
        <v>0</v>
      </c>
      <c r="BG117" s="340">
        <f t="shared" si="271"/>
        <v>0</v>
      </c>
      <c r="BH117" s="340">
        <f t="shared" si="271"/>
        <v>0</v>
      </c>
      <c r="BI117" s="340">
        <f t="shared" si="271"/>
        <v>0</v>
      </c>
      <c r="BJ117" s="341">
        <f t="shared" si="272"/>
        <v>0</v>
      </c>
      <c r="BK117" s="341">
        <f t="shared" si="272"/>
        <v>0</v>
      </c>
      <c r="BL117" s="341">
        <f t="shared" si="272"/>
        <v>0</v>
      </c>
      <c r="BM117" s="341">
        <f t="shared" si="272"/>
        <v>0</v>
      </c>
      <c r="BN117" s="341">
        <f t="shared" si="272"/>
        <v>0</v>
      </c>
      <c r="BO117" s="341">
        <f t="shared" si="273"/>
        <v>0</v>
      </c>
      <c r="BP117" s="341">
        <f t="shared" si="273"/>
        <v>0</v>
      </c>
      <c r="BQ117" s="341">
        <f t="shared" si="273"/>
        <v>0</v>
      </c>
      <c r="BR117" s="341">
        <f t="shared" si="273"/>
        <v>0</v>
      </c>
      <c r="BS117" s="341">
        <f t="shared" si="273"/>
        <v>0</v>
      </c>
      <c r="BT117" s="348">
        <f t="shared" si="274"/>
        <v>0</v>
      </c>
      <c r="BU117" s="348">
        <f t="shared" si="274"/>
        <v>0</v>
      </c>
      <c r="BV117" s="348">
        <f t="shared" si="274"/>
        <v>0</v>
      </c>
      <c r="BW117" s="348">
        <f t="shared" si="274"/>
        <v>0</v>
      </c>
      <c r="BX117" s="348">
        <f t="shared" si="274"/>
        <v>0</v>
      </c>
      <c r="BY117" s="348">
        <f t="shared" si="275"/>
        <v>0</v>
      </c>
      <c r="BZ117" s="348">
        <f t="shared" si="275"/>
        <v>0</v>
      </c>
      <c r="CA117" s="348">
        <f t="shared" si="275"/>
        <v>0</v>
      </c>
      <c r="CB117" s="350">
        <f t="shared" si="275"/>
        <v>0</v>
      </c>
      <c r="CC117" s="375">
        <f t="shared" si="275"/>
        <v>0</v>
      </c>
      <c r="CD117" s="191">
        <f t="shared" si="279"/>
        <v>0</v>
      </c>
      <c r="CE117" s="191">
        <f t="shared" si="279"/>
        <v>0</v>
      </c>
      <c r="CF117" s="191">
        <f t="shared" si="279"/>
        <v>0</v>
      </c>
      <c r="CG117" s="381">
        <f t="shared" si="280"/>
        <v>0</v>
      </c>
      <c r="CH117" s="191">
        <f t="shared" si="280"/>
        <v>0</v>
      </c>
      <c r="CI117" s="382">
        <f t="shared" si="280"/>
        <v>0</v>
      </c>
      <c r="CJ117" s="379">
        <f t="shared" si="253"/>
        <v>0</v>
      </c>
      <c r="CK117" s="391">
        <f t="shared" si="276"/>
        <v>0</v>
      </c>
      <c r="CL117" s="391">
        <f t="shared" si="276"/>
        <v>0</v>
      </c>
      <c r="CM117" s="391">
        <f t="shared" si="276"/>
        <v>0</v>
      </c>
      <c r="CN117" s="391">
        <f t="shared" si="281"/>
        <v>0</v>
      </c>
      <c r="CO117" s="392">
        <f t="shared" si="277"/>
        <v>0</v>
      </c>
      <c r="CP117" s="392">
        <f t="shared" si="277"/>
        <v>0</v>
      </c>
      <c r="CQ117" s="392">
        <f t="shared" si="277"/>
        <v>0</v>
      </c>
      <c r="CR117" s="394">
        <f t="shared" si="282"/>
        <v>0</v>
      </c>
      <c r="CS117" s="191">
        <f t="shared" si="278"/>
        <v>0</v>
      </c>
      <c r="CT117" s="190">
        <f t="shared" si="278"/>
        <v>0</v>
      </c>
      <c r="CU117" s="190">
        <f t="shared" si="278"/>
        <v>0</v>
      </c>
      <c r="CV117" s="394">
        <f t="shared" si="283"/>
        <v>0</v>
      </c>
      <c r="CW117" s="402">
        <f t="shared" si="254"/>
        <v>0</v>
      </c>
      <c r="CX117" s="403"/>
      <c r="CY117" s="403">
        <f t="shared" si="255"/>
        <v>0</v>
      </c>
      <c r="CZ117" s="404">
        <f t="shared" si="256"/>
        <v>0</v>
      </c>
      <c r="DA117" s="435">
        <f t="shared" si="200"/>
        <v>0</v>
      </c>
      <c r="DB117" s="432">
        <f t="shared" si="257"/>
        <v>0</v>
      </c>
      <c r="DC117" s="433">
        <f t="shared" si="258"/>
        <v>0</v>
      </c>
      <c r="DD117" s="239">
        <f t="shared" si="259"/>
        <v>1</v>
      </c>
      <c r="DE117" s="239">
        <f t="shared" ca="1" si="260"/>
        <v>0</v>
      </c>
      <c r="DF117" s="239">
        <f t="shared" ca="1" si="261"/>
        <v>1</v>
      </c>
      <c r="DG117" s="434" t="str">
        <f t="shared" si="262"/>
        <v/>
      </c>
      <c r="DH117" s="239">
        <f t="shared" ca="1" si="263"/>
        <v>0</v>
      </c>
      <c r="DI117" s="239">
        <f t="shared" ca="1" si="232"/>
        <v>0</v>
      </c>
      <c r="DJ117" s="118" t="str">
        <f t="shared" si="180"/>
        <v/>
      </c>
      <c r="DK117" s="451">
        <f t="shared" si="264"/>
        <v>0</v>
      </c>
      <c r="DL117" s="451">
        <f t="shared" si="265"/>
        <v>0</v>
      </c>
      <c r="DM117" s="452">
        <f t="shared" si="266"/>
        <v>0</v>
      </c>
      <c r="DN117" s="453">
        <f t="shared" si="267"/>
        <v>-1</v>
      </c>
      <c r="DO117" s="454">
        <f t="shared" si="201"/>
        <v>1</v>
      </c>
      <c r="DP117" s="455" t="str">
        <f t="shared" si="202"/>
        <v>NO</v>
      </c>
      <c r="DQ117" s="455" t="str">
        <f t="shared" si="203"/>
        <v>Not!</v>
      </c>
      <c r="DR117" s="455" t="str">
        <f t="shared" si="204"/>
        <v>Not!</v>
      </c>
      <c r="DS117" s="478" t="str">
        <f t="shared" si="185"/>
        <v/>
      </c>
      <c r="DT117" s="479">
        <f t="shared" si="205"/>
        <v>0</v>
      </c>
      <c r="DU117" s="239">
        <f t="shared" si="229"/>
        <v>0</v>
      </c>
      <c r="DV117" s="480">
        <v>102</v>
      </c>
      <c r="DW117" s="281" t="str">
        <f t="shared" si="206"/>
        <v/>
      </c>
      <c r="DX117" s="239" t="str">
        <f t="shared" si="207"/>
        <v>Not!</v>
      </c>
      <c r="DY117" s="499">
        <f t="shared" si="208"/>
        <v>0</v>
      </c>
      <c r="DZ117" s="239" t="str">
        <f t="shared" si="209"/>
        <v>NO</v>
      </c>
      <c r="EA117" s="499">
        <f t="shared" si="268"/>
        <v>0</v>
      </c>
      <c r="EB117" s="239" t="str">
        <f t="shared" si="187"/>
        <v>女子Jr</v>
      </c>
      <c r="EC117" s="499">
        <f t="shared" si="269"/>
        <v>0</v>
      </c>
      <c r="ED117" s="500">
        <f t="shared" si="210"/>
        <v>0</v>
      </c>
      <c r="EE117" s="499">
        <f t="shared" si="210"/>
        <v>0</v>
      </c>
      <c r="EF117" s="239" t="str">
        <f t="shared" si="211"/>
        <v>N</v>
      </c>
      <c r="EG117" s="434" t="str">
        <f t="shared" si="212"/>
        <v/>
      </c>
      <c r="EH117" s="239" t="str">
        <f t="shared" si="213"/>
        <v/>
      </c>
      <c r="EI117" s="239" t="str">
        <f t="shared" ca="1" si="214"/>
        <v/>
      </c>
      <c r="EJ117" s="239" t="str">
        <f t="shared" si="215"/>
        <v/>
      </c>
      <c r="EK117" s="239">
        <f t="shared" si="216"/>
        <v>0</v>
      </c>
      <c r="EL117" s="239">
        <f t="shared" si="217"/>
        <v>0</v>
      </c>
      <c r="EM117" s="499">
        <f t="shared" si="218"/>
        <v>0</v>
      </c>
      <c r="EN117" s="239" t="str">
        <f t="shared" si="230"/>
        <v>N</v>
      </c>
      <c r="EO117" s="434" t="str">
        <f t="shared" si="219"/>
        <v/>
      </c>
      <c r="EP117" s="239" t="str">
        <f t="shared" si="189"/>
        <v/>
      </c>
      <c r="EQ117" s="239" t="str">
        <f t="shared" ca="1" si="220"/>
        <v/>
      </c>
      <c r="ER117" s="239" t="str">
        <f t="shared" si="221"/>
        <v/>
      </c>
      <c r="ES117" s="239">
        <f t="shared" si="190"/>
        <v>0</v>
      </c>
      <c r="ET117" s="239">
        <f t="shared" si="231"/>
        <v>0</v>
      </c>
      <c r="EU117" s="499">
        <f t="shared" si="222"/>
        <v>0</v>
      </c>
      <c r="EV117" s="434" t="str">
        <f t="shared" si="223"/>
        <v/>
      </c>
      <c r="EW117" s="512">
        <f t="shared" si="224"/>
        <v>0</v>
      </c>
      <c r="EX117" s="512">
        <f t="shared" si="225"/>
        <v>0</v>
      </c>
      <c r="EY117" s="512">
        <f t="shared" si="226"/>
        <v>0</v>
      </c>
      <c r="EZ117" s="119"/>
      <c r="FA117" s="258"/>
      <c r="FB117" s="259" t="str">
        <f t="shared" ca="1" si="227"/>
        <v/>
      </c>
      <c r="FC117" s="258"/>
      <c r="FD117" s="259" t="str">
        <f t="shared" si="228"/>
        <v/>
      </c>
      <c r="FE117" s="119"/>
      <c r="FF117" s="119"/>
      <c r="FG117" s="119"/>
      <c r="FH117" s="119"/>
      <c r="FI117" s="119"/>
      <c r="FJ117" s="119"/>
      <c r="FK117" s="119"/>
      <c r="FL117" s="119"/>
      <c r="FM117" s="119"/>
      <c r="FN117" s="119"/>
      <c r="FO117" s="119"/>
    </row>
    <row r="118" spans="1:171" s="99" customFormat="1" ht="21" customHeight="1" x14ac:dyDescent="0.2">
      <c r="A118" s="141">
        <v>103</v>
      </c>
      <c r="B118" s="138">
        <f>申込用紙!B118</f>
        <v>0</v>
      </c>
      <c r="C118" s="138">
        <f>申込用紙!C118</f>
        <v>0</v>
      </c>
      <c r="D118" s="138">
        <f>申込用紙!D118</f>
        <v>0</v>
      </c>
      <c r="E118" s="139">
        <f>申込用紙!E118</f>
        <v>0</v>
      </c>
      <c r="F118" s="138">
        <f>申込用紙!F118</f>
        <v>0</v>
      </c>
      <c r="G118" s="138">
        <f>申込用紙!G118</f>
        <v>0</v>
      </c>
      <c r="H118" s="138">
        <f>申込用紙!H118</f>
        <v>0</v>
      </c>
      <c r="I118" s="138">
        <f>申込用紙!I118</f>
        <v>0</v>
      </c>
      <c r="J118" s="138">
        <f>申込用紙!J118</f>
        <v>0</v>
      </c>
      <c r="K118" s="138">
        <f>申込用紙!K118</f>
        <v>0</v>
      </c>
      <c r="L118" s="138">
        <f>申込用紙!L118</f>
        <v>0</v>
      </c>
      <c r="M118" s="138">
        <f>申込用紙!M118</f>
        <v>0</v>
      </c>
      <c r="N118" s="138" t="str">
        <f>申込用紙!N118</f>
        <v/>
      </c>
      <c r="O118" s="160"/>
      <c r="P118" s="161"/>
      <c r="Q118" s="186" t="str">
        <f t="shared" si="238"/>
        <v>女</v>
      </c>
      <c r="R118" s="195" t="str">
        <f t="shared" si="239"/>
        <v>Not!</v>
      </c>
      <c r="S118" s="195" t="str">
        <f t="shared" si="240"/>
        <v>NO</v>
      </c>
      <c r="T118" s="194" t="str">
        <f t="shared" si="241"/>
        <v>女子Jr</v>
      </c>
      <c r="U118" s="196">
        <f t="shared" si="242"/>
        <v>0</v>
      </c>
      <c r="V118" s="190"/>
      <c r="W118" s="190"/>
      <c r="X118" s="190"/>
      <c r="Y118" s="190"/>
      <c r="Z118" s="190"/>
      <c r="AA118" s="190"/>
      <c r="AB118" s="239"/>
      <c r="AC118" s="239"/>
      <c r="AD118" s="239"/>
      <c r="AE118" s="239"/>
      <c r="AF118" s="242"/>
      <c r="AG118" s="261">
        <f t="shared" si="243"/>
        <v>0</v>
      </c>
      <c r="AH118"/>
      <c r="AI118"/>
      <c r="AJ118" s="258"/>
      <c r="AK118" s="259" t="str">
        <f t="shared" ca="1" si="244"/>
        <v/>
      </c>
      <c r="AL118" s="258"/>
      <c r="AM118" s="259" t="str">
        <f t="shared" si="245"/>
        <v/>
      </c>
      <c r="AN118" s="260"/>
      <c r="AO118" s="260"/>
      <c r="AP118" s="119"/>
      <c r="AQ118" s="280" t="str">
        <f t="shared" si="246"/>
        <v/>
      </c>
      <c r="AR118" s="280" t="str">
        <f t="shared" si="247"/>
        <v/>
      </c>
      <c r="AS118" s="280" t="str">
        <f t="shared" si="248"/>
        <v/>
      </c>
      <c r="AT118" s="280" t="str">
        <f t="shared" ca="1" si="249"/>
        <v/>
      </c>
      <c r="AU118" s="280">
        <f>申込用紙!$G$4</f>
        <v>0</v>
      </c>
      <c r="AV118" s="281" t="str">
        <f t="shared" si="250"/>
        <v/>
      </c>
      <c r="AW118" s="312">
        <f t="shared" si="270"/>
        <v>0</v>
      </c>
      <c r="AX118" s="312">
        <f t="shared" si="270"/>
        <v>0</v>
      </c>
      <c r="AY118" s="312">
        <f t="shared" si="270"/>
        <v>0</v>
      </c>
      <c r="AZ118" s="312">
        <f t="shared" si="270"/>
        <v>0</v>
      </c>
      <c r="BA118" s="312">
        <f t="shared" si="270"/>
        <v>0</v>
      </c>
      <c r="BB118" s="312">
        <f t="shared" si="270"/>
        <v>0</v>
      </c>
      <c r="BC118" s="313">
        <f t="shared" si="251"/>
        <v>0</v>
      </c>
      <c r="BD118" s="313">
        <f t="shared" si="252"/>
        <v>0</v>
      </c>
      <c r="BE118" s="340">
        <f t="shared" si="271"/>
        <v>0</v>
      </c>
      <c r="BF118" s="340">
        <f t="shared" si="271"/>
        <v>0</v>
      </c>
      <c r="BG118" s="340">
        <f t="shared" si="271"/>
        <v>0</v>
      </c>
      <c r="BH118" s="340">
        <f t="shared" si="271"/>
        <v>0</v>
      </c>
      <c r="BI118" s="340">
        <f t="shared" si="271"/>
        <v>0</v>
      </c>
      <c r="BJ118" s="341">
        <f t="shared" si="272"/>
        <v>0</v>
      </c>
      <c r="BK118" s="341">
        <f t="shared" si="272"/>
        <v>0</v>
      </c>
      <c r="BL118" s="341">
        <f t="shared" si="272"/>
        <v>0</v>
      </c>
      <c r="BM118" s="341">
        <f t="shared" si="272"/>
        <v>0</v>
      </c>
      <c r="BN118" s="341">
        <f t="shared" si="272"/>
        <v>0</v>
      </c>
      <c r="BO118" s="341">
        <f t="shared" si="273"/>
        <v>0</v>
      </c>
      <c r="BP118" s="341">
        <f t="shared" si="273"/>
        <v>0</v>
      </c>
      <c r="BQ118" s="341">
        <f t="shared" si="273"/>
        <v>0</v>
      </c>
      <c r="BR118" s="341">
        <f t="shared" si="273"/>
        <v>0</v>
      </c>
      <c r="BS118" s="341">
        <f t="shared" si="273"/>
        <v>0</v>
      </c>
      <c r="BT118" s="348">
        <f t="shared" si="274"/>
        <v>0</v>
      </c>
      <c r="BU118" s="348">
        <f t="shared" si="274"/>
        <v>0</v>
      </c>
      <c r="BV118" s="348">
        <f t="shared" si="274"/>
        <v>0</v>
      </c>
      <c r="BW118" s="348">
        <f t="shared" si="274"/>
        <v>0</v>
      </c>
      <c r="BX118" s="348">
        <f t="shared" si="274"/>
        <v>0</v>
      </c>
      <c r="BY118" s="348">
        <f t="shared" si="275"/>
        <v>0</v>
      </c>
      <c r="BZ118" s="348">
        <f t="shared" si="275"/>
        <v>0</v>
      </c>
      <c r="CA118" s="348">
        <f t="shared" si="275"/>
        <v>0</v>
      </c>
      <c r="CB118" s="350">
        <f t="shared" si="275"/>
        <v>0</v>
      </c>
      <c r="CC118" s="375">
        <f t="shared" si="275"/>
        <v>0</v>
      </c>
      <c r="CD118" s="191">
        <f t="shared" si="279"/>
        <v>0</v>
      </c>
      <c r="CE118" s="191">
        <f t="shared" si="279"/>
        <v>0</v>
      </c>
      <c r="CF118" s="191">
        <f t="shared" si="279"/>
        <v>0</v>
      </c>
      <c r="CG118" s="381">
        <f t="shared" si="280"/>
        <v>0</v>
      </c>
      <c r="CH118" s="191">
        <f t="shared" si="280"/>
        <v>0</v>
      </c>
      <c r="CI118" s="382">
        <f t="shared" si="280"/>
        <v>0</v>
      </c>
      <c r="CJ118" s="379">
        <f t="shared" si="253"/>
        <v>0</v>
      </c>
      <c r="CK118" s="391">
        <f t="shared" si="276"/>
        <v>0</v>
      </c>
      <c r="CL118" s="391">
        <f t="shared" si="276"/>
        <v>0</v>
      </c>
      <c r="CM118" s="391">
        <f t="shared" si="276"/>
        <v>0</v>
      </c>
      <c r="CN118" s="391">
        <f t="shared" si="281"/>
        <v>0</v>
      </c>
      <c r="CO118" s="392">
        <f t="shared" si="277"/>
        <v>0</v>
      </c>
      <c r="CP118" s="392">
        <f t="shared" si="277"/>
        <v>0</v>
      </c>
      <c r="CQ118" s="392">
        <f t="shared" si="277"/>
        <v>0</v>
      </c>
      <c r="CR118" s="394">
        <f t="shared" si="282"/>
        <v>0</v>
      </c>
      <c r="CS118" s="191">
        <f t="shared" si="278"/>
        <v>0</v>
      </c>
      <c r="CT118" s="190">
        <f t="shared" si="278"/>
        <v>0</v>
      </c>
      <c r="CU118" s="190">
        <f t="shared" si="278"/>
        <v>0</v>
      </c>
      <c r="CV118" s="394">
        <f t="shared" si="283"/>
        <v>0</v>
      </c>
      <c r="CW118" s="402">
        <f t="shared" si="254"/>
        <v>0</v>
      </c>
      <c r="CX118" s="403"/>
      <c r="CY118" s="403">
        <f t="shared" si="255"/>
        <v>0</v>
      </c>
      <c r="CZ118" s="404">
        <f t="shared" si="256"/>
        <v>0</v>
      </c>
      <c r="DA118" s="435">
        <f t="shared" si="200"/>
        <v>0</v>
      </c>
      <c r="DB118" s="432">
        <f t="shared" si="257"/>
        <v>0</v>
      </c>
      <c r="DC118" s="433">
        <f t="shared" si="258"/>
        <v>0</v>
      </c>
      <c r="DD118" s="239">
        <f t="shared" si="259"/>
        <v>1</v>
      </c>
      <c r="DE118" s="239">
        <f t="shared" ca="1" si="260"/>
        <v>0</v>
      </c>
      <c r="DF118" s="239">
        <f t="shared" ca="1" si="261"/>
        <v>1</v>
      </c>
      <c r="DG118" s="434" t="str">
        <f t="shared" si="262"/>
        <v/>
      </c>
      <c r="DH118" s="239">
        <f t="shared" ca="1" si="263"/>
        <v>0</v>
      </c>
      <c r="DI118" s="239">
        <f t="shared" ca="1" si="232"/>
        <v>0</v>
      </c>
      <c r="DJ118" s="118" t="str">
        <f t="shared" si="180"/>
        <v/>
      </c>
      <c r="DK118" s="451">
        <f t="shared" si="264"/>
        <v>0</v>
      </c>
      <c r="DL118" s="451">
        <f t="shared" si="265"/>
        <v>0</v>
      </c>
      <c r="DM118" s="452">
        <f t="shared" si="266"/>
        <v>0</v>
      </c>
      <c r="DN118" s="453">
        <f t="shared" si="267"/>
        <v>-1</v>
      </c>
      <c r="DO118" s="454">
        <f t="shared" si="201"/>
        <v>1</v>
      </c>
      <c r="DP118" s="455" t="str">
        <f t="shared" si="202"/>
        <v>NO</v>
      </c>
      <c r="DQ118" s="455" t="str">
        <f t="shared" si="203"/>
        <v>Not!</v>
      </c>
      <c r="DR118" s="455" t="str">
        <f t="shared" si="204"/>
        <v>Not!</v>
      </c>
      <c r="DS118" s="478" t="str">
        <f t="shared" si="185"/>
        <v/>
      </c>
      <c r="DT118" s="479">
        <f t="shared" si="205"/>
        <v>0</v>
      </c>
      <c r="DU118" s="239">
        <f t="shared" si="229"/>
        <v>0</v>
      </c>
      <c r="DV118" s="480">
        <v>103</v>
      </c>
      <c r="DW118" s="281" t="str">
        <f t="shared" si="206"/>
        <v/>
      </c>
      <c r="DX118" s="239" t="str">
        <f t="shared" si="207"/>
        <v>Not!</v>
      </c>
      <c r="DY118" s="499">
        <f t="shared" si="208"/>
        <v>0</v>
      </c>
      <c r="DZ118" s="239" t="str">
        <f t="shared" si="209"/>
        <v>NO</v>
      </c>
      <c r="EA118" s="499">
        <f t="shared" si="268"/>
        <v>0</v>
      </c>
      <c r="EB118" s="239" t="str">
        <f t="shared" si="187"/>
        <v>女子Jr</v>
      </c>
      <c r="EC118" s="499">
        <f t="shared" si="269"/>
        <v>0</v>
      </c>
      <c r="ED118" s="500">
        <f t="shared" si="210"/>
        <v>0</v>
      </c>
      <c r="EE118" s="499">
        <f t="shared" si="210"/>
        <v>0</v>
      </c>
      <c r="EF118" s="239" t="str">
        <f t="shared" si="211"/>
        <v>N</v>
      </c>
      <c r="EG118" s="434" t="str">
        <f t="shared" si="212"/>
        <v/>
      </c>
      <c r="EH118" s="239" t="str">
        <f t="shared" si="213"/>
        <v/>
      </c>
      <c r="EI118" s="239" t="str">
        <f t="shared" ca="1" si="214"/>
        <v/>
      </c>
      <c r="EJ118" s="239" t="str">
        <f t="shared" si="215"/>
        <v/>
      </c>
      <c r="EK118" s="239">
        <f t="shared" si="216"/>
        <v>0</v>
      </c>
      <c r="EL118" s="239">
        <f t="shared" si="217"/>
        <v>0</v>
      </c>
      <c r="EM118" s="499">
        <f t="shared" si="218"/>
        <v>0</v>
      </c>
      <c r="EN118" s="239" t="str">
        <f t="shared" si="230"/>
        <v>N</v>
      </c>
      <c r="EO118" s="434" t="str">
        <f t="shared" si="219"/>
        <v/>
      </c>
      <c r="EP118" s="239" t="str">
        <f t="shared" si="189"/>
        <v/>
      </c>
      <c r="EQ118" s="239" t="str">
        <f t="shared" ca="1" si="220"/>
        <v/>
      </c>
      <c r="ER118" s="239" t="str">
        <f t="shared" si="221"/>
        <v/>
      </c>
      <c r="ES118" s="239">
        <f t="shared" si="190"/>
        <v>0</v>
      </c>
      <c r="ET118" s="239">
        <f t="shared" si="231"/>
        <v>0</v>
      </c>
      <c r="EU118" s="499">
        <f t="shared" si="222"/>
        <v>0</v>
      </c>
      <c r="EV118" s="434" t="str">
        <f t="shared" si="223"/>
        <v/>
      </c>
      <c r="EW118" s="512">
        <f t="shared" si="224"/>
        <v>0</v>
      </c>
      <c r="EX118" s="512">
        <f t="shared" si="225"/>
        <v>0</v>
      </c>
      <c r="EY118" s="512">
        <f t="shared" si="226"/>
        <v>0</v>
      </c>
      <c r="EZ118" s="119"/>
      <c r="FA118" s="258"/>
      <c r="FB118" s="259" t="str">
        <f t="shared" ca="1" si="227"/>
        <v/>
      </c>
      <c r="FC118" s="258"/>
      <c r="FD118" s="259" t="str">
        <f t="shared" si="228"/>
        <v/>
      </c>
      <c r="FE118" s="119"/>
      <c r="FF118" s="119"/>
      <c r="FG118" s="119"/>
      <c r="FH118" s="119"/>
      <c r="FI118" s="119"/>
      <c r="FJ118" s="119"/>
      <c r="FK118" s="119"/>
      <c r="FL118" s="119"/>
      <c r="FM118" s="119"/>
      <c r="FN118" s="119"/>
      <c r="FO118" s="119"/>
    </row>
    <row r="119" spans="1:171" s="99" customFormat="1" ht="21" customHeight="1" x14ac:dyDescent="0.2">
      <c r="A119" s="141">
        <v>104</v>
      </c>
      <c r="B119" s="138">
        <f>申込用紙!B119</f>
        <v>0</v>
      </c>
      <c r="C119" s="138">
        <f>申込用紙!C119</f>
        <v>0</v>
      </c>
      <c r="D119" s="138">
        <f>申込用紙!D119</f>
        <v>0</v>
      </c>
      <c r="E119" s="139">
        <f>申込用紙!E119</f>
        <v>0</v>
      </c>
      <c r="F119" s="138">
        <f>申込用紙!F119</f>
        <v>0</v>
      </c>
      <c r="G119" s="138">
        <f>申込用紙!G119</f>
        <v>0</v>
      </c>
      <c r="H119" s="138">
        <f>申込用紙!H119</f>
        <v>0</v>
      </c>
      <c r="I119" s="138">
        <f>申込用紙!I119</f>
        <v>0</v>
      </c>
      <c r="J119" s="138">
        <f>申込用紙!J119</f>
        <v>0</v>
      </c>
      <c r="K119" s="138">
        <f>申込用紙!K119</f>
        <v>0</v>
      </c>
      <c r="L119" s="138">
        <f>申込用紙!L119</f>
        <v>0</v>
      </c>
      <c r="M119" s="138">
        <f>申込用紙!M119</f>
        <v>0</v>
      </c>
      <c r="N119" s="138" t="str">
        <f>申込用紙!N119</f>
        <v/>
      </c>
      <c r="O119" s="160"/>
      <c r="P119" s="161"/>
      <c r="Q119" s="186" t="str">
        <f t="shared" si="238"/>
        <v>女</v>
      </c>
      <c r="R119" s="195" t="str">
        <f t="shared" si="239"/>
        <v>Not!</v>
      </c>
      <c r="S119" s="195" t="str">
        <f t="shared" si="240"/>
        <v>NO</v>
      </c>
      <c r="T119" s="194" t="str">
        <f t="shared" si="241"/>
        <v>女子Jr</v>
      </c>
      <c r="U119" s="196">
        <f t="shared" si="242"/>
        <v>0</v>
      </c>
      <c r="V119" s="190"/>
      <c r="W119" s="190"/>
      <c r="X119" s="190"/>
      <c r="Y119" s="190"/>
      <c r="Z119" s="190"/>
      <c r="AA119" s="190"/>
      <c r="AB119" s="239"/>
      <c r="AC119" s="239"/>
      <c r="AD119" s="239"/>
      <c r="AE119" s="239"/>
      <c r="AF119" s="242"/>
      <c r="AG119" s="261">
        <f t="shared" si="243"/>
        <v>0</v>
      </c>
      <c r="AH119"/>
      <c r="AI119"/>
      <c r="AJ119" s="258"/>
      <c r="AK119" s="259" t="str">
        <f t="shared" ca="1" si="244"/>
        <v/>
      </c>
      <c r="AL119" s="258"/>
      <c r="AM119" s="259" t="str">
        <f t="shared" si="245"/>
        <v/>
      </c>
      <c r="AN119" s="260"/>
      <c r="AO119" s="260"/>
      <c r="AP119" s="119"/>
      <c r="AQ119" s="280" t="str">
        <f t="shared" si="246"/>
        <v/>
      </c>
      <c r="AR119" s="280" t="str">
        <f t="shared" si="247"/>
        <v/>
      </c>
      <c r="AS119" s="280" t="str">
        <f t="shared" si="248"/>
        <v/>
      </c>
      <c r="AT119" s="280" t="str">
        <f t="shared" ca="1" si="249"/>
        <v/>
      </c>
      <c r="AU119" s="280">
        <f>申込用紙!$G$4</f>
        <v>0</v>
      </c>
      <c r="AV119" s="281" t="str">
        <f t="shared" si="250"/>
        <v/>
      </c>
      <c r="AW119" s="312">
        <f t="shared" si="270"/>
        <v>0</v>
      </c>
      <c r="AX119" s="312">
        <f t="shared" si="270"/>
        <v>0</v>
      </c>
      <c r="AY119" s="312">
        <f t="shared" si="270"/>
        <v>0</v>
      </c>
      <c r="AZ119" s="312">
        <f t="shared" si="270"/>
        <v>0</v>
      </c>
      <c r="BA119" s="312">
        <f t="shared" si="270"/>
        <v>0</v>
      </c>
      <c r="BB119" s="312">
        <f t="shared" si="270"/>
        <v>0</v>
      </c>
      <c r="BC119" s="313">
        <f t="shared" si="251"/>
        <v>0</v>
      </c>
      <c r="BD119" s="313">
        <f t="shared" si="252"/>
        <v>0</v>
      </c>
      <c r="BE119" s="340">
        <f t="shared" si="271"/>
        <v>0</v>
      </c>
      <c r="BF119" s="340">
        <f t="shared" si="271"/>
        <v>0</v>
      </c>
      <c r="BG119" s="340">
        <f t="shared" si="271"/>
        <v>0</v>
      </c>
      <c r="BH119" s="340">
        <f t="shared" si="271"/>
        <v>0</v>
      </c>
      <c r="BI119" s="340">
        <f t="shared" si="271"/>
        <v>0</v>
      </c>
      <c r="BJ119" s="341">
        <f t="shared" si="272"/>
        <v>0</v>
      </c>
      <c r="BK119" s="341">
        <f t="shared" si="272"/>
        <v>0</v>
      </c>
      <c r="BL119" s="341">
        <f t="shared" si="272"/>
        <v>0</v>
      </c>
      <c r="BM119" s="341">
        <f t="shared" si="272"/>
        <v>0</v>
      </c>
      <c r="BN119" s="341">
        <f t="shared" si="272"/>
        <v>0</v>
      </c>
      <c r="BO119" s="341">
        <f t="shared" si="273"/>
        <v>0</v>
      </c>
      <c r="BP119" s="341">
        <f t="shared" si="273"/>
        <v>0</v>
      </c>
      <c r="BQ119" s="341">
        <f t="shared" si="273"/>
        <v>0</v>
      </c>
      <c r="BR119" s="341">
        <f t="shared" si="273"/>
        <v>0</v>
      </c>
      <c r="BS119" s="341">
        <f t="shared" si="273"/>
        <v>0</v>
      </c>
      <c r="BT119" s="348">
        <f t="shared" si="274"/>
        <v>0</v>
      </c>
      <c r="BU119" s="348">
        <f t="shared" si="274"/>
        <v>0</v>
      </c>
      <c r="BV119" s="348">
        <f t="shared" si="274"/>
        <v>0</v>
      </c>
      <c r="BW119" s="348">
        <f t="shared" si="274"/>
        <v>0</v>
      </c>
      <c r="BX119" s="348">
        <f t="shared" si="274"/>
        <v>0</v>
      </c>
      <c r="BY119" s="348">
        <f t="shared" si="275"/>
        <v>0</v>
      </c>
      <c r="BZ119" s="348">
        <f t="shared" si="275"/>
        <v>0</v>
      </c>
      <c r="CA119" s="348">
        <f t="shared" si="275"/>
        <v>0</v>
      </c>
      <c r="CB119" s="350">
        <f t="shared" si="275"/>
        <v>0</v>
      </c>
      <c r="CC119" s="375">
        <f t="shared" si="275"/>
        <v>0</v>
      </c>
      <c r="CD119" s="191">
        <f t="shared" si="279"/>
        <v>0</v>
      </c>
      <c r="CE119" s="191">
        <f t="shared" si="279"/>
        <v>0</v>
      </c>
      <c r="CF119" s="191">
        <f t="shared" si="279"/>
        <v>0</v>
      </c>
      <c r="CG119" s="381">
        <f t="shared" si="280"/>
        <v>0</v>
      </c>
      <c r="CH119" s="191">
        <f t="shared" si="280"/>
        <v>0</v>
      </c>
      <c r="CI119" s="382">
        <f t="shared" si="280"/>
        <v>0</v>
      </c>
      <c r="CJ119" s="379">
        <f t="shared" si="253"/>
        <v>0</v>
      </c>
      <c r="CK119" s="391">
        <f t="shared" si="276"/>
        <v>0</v>
      </c>
      <c r="CL119" s="391">
        <f t="shared" si="276"/>
        <v>0</v>
      </c>
      <c r="CM119" s="391">
        <f t="shared" si="276"/>
        <v>0</v>
      </c>
      <c r="CN119" s="391">
        <f t="shared" si="281"/>
        <v>0</v>
      </c>
      <c r="CO119" s="392">
        <f t="shared" si="277"/>
        <v>0</v>
      </c>
      <c r="CP119" s="392">
        <f t="shared" si="277"/>
        <v>0</v>
      </c>
      <c r="CQ119" s="392">
        <f t="shared" si="277"/>
        <v>0</v>
      </c>
      <c r="CR119" s="394">
        <f t="shared" si="282"/>
        <v>0</v>
      </c>
      <c r="CS119" s="191">
        <f t="shared" si="278"/>
        <v>0</v>
      </c>
      <c r="CT119" s="190">
        <f t="shared" si="278"/>
        <v>0</v>
      </c>
      <c r="CU119" s="190">
        <f t="shared" si="278"/>
        <v>0</v>
      </c>
      <c r="CV119" s="394">
        <f t="shared" si="283"/>
        <v>0</v>
      </c>
      <c r="CW119" s="402">
        <f t="shared" si="254"/>
        <v>0</v>
      </c>
      <c r="CX119" s="403"/>
      <c r="CY119" s="403">
        <f t="shared" si="255"/>
        <v>0</v>
      </c>
      <c r="CZ119" s="404">
        <f t="shared" si="256"/>
        <v>0</v>
      </c>
      <c r="DA119" s="435">
        <f t="shared" si="200"/>
        <v>0</v>
      </c>
      <c r="DB119" s="432">
        <f t="shared" si="257"/>
        <v>0</v>
      </c>
      <c r="DC119" s="433">
        <f t="shared" si="258"/>
        <v>0</v>
      </c>
      <c r="DD119" s="239">
        <f t="shared" si="259"/>
        <v>1</v>
      </c>
      <c r="DE119" s="239">
        <f t="shared" ca="1" si="260"/>
        <v>0</v>
      </c>
      <c r="DF119" s="239">
        <f t="shared" ca="1" si="261"/>
        <v>1</v>
      </c>
      <c r="DG119" s="434" t="str">
        <f t="shared" si="262"/>
        <v/>
      </c>
      <c r="DH119" s="239">
        <f t="shared" ca="1" si="263"/>
        <v>0</v>
      </c>
      <c r="DI119" s="239">
        <f t="shared" ca="1" si="232"/>
        <v>0</v>
      </c>
      <c r="DJ119" s="118" t="str">
        <f t="shared" si="180"/>
        <v/>
      </c>
      <c r="DK119" s="451">
        <f t="shared" si="264"/>
        <v>0</v>
      </c>
      <c r="DL119" s="451">
        <f t="shared" si="265"/>
        <v>0</v>
      </c>
      <c r="DM119" s="452">
        <f t="shared" si="266"/>
        <v>0</v>
      </c>
      <c r="DN119" s="453">
        <f t="shared" si="267"/>
        <v>-1</v>
      </c>
      <c r="DO119" s="454">
        <f t="shared" si="201"/>
        <v>1</v>
      </c>
      <c r="DP119" s="455" t="str">
        <f t="shared" si="202"/>
        <v>NO</v>
      </c>
      <c r="DQ119" s="455" t="str">
        <f t="shared" si="203"/>
        <v>Not!</v>
      </c>
      <c r="DR119" s="455" t="str">
        <f t="shared" si="204"/>
        <v>Not!</v>
      </c>
      <c r="DS119" s="478" t="str">
        <f t="shared" si="185"/>
        <v/>
      </c>
      <c r="DT119" s="479">
        <f t="shared" si="205"/>
        <v>0</v>
      </c>
      <c r="DU119" s="239">
        <f t="shared" si="229"/>
        <v>0</v>
      </c>
      <c r="DV119" s="480">
        <v>104</v>
      </c>
      <c r="DW119" s="281" t="str">
        <f t="shared" si="206"/>
        <v/>
      </c>
      <c r="DX119" s="239" t="str">
        <f t="shared" si="207"/>
        <v>Not!</v>
      </c>
      <c r="DY119" s="499">
        <f t="shared" si="208"/>
        <v>0</v>
      </c>
      <c r="DZ119" s="239" t="str">
        <f t="shared" si="209"/>
        <v>NO</v>
      </c>
      <c r="EA119" s="499">
        <f t="shared" si="268"/>
        <v>0</v>
      </c>
      <c r="EB119" s="239" t="str">
        <f t="shared" si="187"/>
        <v>女子Jr</v>
      </c>
      <c r="EC119" s="499">
        <f t="shared" si="269"/>
        <v>0</v>
      </c>
      <c r="ED119" s="500">
        <f t="shared" si="210"/>
        <v>0</v>
      </c>
      <c r="EE119" s="499">
        <f t="shared" si="210"/>
        <v>0</v>
      </c>
      <c r="EF119" s="239" t="str">
        <f t="shared" si="211"/>
        <v>N</v>
      </c>
      <c r="EG119" s="434" t="str">
        <f t="shared" si="212"/>
        <v/>
      </c>
      <c r="EH119" s="239" t="str">
        <f t="shared" si="213"/>
        <v/>
      </c>
      <c r="EI119" s="239" t="str">
        <f t="shared" ca="1" si="214"/>
        <v/>
      </c>
      <c r="EJ119" s="239" t="str">
        <f t="shared" si="215"/>
        <v/>
      </c>
      <c r="EK119" s="239">
        <f t="shared" si="216"/>
        <v>0</v>
      </c>
      <c r="EL119" s="239">
        <f t="shared" si="217"/>
        <v>0</v>
      </c>
      <c r="EM119" s="499">
        <f t="shared" si="218"/>
        <v>0</v>
      </c>
      <c r="EN119" s="239" t="str">
        <f t="shared" si="230"/>
        <v>N</v>
      </c>
      <c r="EO119" s="434" t="str">
        <f t="shared" si="219"/>
        <v/>
      </c>
      <c r="EP119" s="239" t="str">
        <f t="shared" si="189"/>
        <v/>
      </c>
      <c r="EQ119" s="239" t="str">
        <f t="shared" ca="1" si="220"/>
        <v/>
      </c>
      <c r="ER119" s="239" t="str">
        <f t="shared" si="221"/>
        <v/>
      </c>
      <c r="ES119" s="239">
        <f t="shared" si="190"/>
        <v>0</v>
      </c>
      <c r="ET119" s="239">
        <f t="shared" si="231"/>
        <v>0</v>
      </c>
      <c r="EU119" s="499">
        <f t="shared" si="222"/>
        <v>0</v>
      </c>
      <c r="EV119" s="434" t="str">
        <f t="shared" si="223"/>
        <v/>
      </c>
      <c r="EW119" s="512">
        <f t="shared" si="224"/>
        <v>0</v>
      </c>
      <c r="EX119" s="512">
        <f t="shared" si="225"/>
        <v>0</v>
      </c>
      <c r="EY119" s="512">
        <f t="shared" si="226"/>
        <v>0</v>
      </c>
      <c r="EZ119" s="119"/>
      <c r="FA119" s="258"/>
      <c r="FB119" s="259" t="str">
        <f t="shared" ca="1" si="227"/>
        <v/>
      </c>
      <c r="FC119" s="258"/>
      <c r="FD119" s="259" t="str">
        <f t="shared" si="228"/>
        <v/>
      </c>
      <c r="FE119" s="119"/>
      <c r="FF119" s="119"/>
      <c r="FG119" s="119"/>
      <c r="FH119" s="119"/>
      <c r="FI119" s="119"/>
      <c r="FJ119" s="119"/>
      <c r="FK119" s="119"/>
      <c r="FL119" s="119"/>
      <c r="FM119" s="119"/>
      <c r="FN119" s="119"/>
      <c r="FO119" s="119"/>
    </row>
    <row r="120" spans="1:171" s="99" customFormat="1" ht="21" customHeight="1" x14ac:dyDescent="0.2">
      <c r="A120" s="141">
        <v>105</v>
      </c>
      <c r="B120" s="138">
        <f>申込用紙!B120</f>
        <v>0</v>
      </c>
      <c r="C120" s="138">
        <f>申込用紙!C120</f>
        <v>0</v>
      </c>
      <c r="D120" s="138">
        <f>申込用紙!D120</f>
        <v>0</v>
      </c>
      <c r="E120" s="139">
        <f>申込用紙!E120</f>
        <v>0</v>
      </c>
      <c r="F120" s="138">
        <f>申込用紙!F120</f>
        <v>0</v>
      </c>
      <c r="G120" s="138">
        <f>申込用紙!G120</f>
        <v>0</v>
      </c>
      <c r="H120" s="138">
        <f>申込用紙!H120</f>
        <v>0</v>
      </c>
      <c r="I120" s="138">
        <f>申込用紙!I120</f>
        <v>0</v>
      </c>
      <c r="J120" s="138">
        <f>申込用紙!J120</f>
        <v>0</v>
      </c>
      <c r="K120" s="138">
        <f>申込用紙!K120</f>
        <v>0</v>
      </c>
      <c r="L120" s="138">
        <f>申込用紙!L120</f>
        <v>0</v>
      </c>
      <c r="M120" s="138">
        <f>申込用紙!M120</f>
        <v>0</v>
      </c>
      <c r="N120" s="138" t="str">
        <f>申込用紙!N120</f>
        <v/>
      </c>
      <c r="O120" s="160"/>
      <c r="P120" s="161"/>
      <c r="Q120" s="186" t="str">
        <f t="shared" si="238"/>
        <v>女</v>
      </c>
      <c r="R120" s="195" t="str">
        <f t="shared" si="239"/>
        <v>Not!</v>
      </c>
      <c r="S120" s="195" t="str">
        <f t="shared" si="240"/>
        <v>NO</v>
      </c>
      <c r="T120" s="194" t="str">
        <f t="shared" si="241"/>
        <v>女子Jr</v>
      </c>
      <c r="U120" s="196">
        <f t="shared" si="242"/>
        <v>0</v>
      </c>
      <c r="V120" s="190"/>
      <c r="W120" s="190"/>
      <c r="X120" s="190"/>
      <c r="Y120" s="190"/>
      <c r="Z120" s="190"/>
      <c r="AA120" s="190"/>
      <c r="AB120" s="239"/>
      <c r="AC120" s="239"/>
      <c r="AD120" s="239"/>
      <c r="AE120" s="239"/>
      <c r="AF120" s="242"/>
      <c r="AG120" s="261">
        <f t="shared" si="243"/>
        <v>0</v>
      </c>
      <c r="AH120"/>
      <c r="AI120"/>
      <c r="AJ120" s="258"/>
      <c r="AK120" s="259" t="str">
        <f t="shared" ca="1" si="244"/>
        <v/>
      </c>
      <c r="AL120" s="258"/>
      <c r="AM120" s="259" t="str">
        <f t="shared" si="245"/>
        <v/>
      </c>
      <c r="AN120" s="260"/>
      <c r="AO120" s="260"/>
      <c r="AP120" s="119"/>
      <c r="AQ120" s="280" t="str">
        <f t="shared" si="246"/>
        <v/>
      </c>
      <c r="AR120" s="280" t="str">
        <f t="shared" si="247"/>
        <v/>
      </c>
      <c r="AS120" s="280" t="str">
        <f t="shared" si="248"/>
        <v/>
      </c>
      <c r="AT120" s="280" t="str">
        <f t="shared" ca="1" si="249"/>
        <v/>
      </c>
      <c r="AU120" s="280">
        <f>申込用紙!$G$4</f>
        <v>0</v>
      </c>
      <c r="AV120" s="281" t="str">
        <f t="shared" si="250"/>
        <v/>
      </c>
      <c r="AW120" s="312">
        <f t="shared" si="270"/>
        <v>0</v>
      </c>
      <c r="AX120" s="312">
        <f t="shared" si="270"/>
        <v>0</v>
      </c>
      <c r="AY120" s="312">
        <f t="shared" si="270"/>
        <v>0</v>
      </c>
      <c r="AZ120" s="312">
        <f t="shared" si="270"/>
        <v>0</v>
      </c>
      <c r="BA120" s="312">
        <f t="shared" si="270"/>
        <v>0</v>
      </c>
      <c r="BB120" s="312">
        <f t="shared" si="270"/>
        <v>0</v>
      </c>
      <c r="BC120" s="313">
        <f t="shared" si="251"/>
        <v>0</v>
      </c>
      <c r="BD120" s="313">
        <f t="shared" si="252"/>
        <v>0</v>
      </c>
      <c r="BE120" s="340">
        <f t="shared" si="271"/>
        <v>0</v>
      </c>
      <c r="BF120" s="340">
        <f t="shared" si="271"/>
        <v>0</v>
      </c>
      <c r="BG120" s="340">
        <f t="shared" si="271"/>
        <v>0</v>
      </c>
      <c r="BH120" s="340">
        <f t="shared" si="271"/>
        <v>0</v>
      </c>
      <c r="BI120" s="340">
        <f t="shared" si="271"/>
        <v>0</v>
      </c>
      <c r="BJ120" s="341">
        <f t="shared" si="272"/>
        <v>0</v>
      </c>
      <c r="BK120" s="341">
        <f t="shared" si="272"/>
        <v>0</v>
      </c>
      <c r="BL120" s="341">
        <f t="shared" si="272"/>
        <v>0</v>
      </c>
      <c r="BM120" s="341">
        <f t="shared" si="272"/>
        <v>0</v>
      </c>
      <c r="BN120" s="341">
        <f t="shared" si="272"/>
        <v>0</v>
      </c>
      <c r="BO120" s="341">
        <f t="shared" si="273"/>
        <v>0</v>
      </c>
      <c r="BP120" s="341">
        <f t="shared" si="273"/>
        <v>0</v>
      </c>
      <c r="BQ120" s="341">
        <f t="shared" si="273"/>
        <v>0</v>
      </c>
      <c r="BR120" s="341">
        <f t="shared" si="273"/>
        <v>0</v>
      </c>
      <c r="BS120" s="341">
        <f t="shared" si="273"/>
        <v>0</v>
      </c>
      <c r="BT120" s="348">
        <f t="shared" si="274"/>
        <v>0</v>
      </c>
      <c r="BU120" s="348">
        <f t="shared" si="274"/>
        <v>0</v>
      </c>
      <c r="BV120" s="348">
        <f t="shared" si="274"/>
        <v>0</v>
      </c>
      <c r="BW120" s="348">
        <f t="shared" si="274"/>
        <v>0</v>
      </c>
      <c r="BX120" s="348">
        <f t="shared" si="274"/>
        <v>0</v>
      </c>
      <c r="BY120" s="348">
        <f t="shared" si="275"/>
        <v>0</v>
      </c>
      <c r="BZ120" s="348">
        <f t="shared" si="275"/>
        <v>0</v>
      </c>
      <c r="CA120" s="348">
        <f t="shared" si="275"/>
        <v>0</v>
      </c>
      <c r="CB120" s="350">
        <f t="shared" si="275"/>
        <v>0</v>
      </c>
      <c r="CC120" s="375">
        <f t="shared" si="275"/>
        <v>0</v>
      </c>
      <c r="CD120" s="191">
        <f t="shared" si="279"/>
        <v>0</v>
      </c>
      <c r="CE120" s="191">
        <f t="shared" si="279"/>
        <v>0</v>
      </c>
      <c r="CF120" s="191">
        <f t="shared" si="279"/>
        <v>0</v>
      </c>
      <c r="CG120" s="381">
        <f t="shared" si="280"/>
        <v>0</v>
      </c>
      <c r="CH120" s="191">
        <f t="shared" si="280"/>
        <v>0</v>
      </c>
      <c r="CI120" s="382">
        <f t="shared" si="280"/>
        <v>0</v>
      </c>
      <c r="CJ120" s="379">
        <f t="shared" si="253"/>
        <v>0</v>
      </c>
      <c r="CK120" s="391">
        <f t="shared" si="276"/>
        <v>0</v>
      </c>
      <c r="CL120" s="391">
        <f t="shared" si="276"/>
        <v>0</v>
      </c>
      <c r="CM120" s="391">
        <f t="shared" si="276"/>
        <v>0</v>
      </c>
      <c r="CN120" s="391">
        <f t="shared" si="281"/>
        <v>0</v>
      </c>
      <c r="CO120" s="392">
        <f t="shared" si="277"/>
        <v>0</v>
      </c>
      <c r="CP120" s="392">
        <f t="shared" si="277"/>
        <v>0</v>
      </c>
      <c r="CQ120" s="392">
        <f t="shared" si="277"/>
        <v>0</v>
      </c>
      <c r="CR120" s="394">
        <f t="shared" si="282"/>
        <v>0</v>
      </c>
      <c r="CS120" s="191">
        <f t="shared" si="278"/>
        <v>0</v>
      </c>
      <c r="CT120" s="190">
        <f t="shared" si="278"/>
        <v>0</v>
      </c>
      <c r="CU120" s="190">
        <f t="shared" si="278"/>
        <v>0</v>
      </c>
      <c r="CV120" s="394">
        <f t="shared" si="283"/>
        <v>0</v>
      </c>
      <c r="CW120" s="402">
        <f t="shared" si="254"/>
        <v>0</v>
      </c>
      <c r="CX120" s="403"/>
      <c r="CY120" s="403">
        <f t="shared" si="255"/>
        <v>0</v>
      </c>
      <c r="CZ120" s="404">
        <f t="shared" si="256"/>
        <v>0</v>
      </c>
      <c r="DA120" s="435">
        <f t="shared" si="200"/>
        <v>0</v>
      </c>
      <c r="DB120" s="432">
        <f t="shared" si="257"/>
        <v>0</v>
      </c>
      <c r="DC120" s="433">
        <f t="shared" si="258"/>
        <v>0</v>
      </c>
      <c r="DD120" s="239">
        <f t="shared" si="259"/>
        <v>1</v>
      </c>
      <c r="DE120" s="239">
        <f t="shared" ca="1" si="260"/>
        <v>0</v>
      </c>
      <c r="DF120" s="239">
        <f t="shared" ca="1" si="261"/>
        <v>1</v>
      </c>
      <c r="DG120" s="434" t="str">
        <f t="shared" si="262"/>
        <v/>
      </c>
      <c r="DH120" s="239">
        <f t="shared" ca="1" si="263"/>
        <v>0</v>
      </c>
      <c r="DI120" s="239">
        <f t="shared" ca="1" si="232"/>
        <v>0</v>
      </c>
      <c r="DJ120" s="118" t="str">
        <f t="shared" si="180"/>
        <v/>
      </c>
      <c r="DK120" s="451">
        <f t="shared" si="264"/>
        <v>0</v>
      </c>
      <c r="DL120" s="451">
        <f t="shared" si="265"/>
        <v>0</v>
      </c>
      <c r="DM120" s="452">
        <f t="shared" si="266"/>
        <v>0</v>
      </c>
      <c r="DN120" s="453">
        <f t="shared" si="267"/>
        <v>-1</v>
      </c>
      <c r="DO120" s="454">
        <f t="shared" si="201"/>
        <v>1</v>
      </c>
      <c r="DP120" s="455" t="str">
        <f t="shared" si="202"/>
        <v>NO</v>
      </c>
      <c r="DQ120" s="455" t="str">
        <f t="shared" si="203"/>
        <v>Not!</v>
      </c>
      <c r="DR120" s="455" t="str">
        <f t="shared" si="204"/>
        <v>Not!</v>
      </c>
      <c r="DS120" s="478" t="str">
        <f t="shared" si="185"/>
        <v/>
      </c>
      <c r="DT120" s="479">
        <f t="shared" si="205"/>
        <v>0</v>
      </c>
      <c r="DU120" s="239">
        <f t="shared" si="229"/>
        <v>0</v>
      </c>
      <c r="DV120" s="480">
        <v>105</v>
      </c>
      <c r="DW120" s="281" t="str">
        <f t="shared" si="206"/>
        <v/>
      </c>
      <c r="DX120" s="239" t="str">
        <f t="shared" si="207"/>
        <v>Not!</v>
      </c>
      <c r="DY120" s="499">
        <f t="shared" si="208"/>
        <v>0</v>
      </c>
      <c r="DZ120" s="239" t="str">
        <f t="shared" si="209"/>
        <v>NO</v>
      </c>
      <c r="EA120" s="499">
        <f t="shared" si="268"/>
        <v>0</v>
      </c>
      <c r="EB120" s="239" t="str">
        <f t="shared" si="187"/>
        <v>女子Jr</v>
      </c>
      <c r="EC120" s="499">
        <f t="shared" si="269"/>
        <v>0</v>
      </c>
      <c r="ED120" s="500">
        <f t="shared" si="210"/>
        <v>0</v>
      </c>
      <c r="EE120" s="499">
        <f t="shared" si="210"/>
        <v>0</v>
      </c>
      <c r="EF120" s="239" t="str">
        <f t="shared" si="211"/>
        <v>N</v>
      </c>
      <c r="EG120" s="434" t="str">
        <f t="shared" si="212"/>
        <v/>
      </c>
      <c r="EH120" s="239" t="str">
        <f t="shared" si="213"/>
        <v/>
      </c>
      <c r="EI120" s="239" t="str">
        <f t="shared" ca="1" si="214"/>
        <v/>
      </c>
      <c r="EJ120" s="239" t="str">
        <f t="shared" si="215"/>
        <v/>
      </c>
      <c r="EK120" s="239">
        <f t="shared" si="216"/>
        <v>0</v>
      </c>
      <c r="EL120" s="239">
        <f t="shared" si="217"/>
        <v>0</v>
      </c>
      <c r="EM120" s="499">
        <f t="shared" si="218"/>
        <v>0</v>
      </c>
      <c r="EN120" s="239" t="str">
        <f t="shared" si="230"/>
        <v>N</v>
      </c>
      <c r="EO120" s="434" t="str">
        <f t="shared" si="219"/>
        <v/>
      </c>
      <c r="EP120" s="239" t="str">
        <f t="shared" si="189"/>
        <v/>
      </c>
      <c r="EQ120" s="239" t="str">
        <f t="shared" ca="1" si="220"/>
        <v/>
      </c>
      <c r="ER120" s="239" t="str">
        <f t="shared" si="221"/>
        <v/>
      </c>
      <c r="ES120" s="239">
        <f t="shared" si="190"/>
        <v>0</v>
      </c>
      <c r="ET120" s="239">
        <f t="shared" si="231"/>
        <v>0</v>
      </c>
      <c r="EU120" s="499">
        <f t="shared" si="222"/>
        <v>0</v>
      </c>
      <c r="EV120" s="434" t="str">
        <f t="shared" si="223"/>
        <v/>
      </c>
      <c r="EW120" s="512">
        <f t="shared" si="224"/>
        <v>0</v>
      </c>
      <c r="EX120" s="512">
        <f t="shared" si="225"/>
        <v>0</v>
      </c>
      <c r="EY120" s="512">
        <f t="shared" si="226"/>
        <v>0</v>
      </c>
      <c r="EZ120" s="119"/>
      <c r="FA120" s="258"/>
      <c r="FB120" s="259" t="str">
        <f t="shared" ca="1" si="227"/>
        <v/>
      </c>
      <c r="FC120" s="258"/>
      <c r="FD120" s="259" t="str">
        <f t="shared" si="228"/>
        <v/>
      </c>
      <c r="FE120" s="119"/>
      <c r="FF120" s="119"/>
      <c r="FG120" s="119"/>
      <c r="FH120" s="119"/>
      <c r="FI120" s="119"/>
      <c r="FJ120" s="119"/>
      <c r="FK120" s="119"/>
      <c r="FL120" s="119"/>
      <c r="FM120" s="119"/>
      <c r="FN120" s="119"/>
      <c r="FO120" s="119"/>
    </row>
    <row r="121" spans="1:171" s="99" customFormat="1" ht="21" customHeight="1" x14ac:dyDescent="0.2">
      <c r="A121" s="141">
        <v>106</v>
      </c>
      <c r="B121" s="138">
        <f>申込用紙!B121</f>
        <v>0</v>
      </c>
      <c r="C121" s="138">
        <f>申込用紙!C121</f>
        <v>0</v>
      </c>
      <c r="D121" s="138">
        <f>申込用紙!D121</f>
        <v>0</v>
      </c>
      <c r="E121" s="139">
        <f>申込用紙!E121</f>
        <v>0</v>
      </c>
      <c r="F121" s="138">
        <f>申込用紙!F121</f>
        <v>0</v>
      </c>
      <c r="G121" s="138">
        <f>申込用紙!G121</f>
        <v>0</v>
      </c>
      <c r="H121" s="138">
        <f>申込用紙!H121</f>
        <v>0</v>
      </c>
      <c r="I121" s="138">
        <f>申込用紙!I121</f>
        <v>0</v>
      </c>
      <c r="J121" s="138">
        <f>申込用紙!J121</f>
        <v>0</v>
      </c>
      <c r="K121" s="138">
        <f>申込用紙!K121</f>
        <v>0</v>
      </c>
      <c r="L121" s="138">
        <f>申込用紙!L121</f>
        <v>0</v>
      </c>
      <c r="M121" s="138">
        <f>申込用紙!M121</f>
        <v>0</v>
      </c>
      <c r="N121" s="138" t="str">
        <f>申込用紙!N121</f>
        <v/>
      </c>
      <c r="O121" s="160"/>
      <c r="P121" s="161"/>
      <c r="Q121" s="186" t="str">
        <f t="shared" si="238"/>
        <v>女</v>
      </c>
      <c r="R121" s="195" t="str">
        <f t="shared" si="239"/>
        <v>Not!</v>
      </c>
      <c r="S121" s="195" t="str">
        <f t="shared" si="240"/>
        <v>NO</v>
      </c>
      <c r="T121" s="194" t="str">
        <f t="shared" si="241"/>
        <v>女子Jr</v>
      </c>
      <c r="U121" s="196">
        <f t="shared" si="242"/>
        <v>0</v>
      </c>
      <c r="V121" s="190"/>
      <c r="W121" s="190"/>
      <c r="X121" s="190"/>
      <c r="Y121" s="190"/>
      <c r="Z121" s="190"/>
      <c r="AA121" s="190"/>
      <c r="AB121" s="239"/>
      <c r="AC121" s="239"/>
      <c r="AD121" s="239"/>
      <c r="AE121" s="239"/>
      <c r="AF121" s="242"/>
      <c r="AG121" s="261">
        <f t="shared" si="243"/>
        <v>0</v>
      </c>
      <c r="AH121"/>
      <c r="AI121"/>
      <c r="AJ121" s="258"/>
      <c r="AK121" s="259" t="str">
        <f t="shared" ca="1" si="244"/>
        <v/>
      </c>
      <c r="AL121" s="258"/>
      <c r="AM121" s="259" t="str">
        <f t="shared" si="245"/>
        <v/>
      </c>
      <c r="AN121" s="260"/>
      <c r="AO121" s="260"/>
      <c r="AP121" s="119"/>
      <c r="AQ121" s="280" t="str">
        <f t="shared" si="246"/>
        <v/>
      </c>
      <c r="AR121" s="280" t="str">
        <f t="shared" si="247"/>
        <v/>
      </c>
      <c r="AS121" s="280" t="str">
        <f t="shared" si="248"/>
        <v/>
      </c>
      <c r="AT121" s="280" t="str">
        <f t="shared" ca="1" si="249"/>
        <v/>
      </c>
      <c r="AU121" s="280">
        <f>申込用紙!$G$4</f>
        <v>0</v>
      </c>
      <c r="AV121" s="281" t="str">
        <f t="shared" si="250"/>
        <v/>
      </c>
      <c r="AW121" s="312">
        <f t="shared" si="270"/>
        <v>0</v>
      </c>
      <c r="AX121" s="312">
        <f t="shared" si="270"/>
        <v>0</v>
      </c>
      <c r="AY121" s="312">
        <f t="shared" si="270"/>
        <v>0</v>
      </c>
      <c r="AZ121" s="312">
        <f t="shared" si="270"/>
        <v>0</v>
      </c>
      <c r="BA121" s="312">
        <f t="shared" si="270"/>
        <v>0</v>
      </c>
      <c r="BB121" s="312">
        <f t="shared" si="270"/>
        <v>0</v>
      </c>
      <c r="BC121" s="313">
        <f t="shared" si="251"/>
        <v>0</v>
      </c>
      <c r="BD121" s="313">
        <f t="shared" si="252"/>
        <v>0</v>
      </c>
      <c r="BE121" s="340">
        <f t="shared" si="271"/>
        <v>0</v>
      </c>
      <c r="BF121" s="340">
        <f t="shared" si="271"/>
        <v>0</v>
      </c>
      <c r="BG121" s="340">
        <f t="shared" si="271"/>
        <v>0</v>
      </c>
      <c r="BH121" s="340">
        <f t="shared" si="271"/>
        <v>0</v>
      </c>
      <c r="BI121" s="340">
        <f t="shared" si="271"/>
        <v>0</v>
      </c>
      <c r="BJ121" s="341">
        <f t="shared" si="272"/>
        <v>0</v>
      </c>
      <c r="BK121" s="341">
        <f t="shared" si="272"/>
        <v>0</v>
      </c>
      <c r="BL121" s="341">
        <f t="shared" si="272"/>
        <v>0</v>
      </c>
      <c r="BM121" s="341">
        <f t="shared" si="272"/>
        <v>0</v>
      </c>
      <c r="BN121" s="341">
        <f t="shared" si="272"/>
        <v>0</v>
      </c>
      <c r="BO121" s="341">
        <f t="shared" si="273"/>
        <v>0</v>
      </c>
      <c r="BP121" s="341">
        <f t="shared" si="273"/>
        <v>0</v>
      </c>
      <c r="BQ121" s="341">
        <f t="shared" si="273"/>
        <v>0</v>
      </c>
      <c r="BR121" s="341">
        <f t="shared" si="273"/>
        <v>0</v>
      </c>
      <c r="BS121" s="341">
        <f t="shared" si="273"/>
        <v>0</v>
      </c>
      <c r="BT121" s="348">
        <f t="shared" si="274"/>
        <v>0</v>
      </c>
      <c r="BU121" s="348">
        <f t="shared" si="274"/>
        <v>0</v>
      </c>
      <c r="BV121" s="348">
        <f t="shared" si="274"/>
        <v>0</v>
      </c>
      <c r="BW121" s="348">
        <f t="shared" si="274"/>
        <v>0</v>
      </c>
      <c r="BX121" s="348">
        <f t="shared" si="274"/>
        <v>0</v>
      </c>
      <c r="BY121" s="348">
        <f t="shared" si="275"/>
        <v>0</v>
      </c>
      <c r="BZ121" s="348">
        <f t="shared" si="275"/>
        <v>0</v>
      </c>
      <c r="CA121" s="348">
        <f t="shared" si="275"/>
        <v>0</v>
      </c>
      <c r="CB121" s="350">
        <f t="shared" si="275"/>
        <v>0</v>
      </c>
      <c r="CC121" s="375">
        <f t="shared" si="275"/>
        <v>0</v>
      </c>
      <c r="CD121" s="191">
        <f t="shared" si="279"/>
        <v>0</v>
      </c>
      <c r="CE121" s="191">
        <f t="shared" si="279"/>
        <v>0</v>
      </c>
      <c r="CF121" s="191">
        <f t="shared" si="279"/>
        <v>0</v>
      </c>
      <c r="CG121" s="381">
        <f t="shared" si="280"/>
        <v>0</v>
      </c>
      <c r="CH121" s="191">
        <f t="shared" si="280"/>
        <v>0</v>
      </c>
      <c r="CI121" s="382">
        <f t="shared" si="280"/>
        <v>0</v>
      </c>
      <c r="CJ121" s="379">
        <f t="shared" si="253"/>
        <v>0</v>
      </c>
      <c r="CK121" s="391">
        <f t="shared" si="276"/>
        <v>0</v>
      </c>
      <c r="CL121" s="391">
        <f t="shared" si="276"/>
        <v>0</v>
      </c>
      <c r="CM121" s="391">
        <f t="shared" si="276"/>
        <v>0</v>
      </c>
      <c r="CN121" s="391">
        <f t="shared" si="281"/>
        <v>0</v>
      </c>
      <c r="CO121" s="392">
        <f t="shared" si="277"/>
        <v>0</v>
      </c>
      <c r="CP121" s="392">
        <f t="shared" si="277"/>
        <v>0</v>
      </c>
      <c r="CQ121" s="392">
        <f t="shared" si="277"/>
        <v>0</v>
      </c>
      <c r="CR121" s="394">
        <f t="shared" si="282"/>
        <v>0</v>
      </c>
      <c r="CS121" s="191">
        <f t="shared" si="278"/>
        <v>0</v>
      </c>
      <c r="CT121" s="190">
        <f t="shared" si="278"/>
        <v>0</v>
      </c>
      <c r="CU121" s="190">
        <f t="shared" si="278"/>
        <v>0</v>
      </c>
      <c r="CV121" s="394">
        <f t="shared" si="283"/>
        <v>0</v>
      </c>
      <c r="CW121" s="402">
        <f t="shared" si="254"/>
        <v>0</v>
      </c>
      <c r="CX121" s="403"/>
      <c r="CY121" s="403">
        <f t="shared" si="255"/>
        <v>0</v>
      </c>
      <c r="CZ121" s="404">
        <f t="shared" si="256"/>
        <v>0</v>
      </c>
      <c r="DA121" s="435">
        <f t="shared" si="200"/>
        <v>0</v>
      </c>
      <c r="DB121" s="432">
        <f t="shared" si="257"/>
        <v>0</v>
      </c>
      <c r="DC121" s="433">
        <f t="shared" si="258"/>
        <v>0</v>
      </c>
      <c r="DD121" s="239">
        <f t="shared" si="259"/>
        <v>1</v>
      </c>
      <c r="DE121" s="239">
        <f t="shared" ca="1" si="260"/>
        <v>0</v>
      </c>
      <c r="DF121" s="239">
        <f t="shared" ca="1" si="261"/>
        <v>1</v>
      </c>
      <c r="DG121" s="434" t="str">
        <f t="shared" si="262"/>
        <v/>
      </c>
      <c r="DH121" s="239">
        <f t="shared" ca="1" si="263"/>
        <v>0</v>
      </c>
      <c r="DI121" s="239">
        <f t="shared" ca="1" si="232"/>
        <v>0</v>
      </c>
      <c r="DJ121" s="118" t="str">
        <f t="shared" si="180"/>
        <v/>
      </c>
      <c r="DK121" s="451">
        <f t="shared" si="264"/>
        <v>0</v>
      </c>
      <c r="DL121" s="451">
        <f t="shared" si="265"/>
        <v>0</v>
      </c>
      <c r="DM121" s="452">
        <f t="shared" si="266"/>
        <v>0</v>
      </c>
      <c r="DN121" s="453">
        <f t="shared" si="267"/>
        <v>-1</v>
      </c>
      <c r="DO121" s="454">
        <f t="shared" si="201"/>
        <v>1</v>
      </c>
      <c r="DP121" s="455" t="str">
        <f t="shared" si="202"/>
        <v>NO</v>
      </c>
      <c r="DQ121" s="455" t="str">
        <f t="shared" si="203"/>
        <v>Not!</v>
      </c>
      <c r="DR121" s="455" t="str">
        <f t="shared" si="204"/>
        <v>Not!</v>
      </c>
      <c r="DS121" s="478" t="str">
        <f t="shared" si="185"/>
        <v/>
      </c>
      <c r="DT121" s="479">
        <f t="shared" si="205"/>
        <v>0</v>
      </c>
      <c r="DU121" s="239">
        <f t="shared" si="229"/>
        <v>0</v>
      </c>
      <c r="DV121" s="480">
        <v>106</v>
      </c>
      <c r="DW121" s="281" t="str">
        <f t="shared" si="206"/>
        <v/>
      </c>
      <c r="DX121" s="239" t="str">
        <f t="shared" si="207"/>
        <v>Not!</v>
      </c>
      <c r="DY121" s="499">
        <f t="shared" si="208"/>
        <v>0</v>
      </c>
      <c r="DZ121" s="239" t="str">
        <f t="shared" si="209"/>
        <v>NO</v>
      </c>
      <c r="EA121" s="499">
        <f t="shared" si="268"/>
        <v>0</v>
      </c>
      <c r="EB121" s="239" t="str">
        <f t="shared" si="187"/>
        <v>女子Jr</v>
      </c>
      <c r="EC121" s="499">
        <f t="shared" si="269"/>
        <v>0</v>
      </c>
      <c r="ED121" s="500">
        <f t="shared" si="210"/>
        <v>0</v>
      </c>
      <c r="EE121" s="499">
        <f t="shared" si="210"/>
        <v>0</v>
      </c>
      <c r="EF121" s="239" t="str">
        <f t="shared" si="211"/>
        <v>N</v>
      </c>
      <c r="EG121" s="434" t="str">
        <f t="shared" si="212"/>
        <v/>
      </c>
      <c r="EH121" s="239" t="str">
        <f t="shared" si="213"/>
        <v/>
      </c>
      <c r="EI121" s="239" t="str">
        <f t="shared" ca="1" si="214"/>
        <v/>
      </c>
      <c r="EJ121" s="239" t="str">
        <f t="shared" si="215"/>
        <v/>
      </c>
      <c r="EK121" s="239">
        <f t="shared" si="216"/>
        <v>0</v>
      </c>
      <c r="EL121" s="239">
        <f t="shared" si="217"/>
        <v>0</v>
      </c>
      <c r="EM121" s="499">
        <f t="shared" si="218"/>
        <v>0</v>
      </c>
      <c r="EN121" s="239" t="str">
        <f t="shared" si="230"/>
        <v>N</v>
      </c>
      <c r="EO121" s="434" t="str">
        <f t="shared" si="219"/>
        <v/>
      </c>
      <c r="EP121" s="239" t="str">
        <f t="shared" si="189"/>
        <v/>
      </c>
      <c r="EQ121" s="239" t="str">
        <f t="shared" ca="1" si="220"/>
        <v/>
      </c>
      <c r="ER121" s="239" t="str">
        <f t="shared" si="221"/>
        <v/>
      </c>
      <c r="ES121" s="239">
        <f t="shared" si="190"/>
        <v>0</v>
      </c>
      <c r="ET121" s="239">
        <f t="shared" si="231"/>
        <v>0</v>
      </c>
      <c r="EU121" s="499">
        <f t="shared" si="222"/>
        <v>0</v>
      </c>
      <c r="EV121" s="434" t="str">
        <f t="shared" si="223"/>
        <v/>
      </c>
      <c r="EW121" s="512">
        <f t="shared" si="224"/>
        <v>0</v>
      </c>
      <c r="EX121" s="512">
        <f t="shared" si="225"/>
        <v>0</v>
      </c>
      <c r="EY121" s="512">
        <f t="shared" si="226"/>
        <v>0</v>
      </c>
      <c r="EZ121" s="119"/>
      <c r="FA121" s="258"/>
      <c r="FB121" s="259" t="str">
        <f t="shared" ca="1" si="227"/>
        <v/>
      </c>
      <c r="FC121" s="258"/>
      <c r="FD121" s="259" t="str">
        <f t="shared" si="228"/>
        <v/>
      </c>
      <c r="FE121" s="119"/>
      <c r="FF121" s="119"/>
      <c r="FG121" s="119"/>
      <c r="FH121" s="119"/>
      <c r="FI121" s="119"/>
      <c r="FJ121" s="119"/>
      <c r="FK121" s="119"/>
      <c r="FL121" s="119"/>
      <c r="FM121" s="119"/>
      <c r="FN121" s="119"/>
      <c r="FO121" s="119"/>
    </row>
    <row r="122" spans="1:171" s="99" customFormat="1" ht="21" customHeight="1" x14ac:dyDescent="0.2">
      <c r="A122" s="141">
        <v>107</v>
      </c>
      <c r="B122" s="138">
        <f>申込用紙!B122</f>
        <v>0</v>
      </c>
      <c r="C122" s="138">
        <f>申込用紙!C122</f>
        <v>0</v>
      </c>
      <c r="D122" s="138">
        <f>申込用紙!D122</f>
        <v>0</v>
      </c>
      <c r="E122" s="139">
        <f>申込用紙!E122</f>
        <v>0</v>
      </c>
      <c r="F122" s="138">
        <f>申込用紙!F122</f>
        <v>0</v>
      </c>
      <c r="G122" s="138">
        <f>申込用紙!G122</f>
        <v>0</v>
      </c>
      <c r="H122" s="138">
        <f>申込用紙!H122</f>
        <v>0</v>
      </c>
      <c r="I122" s="138">
        <f>申込用紙!I122</f>
        <v>0</v>
      </c>
      <c r="J122" s="138">
        <f>申込用紙!J122</f>
        <v>0</v>
      </c>
      <c r="K122" s="138">
        <f>申込用紙!K122</f>
        <v>0</v>
      </c>
      <c r="L122" s="138">
        <f>申込用紙!L122</f>
        <v>0</v>
      </c>
      <c r="M122" s="138">
        <f>申込用紙!M122</f>
        <v>0</v>
      </c>
      <c r="N122" s="138" t="str">
        <f>申込用紙!N122</f>
        <v/>
      </c>
      <c r="O122" s="160"/>
      <c r="P122" s="161"/>
      <c r="Q122" s="186" t="str">
        <f t="shared" si="238"/>
        <v>女</v>
      </c>
      <c r="R122" s="195" t="str">
        <f t="shared" si="239"/>
        <v>Not!</v>
      </c>
      <c r="S122" s="195" t="str">
        <f t="shared" si="240"/>
        <v>NO</v>
      </c>
      <c r="T122" s="194" t="str">
        <f t="shared" si="241"/>
        <v>女子Jr</v>
      </c>
      <c r="U122" s="196">
        <f t="shared" si="242"/>
        <v>0</v>
      </c>
      <c r="V122" s="190"/>
      <c r="W122" s="190"/>
      <c r="X122" s="190"/>
      <c r="Y122" s="190"/>
      <c r="Z122" s="190"/>
      <c r="AA122" s="190"/>
      <c r="AB122" s="239"/>
      <c r="AC122" s="239"/>
      <c r="AD122" s="239"/>
      <c r="AE122" s="239"/>
      <c r="AF122" s="242"/>
      <c r="AG122" s="261">
        <f t="shared" si="243"/>
        <v>0</v>
      </c>
      <c r="AH122"/>
      <c r="AI122"/>
      <c r="AJ122" s="258"/>
      <c r="AK122" s="259" t="str">
        <f t="shared" ca="1" si="244"/>
        <v/>
      </c>
      <c r="AL122" s="258"/>
      <c r="AM122" s="259" t="str">
        <f t="shared" si="245"/>
        <v/>
      </c>
      <c r="AN122" s="260"/>
      <c r="AO122" s="260"/>
      <c r="AP122" s="119"/>
      <c r="AQ122" s="280" t="str">
        <f t="shared" si="246"/>
        <v/>
      </c>
      <c r="AR122" s="280" t="str">
        <f t="shared" si="247"/>
        <v/>
      </c>
      <c r="AS122" s="280" t="str">
        <f t="shared" si="248"/>
        <v/>
      </c>
      <c r="AT122" s="280" t="str">
        <f t="shared" ca="1" si="249"/>
        <v/>
      </c>
      <c r="AU122" s="280">
        <f>申込用紙!$G$4</f>
        <v>0</v>
      </c>
      <c r="AV122" s="281" t="str">
        <f t="shared" si="250"/>
        <v/>
      </c>
      <c r="AW122" s="312">
        <f t="shared" si="270"/>
        <v>0</v>
      </c>
      <c r="AX122" s="312">
        <f t="shared" si="270"/>
        <v>0</v>
      </c>
      <c r="AY122" s="312">
        <f t="shared" si="270"/>
        <v>0</v>
      </c>
      <c r="AZ122" s="312">
        <f t="shared" si="270"/>
        <v>0</v>
      </c>
      <c r="BA122" s="312">
        <f t="shared" si="270"/>
        <v>0</v>
      </c>
      <c r="BB122" s="312">
        <f t="shared" si="270"/>
        <v>0</v>
      </c>
      <c r="BC122" s="313">
        <f t="shared" si="251"/>
        <v>0</v>
      </c>
      <c r="BD122" s="313">
        <f t="shared" si="252"/>
        <v>0</v>
      </c>
      <c r="BE122" s="340">
        <f t="shared" si="271"/>
        <v>0</v>
      </c>
      <c r="BF122" s="340">
        <f t="shared" si="271"/>
        <v>0</v>
      </c>
      <c r="BG122" s="340">
        <f t="shared" si="271"/>
        <v>0</v>
      </c>
      <c r="BH122" s="340">
        <f t="shared" si="271"/>
        <v>0</v>
      </c>
      <c r="BI122" s="340">
        <f t="shared" si="271"/>
        <v>0</v>
      </c>
      <c r="BJ122" s="341">
        <f t="shared" si="272"/>
        <v>0</v>
      </c>
      <c r="BK122" s="341">
        <f t="shared" si="272"/>
        <v>0</v>
      </c>
      <c r="BL122" s="341">
        <f t="shared" si="272"/>
        <v>0</v>
      </c>
      <c r="BM122" s="341">
        <f t="shared" si="272"/>
        <v>0</v>
      </c>
      <c r="BN122" s="341">
        <f t="shared" si="272"/>
        <v>0</v>
      </c>
      <c r="BO122" s="341">
        <f t="shared" si="273"/>
        <v>0</v>
      </c>
      <c r="BP122" s="341">
        <f t="shared" si="273"/>
        <v>0</v>
      </c>
      <c r="BQ122" s="341">
        <f t="shared" si="273"/>
        <v>0</v>
      </c>
      <c r="BR122" s="341">
        <f t="shared" si="273"/>
        <v>0</v>
      </c>
      <c r="BS122" s="341">
        <f t="shared" si="273"/>
        <v>0</v>
      </c>
      <c r="BT122" s="348">
        <f t="shared" si="274"/>
        <v>0</v>
      </c>
      <c r="BU122" s="348">
        <f t="shared" si="274"/>
        <v>0</v>
      </c>
      <c r="BV122" s="348">
        <f t="shared" si="274"/>
        <v>0</v>
      </c>
      <c r="BW122" s="348">
        <f t="shared" si="274"/>
        <v>0</v>
      </c>
      <c r="BX122" s="348">
        <f t="shared" si="274"/>
        <v>0</v>
      </c>
      <c r="BY122" s="348">
        <f t="shared" si="275"/>
        <v>0</v>
      </c>
      <c r="BZ122" s="348">
        <f t="shared" si="275"/>
        <v>0</v>
      </c>
      <c r="CA122" s="348">
        <f t="shared" si="275"/>
        <v>0</v>
      </c>
      <c r="CB122" s="350">
        <f t="shared" si="275"/>
        <v>0</v>
      </c>
      <c r="CC122" s="375">
        <f t="shared" si="275"/>
        <v>0</v>
      </c>
      <c r="CD122" s="191">
        <f t="shared" si="279"/>
        <v>0</v>
      </c>
      <c r="CE122" s="191">
        <f t="shared" si="279"/>
        <v>0</v>
      </c>
      <c r="CF122" s="191">
        <f t="shared" si="279"/>
        <v>0</v>
      </c>
      <c r="CG122" s="381">
        <f t="shared" si="280"/>
        <v>0</v>
      </c>
      <c r="CH122" s="191">
        <f t="shared" si="280"/>
        <v>0</v>
      </c>
      <c r="CI122" s="382">
        <f t="shared" si="280"/>
        <v>0</v>
      </c>
      <c r="CJ122" s="379">
        <f t="shared" si="253"/>
        <v>0</v>
      </c>
      <c r="CK122" s="391">
        <f t="shared" si="276"/>
        <v>0</v>
      </c>
      <c r="CL122" s="391">
        <f t="shared" si="276"/>
        <v>0</v>
      </c>
      <c r="CM122" s="391">
        <f t="shared" si="276"/>
        <v>0</v>
      </c>
      <c r="CN122" s="391">
        <f t="shared" si="281"/>
        <v>0</v>
      </c>
      <c r="CO122" s="392">
        <f t="shared" si="277"/>
        <v>0</v>
      </c>
      <c r="CP122" s="392">
        <f t="shared" si="277"/>
        <v>0</v>
      </c>
      <c r="CQ122" s="392">
        <f t="shared" si="277"/>
        <v>0</v>
      </c>
      <c r="CR122" s="394">
        <f t="shared" si="282"/>
        <v>0</v>
      </c>
      <c r="CS122" s="191">
        <f t="shared" si="278"/>
        <v>0</v>
      </c>
      <c r="CT122" s="190">
        <f t="shared" si="278"/>
        <v>0</v>
      </c>
      <c r="CU122" s="190">
        <f t="shared" si="278"/>
        <v>0</v>
      </c>
      <c r="CV122" s="394">
        <f t="shared" si="283"/>
        <v>0</v>
      </c>
      <c r="CW122" s="402">
        <f t="shared" si="254"/>
        <v>0</v>
      </c>
      <c r="CX122" s="403"/>
      <c r="CY122" s="403">
        <f t="shared" si="255"/>
        <v>0</v>
      </c>
      <c r="CZ122" s="404">
        <f t="shared" si="256"/>
        <v>0</v>
      </c>
      <c r="DA122" s="435">
        <f t="shared" si="200"/>
        <v>0</v>
      </c>
      <c r="DB122" s="432">
        <f t="shared" si="257"/>
        <v>0</v>
      </c>
      <c r="DC122" s="433">
        <f t="shared" si="258"/>
        <v>0</v>
      </c>
      <c r="DD122" s="239">
        <f t="shared" si="259"/>
        <v>1</v>
      </c>
      <c r="DE122" s="239">
        <f t="shared" ca="1" si="260"/>
        <v>0</v>
      </c>
      <c r="DF122" s="239">
        <f t="shared" ca="1" si="261"/>
        <v>1</v>
      </c>
      <c r="DG122" s="434" t="str">
        <f t="shared" si="262"/>
        <v/>
      </c>
      <c r="DH122" s="239">
        <f t="shared" ca="1" si="263"/>
        <v>0</v>
      </c>
      <c r="DI122" s="239">
        <f t="shared" ca="1" si="232"/>
        <v>0</v>
      </c>
      <c r="DJ122" s="118" t="str">
        <f t="shared" si="180"/>
        <v/>
      </c>
      <c r="DK122" s="451">
        <f t="shared" si="264"/>
        <v>0</v>
      </c>
      <c r="DL122" s="451">
        <f t="shared" si="265"/>
        <v>0</v>
      </c>
      <c r="DM122" s="452">
        <f t="shared" si="266"/>
        <v>0</v>
      </c>
      <c r="DN122" s="453">
        <f t="shared" si="267"/>
        <v>-1</v>
      </c>
      <c r="DO122" s="454">
        <f t="shared" si="201"/>
        <v>1</v>
      </c>
      <c r="DP122" s="455" t="str">
        <f t="shared" si="202"/>
        <v>NO</v>
      </c>
      <c r="DQ122" s="455" t="str">
        <f t="shared" si="203"/>
        <v>Not!</v>
      </c>
      <c r="DR122" s="455" t="str">
        <f t="shared" si="204"/>
        <v>Not!</v>
      </c>
      <c r="DS122" s="478" t="str">
        <f t="shared" si="185"/>
        <v/>
      </c>
      <c r="DT122" s="479">
        <f t="shared" si="205"/>
        <v>0</v>
      </c>
      <c r="DU122" s="239">
        <f t="shared" si="229"/>
        <v>0</v>
      </c>
      <c r="DV122" s="480">
        <v>107</v>
      </c>
      <c r="DW122" s="281" t="str">
        <f t="shared" si="206"/>
        <v/>
      </c>
      <c r="DX122" s="239" t="str">
        <f t="shared" si="207"/>
        <v>Not!</v>
      </c>
      <c r="DY122" s="499">
        <f t="shared" si="208"/>
        <v>0</v>
      </c>
      <c r="DZ122" s="239" t="str">
        <f t="shared" si="209"/>
        <v>NO</v>
      </c>
      <c r="EA122" s="499">
        <f t="shared" si="268"/>
        <v>0</v>
      </c>
      <c r="EB122" s="239" t="str">
        <f t="shared" si="187"/>
        <v>女子Jr</v>
      </c>
      <c r="EC122" s="499">
        <f t="shared" si="269"/>
        <v>0</v>
      </c>
      <c r="ED122" s="500">
        <f t="shared" si="210"/>
        <v>0</v>
      </c>
      <c r="EE122" s="499">
        <f t="shared" si="210"/>
        <v>0</v>
      </c>
      <c r="EF122" s="239" t="str">
        <f t="shared" si="211"/>
        <v>N</v>
      </c>
      <c r="EG122" s="434" t="str">
        <f t="shared" si="212"/>
        <v/>
      </c>
      <c r="EH122" s="239" t="str">
        <f t="shared" si="213"/>
        <v/>
      </c>
      <c r="EI122" s="239" t="str">
        <f t="shared" ca="1" si="214"/>
        <v/>
      </c>
      <c r="EJ122" s="239" t="str">
        <f t="shared" si="215"/>
        <v/>
      </c>
      <c r="EK122" s="239">
        <f t="shared" si="216"/>
        <v>0</v>
      </c>
      <c r="EL122" s="239">
        <f t="shared" si="217"/>
        <v>0</v>
      </c>
      <c r="EM122" s="499">
        <f t="shared" si="218"/>
        <v>0</v>
      </c>
      <c r="EN122" s="239" t="str">
        <f t="shared" si="230"/>
        <v>N</v>
      </c>
      <c r="EO122" s="434" t="str">
        <f t="shared" si="219"/>
        <v/>
      </c>
      <c r="EP122" s="239" t="str">
        <f t="shared" si="189"/>
        <v/>
      </c>
      <c r="EQ122" s="239" t="str">
        <f t="shared" ca="1" si="220"/>
        <v/>
      </c>
      <c r="ER122" s="239" t="str">
        <f t="shared" si="221"/>
        <v/>
      </c>
      <c r="ES122" s="239">
        <f t="shared" si="190"/>
        <v>0</v>
      </c>
      <c r="ET122" s="239">
        <f t="shared" si="231"/>
        <v>0</v>
      </c>
      <c r="EU122" s="499">
        <f t="shared" si="222"/>
        <v>0</v>
      </c>
      <c r="EV122" s="434" t="str">
        <f t="shared" si="223"/>
        <v/>
      </c>
      <c r="EW122" s="512">
        <f t="shared" si="224"/>
        <v>0</v>
      </c>
      <c r="EX122" s="512">
        <f t="shared" si="225"/>
        <v>0</v>
      </c>
      <c r="EY122" s="512">
        <f t="shared" si="226"/>
        <v>0</v>
      </c>
      <c r="EZ122" s="119"/>
      <c r="FA122" s="258"/>
      <c r="FB122" s="259" t="str">
        <f t="shared" ca="1" si="227"/>
        <v/>
      </c>
      <c r="FC122" s="258"/>
      <c r="FD122" s="259" t="str">
        <f t="shared" si="228"/>
        <v/>
      </c>
      <c r="FE122" s="119"/>
      <c r="FF122" s="119"/>
      <c r="FG122" s="119"/>
      <c r="FH122" s="119"/>
      <c r="FI122" s="119"/>
      <c r="FJ122" s="119"/>
      <c r="FK122" s="119"/>
      <c r="FL122" s="119"/>
      <c r="FM122" s="119"/>
      <c r="FN122" s="119"/>
      <c r="FO122" s="119"/>
    </row>
    <row r="123" spans="1:171" s="99" customFormat="1" ht="21" customHeight="1" x14ac:dyDescent="0.2">
      <c r="A123" s="141">
        <v>108</v>
      </c>
      <c r="B123" s="138">
        <f>申込用紙!B123</f>
        <v>0</v>
      </c>
      <c r="C123" s="138">
        <f>申込用紙!C123</f>
        <v>0</v>
      </c>
      <c r="D123" s="138">
        <f>申込用紙!D123</f>
        <v>0</v>
      </c>
      <c r="E123" s="139">
        <f>申込用紙!E123</f>
        <v>0</v>
      </c>
      <c r="F123" s="138">
        <f>申込用紙!F123</f>
        <v>0</v>
      </c>
      <c r="G123" s="138">
        <f>申込用紙!G123</f>
        <v>0</v>
      </c>
      <c r="H123" s="138">
        <f>申込用紙!H123</f>
        <v>0</v>
      </c>
      <c r="I123" s="138">
        <f>申込用紙!I123</f>
        <v>0</v>
      </c>
      <c r="J123" s="138">
        <f>申込用紙!J123</f>
        <v>0</v>
      </c>
      <c r="K123" s="138">
        <f>申込用紙!K123</f>
        <v>0</v>
      </c>
      <c r="L123" s="138">
        <f>申込用紙!L123</f>
        <v>0</v>
      </c>
      <c r="M123" s="138">
        <f>申込用紙!M123</f>
        <v>0</v>
      </c>
      <c r="N123" s="138" t="str">
        <f>申込用紙!N123</f>
        <v/>
      </c>
      <c r="O123" s="160"/>
      <c r="P123" s="161"/>
      <c r="Q123" s="186" t="str">
        <f t="shared" si="238"/>
        <v>女</v>
      </c>
      <c r="R123" s="195" t="str">
        <f t="shared" si="239"/>
        <v>Not!</v>
      </c>
      <c r="S123" s="195" t="str">
        <f t="shared" si="240"/>
        <v>NO</v>
      </c>
      <c r="T123" s="194" t="str">
        <f t="shared" si="241"/>
        <v>女子Jr</v>
      </c>
      <c r="U123" s="196">
        <f t="shared" si="242"/>
        <v>0</v>
      </c>
      <c r="V123" s="190"/>
      <c r="W123" s="190"/>
      <c r="X123" s="190"/>
      <c r="Y123" s="190"/>
      <c r="Z123" s="190"/>
      <c r="AA123" s="190"/>
      <c r="AB123" s="239"/>
      <c r="AC123" s="239"/>
      <c r="AD123" s="239"/>
      <c r="AE123" s="239"/>
      <c r="AF123" s="242"/>
      <c r="AG123" s="261">
        <f t="shared" si="243"/>
        <v>0</v>
      </c>
      <c r="AH123"/>
      <c r="AI123"/>
      <c r="AJ123" s="258"/>
      <c r="AK123" s="259" t="str">
        <f t="shared" ca="1" si="244"/>
        <v/>
      </c>
      <c r="AL123" s="258"/>
      <c r="AM123" s="259" t="str">
        <f t="shared" si="245"/>
        <v/>
      </c>
      <c r="AN123" s="260"/>
      <c r="AO123" s="260"/>
      <c r="AP123" s="119"/>
      <c r="AQ123" s="280" t="str">
        <f t="shared" si="246"/>
        <v/>
      </c>
      <c r="AR123" s="280" t="str">
        <f t="shared" si="247"/>
        <v/>
      </c>
      <c r="AS123" s="280" t="str">
        <f t="shared" si="248"/>
        <v/>
      </c>
      <c r="AT123" s="280" t="str">
        <f t="shared" ca="1" si="249"/>
        <v/>
      </c>
      <c r="AU123" s="280">
        <f>申込用紙!$G$4</f>
        <v>0</v>
      </c>
      <c r="AV123" s="281" t="str">
        <f t="shared" si="250"/>
        <v/>
      </c>
      <c r="AW123" s="312">
        <f t="shared" si="270"/>
        <v>0</v>
      </c>
      <c r="AX123" s="312">
        <f t="shared" si="270"/>
        <v>0</v>
      </c>
      <c r="AY123" s="312">
        <f t="shared" si="270"/>
        <v>0</v>
      </c>
      <c r="AZ123" s="312">
        <f t="shared" si="270"/>
        <v>0</v>
      </c>
      <c r="BA123" s="312">
        <f t="shared" si="270"/>
        <v>0</v>
      </c>
      <c r="BB123" s="312">
        <f t="shared" si="270"/>
        <v>0</v>
      </c>
      <c r="BC123" s="313">
        <f t="shared" si="251"/>
        <v>0</v>
      </c>
      <c r="BD123" s="313">
        <f t="shared" si="252"/>
        <v>0</v>
      </c>
      <c r="BE123" s="340">
        <f t="shared" si="271"/>
        <v>0</v>
      </c>
      <c r="BF123" s="340">
        <f t="shared" si="271"/>
        <v>0</v>
      </c>
      <c r="BG123" s="340">
        <f t="shared" si="271"/>
        <v>0</v>
      </c>
      <c r="BH123" s="340">
        <f t="shared" si="271"/>
        <v>0</v>
      </c>
      <c r="BI123" s="340">
        <f t="shared" si="271"/>
        <v>0</v>
      </c>
      <c r="BJ123" s="341">
        <f t="shared" si="272"/>
        <v>0</v>
      </c>
      <c r="BK123" s="341">
        <f t="shared" si="272"/>
        <v>0</v>
      </c>
      <c r="BL123" s="341">
        <f t="shared" si="272"/>
        <v>0</v>
      </c>
      <c r="BM123" s="341">
        <f t="shared" si="272"/>
        <v>0</v>
      </c>
      <c r="BN123" s="341">
        <f t="shared" si="272"/>
        <v>0</v>
      </c>
      <c r="BO123" s="341">
        <f t="shared" si="273"/>
        <v>0</v>
      </c>
      <c r="BP123" s="341">
        <f t="shared" si="273"/>
        <v>0</v>
      </c>
      <c r="BQ123" s="341">
        <f t="shared" si="273"/>
        <v>0</v>
      </c>
      <c r="BR123" s="341">
        <f t="shared" si="273"/>
        <v>0</v>
      </c>
      <c r="BS123" s="341">
        <f t="shared" si="273"/>
        <v>0</v>
      </c>
      <c r="BT123" s="348">
        <f t="shared" si="274"/>
        <v>0</v>
      </c>
      <c r="BU123" s="348">
        <f t="shared" si="274"/>
        <v>0</v>
      </c>
      <c r="BV123" s="348">
        <f t="shared" si="274"/>
        <v>0</v>
      </c>
      <c r="BW123" s="348">
        <f t="shared" si="274"/>
        <v>0</v>
      </c>
      <c r="BX123" s="348">
        <f t="shared" si="274"/>
        <v>0</v>
      </c>
      <c r="BY123" s="348">
        <f t="shared" si="275"/>
        <v>0</v>
      </c>
      <c r="BZ123" s="348">
        <f t="shared" si="275"/>
        <v>0</v>
      </c>
      <c r="CA123" s="348">
        <f t="shared" si="275"/>
        <v>0</v>
      </c>
      <c r="CB123" s="350">
        <f t="shared" si="275"/>
        <v>0</v>
      </c>
      <c r="CC123" s="375">
        <f t="shared" si="275"/>
        <v>0</v>
      </c>
      <c r="CD123" s="191">
        <f t="shared" si="279"/>
        <v>0</v>
      </c>
      <c r="CE123" s="191">
        <f t="shared" si="279"/>
        <v>0</v>
      </c>
      <c r="CF123" s="191">
        <f t="shared" si="279"/>
        <v>0</v>
      </c>
      <c r="CG123" s="381">
        <f t="shared" si="280"/>
        <v>0</v>
      </c>
      <c r="CH123" s="191">
        <f t="shared" si="280"/>
        <v>0</v>
      </c>
      <c r="CI123" s="382">
        <f t="shared" si="280"/>
        <v>0</v>
      </c>
      <c r="CJ123" s="379">
        <f t="shared" si="253"/>
        <v>0</v>
      </c>
      <c r="CK123" s="391">
        <f t="shared" si="276"/>
        <v>0</v>
      </c>
      <c r="CL123" s="391">
        <f t="shared" si="276"/>
        <v>0</v>
      </c>
      <c r="CM123" s="391">
        <f t="shared" si="276"/>
        <v>0</v>
      </c>
      <c r="CN123" s="391">
        <f t="shared" si="281"/>
        <v>0</v>
      </c>
      <c r="CO123" s="392">
        <f t="shared" si="277"/>
        <v>0</v>
      </c>
      <c r="CP123" s="392">
        <f t="shared" si="277"/>
        <v>0</v>
      </c>
      <c r="CQ123" s="392">
        <f t="shared" si="277"/>
        <v>0</v>
      </c>
      <c r="CR123" s="394">
        <f t="shared" si="282"/>
        <v>0</v>
      </c>
      <c r="CS123" s="191">
        <f t="shared" si="278"/>
        <v>0</v>
      </c>
      <c r="CT123" s="190">
        <f t="shared" si="278"/>
        <v>0</v>
      </c>
      <c r="CU123" s="190">
        <f t="shared" si="278"/>
        <v>0</v>
      </c>
      <c r="CV123" s="394">
        <f t="shared" si="283"/>
        <v>0</v>
      </c>
      <c r="CW123" s="402">
        <f t="shared" si="254"/>
        <v>0</v>
      </c>
      <c r="CX123" s="403"/>
      <c r="CY123" s="403">
        <f t="shared" si="255"/>
        <v>0</v>
      </c>
      <c r="CZ123" s="404">
        <f t="shared" si="256"/>
        <v>0</v>
      </c>
      <c r="DA123" s="435">
        <f t="shared" si="200"/>
        <v>0</v>
      </c>
      <c r="DB123" s="432">
        <f t="shared" si="257"/>
        <v>0</v>
      </c>
      <c r="DC123" s="433">
        <f t="shared" si="258"/>
        <v>0</v>
      </c>
      <c r="DD123" s="239">
        <f t="shared" si="259"/>
        <v>1</v>
      </c>
      <c r="DE123" s="239">
        <f t="shared" ca="1" si="260"/>
        <v>0</v>
      </c>
      <c r="DF123" s="239">
        <f t="shared" ca="1" si="261"/>
        <v>1</v>
      </c>
      <c r="DG123" s="434" t="str">
        <f t="shared" si="262"/>
        <v/>
      </c>
      <c r="DH123" s="239">
        <f t="shared" ca="1" si="263"/>
        <v>0</v>
      </c>
      <c r="DI123" s="239">
        <f t="shared" ref="DI123:DI154" ca="1" si="284">IF(OR($DA123=0,AND($AF123=0)),0,1-($DF123&lt;0))-DH123</f>
        <v>0</v>
      </c>
      <c r="DJ123" s="118" t="str">
        <f t="shared" si="180"/>
        <v/>
      </c>
      <c r="DK123" s="451">
        <f t="shared" si="264"/>
        <v>0</v>
      </c>
      <c r="DL123" s="451">
        <f t="shared" si="265"/>
        <v>0</v>
      </c>
      <c r="DM123" s="452">
        <f t="shared" si="266"/>
        <v>0</v>
      </c>
      <c r="DN123" s="453">
        <f t="shared" si="267"/>
        <v>-1</v>
      </c>
      <c r="DO123" s="454">
        <f t="shared" si="201"/>
        <v>1</v>
      </c>
      <c r="DP123" s="455" t="str">
        <f t="shared" si="202"/>
        <v>NO</v>
      </c>
      <c r="DQ123" s="455" t="str">
        <f t="shared" si="203"/>
        <v>Not!</v>
      </c>
      <c r="DR123" s="455" t="str">
        <f t="shared" si="204"/>
        <v>Not!</v>
      </c>
      <c r="DS123" s="478" t="str">
        <f t="shared" si="185"/>
        <v/>
      </c>
      <c r="DT123" s="479">
        <f t="shared" si="205"/>
        <v>0</v>
      </c>
      <c r="DU123" s="239">
        <f t="shared" si="229"/>
        <v>0</v>
      </c>
      <c r="DV123" s="480">
        <v>108</v>
      </c>
      <c r="DW123" s="281" t="str">
        <f t="shared" si="206"/>
        <v/>
      </c>
      <c r="DX123" s="239" t="str">
        <f t="shared" si="207"/>
        <v>Not!</v>
      </c>
      <c r="DY123" s="499">
        <f t="shared" si="208"/>
        <v>0</v>
      </c>
      <c r="DZ123" s="239" t="str">
        <f t="shared" si="209"/>
        <v>NO</v>
      </c>
      <c r="EA123" s="499">
        <f t="shared" si="268"/>
        <v>0</v>
      </c>
      <c r="EB123" s="239" t="str">
        <f t="shared" si="187"/>
        <v>女子Jr</v>
      </c>
      <c r="EC123" s="499">
        <f t="shared" si="269"/>
        <v>0</v>
      </c>
      <c r="ED123" s="500">
        <f t="shared" si="210"/>
        <v>0</v>
      </c>
      <c r="EE123" s="499">
        <f t="shared" si="210"/>
        <v>0</v>
      </c>
      <c r="EF123" s="239" t="str">
        <f t="shared" si="211"/>
        <v>N</v>
      </c>
      <c r="EG123" s="434" t="str">
        <f t="shared" si="212"/>
        <v/>
      </c>
      <c r="EH123" s="239" t="str">
        <f t="shared" si="213"/>
        <v/>
      </c>
      <c r="EI123" s="239" t="str">
        <f t="shared" ca="1" si="214"/>
        <v/>
      </c>
      <c r="EJ123" s="239" t="str">
        <f t="shared" si="215"/>
        <v/>
      </c>
      <c r="EK123" s="239">
        <f t="shared" si="216"/>
        <v>0</v>
      </c>
      <c r="EL123" s="239">
        <f t="shared" si="217"/>
        <v>0</v>
      </c>
      <c r="EM123" s="499">
        <f t="shared" si="218"/>
        <v>0</v>
      </c>
      <c r="EN123" s="239" t="str">
        <f t="shared" si="230"/>
        <v>N</v>
      </c>
      <c r="EO123" s="434" t="str">
        <f t="shared" si="219"/>
        <v/>
      </c>
      <c r="EP123" s="239" t="str">
        <f t="shared" si="189"/>
        <v/>
      </c>
      <c r="EQ123" s="239" t="str">
        <f t="shared" ca="1" si="220"/>
        <v/>
      </c>
      <c r="ER123" s="239" t="str">
        <f t="shared" si="221"/>
        <v/>
      </c>
      <c r="ES123" s="239">
        <f t="shared" si="190"/>
        <v>0</v>
      </c>
      <c r="ET123" s="239">
        <f t="shared" si="231"/>
        <v>0</v>
      </c>
      <c r="EU123" s="499">
        <f t="shared" si="222"/>
        <v>0</v>
      </c>
      <c r="EV123" s="434" t="str">
        <f t="shared" si="223"/>
        <v/>
      </c>
      <c r="EW123" s="512">
        <f t="shared" si="224"/>
        <v>0</v>
      </c>
      <c r="EX123" s="512">
        <f t="shared" si="225"/>
        <v>0</v>
      </c>
      <c r="EY123" s="512">
        <f t="shared" si="226"/>
        <v>0</v>
      </c>
      <c r="EZ123" s="119"/>
      <c r="FA123" s="258"/>
      <c r="FB123" s="259" t="str">
        <f t="shared" ca="1" si="227"/>
        <v/>
      </c>
      <c r="FC123" s="258"/>
      <c r="FD123" s="259" t="str">
        <f t="shared" si="228"/>
        <v/>
      </c>
      <c r="FE123" s="119"/>
      <c r="FF123" s="119"/>
      <c r="FG123" s="119"/>
      <c r="FH123" s="119"/>
      <c r="FI123" s="119"/>
      <c r="FJ123" s="119"/>
      <c r="FK123" s="119"/>
      <c r="FL123" s="119"/>
      <c r="FM123" s="119"/>
      <c r="FN123" s="119"/>
      <c r="FO123" s="119"/>
    </row>
    <row r="124" spans="1:171" s="99" customFormat="1" ht="21" customHeight="1" x14ac:dyDescent="0.2">
      <c r="A124" s="141">
        <v>109</v>
      </c>
      <c r="B124" s="138">
        <f>申込用紙!B124</f>
        <v>0</v>
      </c>
      <c r="C124" s="138">
        <f>申込用紙!C124</f>
        <v>0</v>
      </c>
      <c r="D124" s="138">
        <f>申込用紙!D124</f>
        <v>0</v>
      </c>
      <c r="E124" s="139">
        <f>申込用紙!E124</f>
        <v>0</v>
      </c>
      <c r="F124" s="138">
        <f>申込用紙!F124</f>
        <v>0</v>
      </c>
      <c r="G124" s="138">
        <f>申込用紙!G124</f>
        <v>0</v>
      </c>
      <c r="H124" s="138">
        <f>申込用紙!H124</f>
        <v>0</v>
      </c>
      <c r="I124" s="138">
        <f>申込用紙!I124</f>
        <v>0</v>
      </c>
      <c r="J124" s="138">
        <f>申込用紙!J124</f>
        <v>0</v>
      </c>
      <c r="K124" s="138">
        <f>申込用紙!K124</f>
        <v>0</v>
      </c>
      <c r="L124" s="138">
        <f>申込用紙!L124</f>
        <v>0</v>
      </c>
      <c r="M124" s="138">
        <f>申込用紙!M124</f>
        <v>0</v>
      </c>
      <c r="N124" s="138" t="str">
        <f>申込用紙!N124</f>
        <v/>
      </c>
      <c r="O124" s="160"/>
      <c r="P124" s="161"/>
      <c r="Q124" s="186" t="str">
        <f t="shared" si="238"/>
        <v>女</v>
      </c>
      <c r="R124" s="195" t="str">
        <f t="shared" si="239"/>
        <v>Not!</v>
      </c>
      <c r="S124" s="195" t="str">
        <f t="shared" si="240"/>
        <v>NO</v>
      </c>
      <c r="T124" s="194" t="str">
        <f t="shared" si="241"/>
        <v>女子Jr</v>
      </c>
      <c r="U124" s="196">
        <f t="shared" si="242"/>
        <v>0</v>
      </c>
      <c r="V124" s="190"/>
      <c r="W124" s="190"/>
      <c r="X124" s="190"/>
      <c r="Y124" s="190"/>
      <c r="Z124" s="190"/>
      <c r="AA124" s="190"/>
      <c r="AB124" s="239"/>
      <c r="AC124" s="239"/>
      <c r="AD124" s="239"/>
      <c r="AE124" s="239"/>
      <c r="AF124" s="242"/>
      <c r="AG124" s="261">
        <f t="shared" si="243"/>
        <v>0</v>
      </c>
      <c r="AH124"/>
      <c r="AI124"/>
      <c r="AJ124" s="258"/>
      <c r="AK124" s="259" t="str">
        <f t="shared" ca="1" si="244"/>
        <v/>
      </c>
      <c r="AL124" s="258"/>
      <c r="AM124" s="259" t="str">
        <f t="shared" si="245"/>
        <v/>
      </c>
      <c r="AN124" s="260"/>
      <c r="AO124" s="260"/>
      <c r="AP124" s="119"/>
      <c r="AQ124" s="280" t="str">
        <f t="shared" si="246"/>
        <v/>
      </c>
      <c r="AR124" s="280" t="str">
        <f t="shared" si="247"/>
        <v/>
      </c>
      <c r="AS124" s="280" t="str">
        <f t="shared" si="248"/>
        <v/>
      </c>
      <c r="AT124" s="280" t="str">
        <f t="shared" ca="1" si="249"/>
        <v/>
      </c>
      <c r="AU124" s="280">
        <f>申込用紙!$G$4</f>
        <v>0</v>
      </c>
      <c r="AV124" s="281" t="str">
        <f t="shared" si="250"/>
        <v/>
      </c>
      <c r="AW124" s="312">
        <f t="shared" si="270"/>
        <v>0</v>
      </c>
      <c r="AX124" s="312">
        <f t="shared" si="270"/>
        <v>0</v>
      </c>
      <c r="AY124" s="312">
        <f t="shared" si="270"/>
        <v>0</v>
      </c>
      <c r="AZ124" s="312">
        <f t="shared" si="270"/>
        <v>0</v>
      </c>
      <c r="BA124" s="312">
        <f t="shared" si="270"/>
        <v>0</v>
      </c>
      <c r="BB124" s="312">
        <f t="shared" si="270"/>
        <v>0</v>
      </c>
      <c r="BC124" s="313">
        <f t="shared" si="251"/>
        <v>0</v>
      </c>
      <c r="BD124" s="313">
        <f t="shared" si="252"/>
        <v>0</v>
      </c>
      <c r="BE124" s="340">
        <f t="shared" si="271"/>
        <v>0</v>
      </c>
      <c r="BF124" s="340">
        <f t="shared" si="271"/>
        <v>0</v>
      </c>
      <c r="BG124" s="340">
        <f t="shared" si="271"/>
        <v>0</v>
      </c>
      <c r="BH124" s="340">
        <f t="shared" si="271"/>
        <v>0</v>
      </c>
      <c r="BI124" s="340">
        <f t="shared" si="271"/>
        <v>0</v>
      </c>
      <c r="BJ124" s="341">
        <f t="shared" si="272"/>
        <v>0</v>
      </c>
      <c r="BK124" s="341">
        <f t="shared" si="272"/>
        <v>0</v>
      </c>
      <c r="BL124" s="341">
        <f t="shared" si="272"/>
        <v>0</v>
      </c>
      <c r="BM124" s="341">
        <f t="shared" si="272"/>
        <v>0</v>
      </c>
      <c r="BN124" s="341">
        <f t="shared" si="272"/>
        <v>0</v>
      </c>
      <c r="BO124" s="341">
        <f t="shared" si="273"/>
        <v>0</v>
      </c>
      <c r="BP124" s="341">
        <f t="shared" si="273"/>
        <v>0</v>
      </c>
      <c r="BQ124" s="341">
        <f t="shared" si="273"/>
        <v>0</v>
      </c>
      <c r="BR124" s="341">
        <f t="shared" si="273"/>
        <v>0</v>
      </c>
      <c r="BS124" s="341">
        <f t="shared" si="273"/>
        <v>0</v>
      </c>
      <c r="BT124" s="348">
        <f t="shared" si="274"/>
        <v>0</v>
      </c>
      <c r="BU124" s="348">
        <f t="shared" si="274"/>
        <v>0</v>
      </c>
      <c r="BV124" s="348">
        <f t="shared" si="274"/>
        <v>0</v>
      </c>
      <c r="BW124" s="348">
        <f t="shared" si="274"/>
        <v>0</v>
      </c>
      <c r="BX124" s="348">
        <f t="shared" si="274"/>
        <v>0</v>
      </c>
      <c r="BY124" s="348">
        <f t="shared" si="275"/>
        <v>0</v>
      </c>
      <c r="BZ124" s="348">
        <f t="shared" si="275"/>
        <v>0</v>
      </c>
      <c r="CA124" s="348">
        <f t="shared" si="275"/>
        <v>0</v>
      </c>
      <c r="CB124" s="350">
        <f t="shared" si="275"/>
        <v>0</v>
      </c>
      <c r="CC124" s="375">
        <f t="shared" si="275"/>
        <v>0</v>
      </c>
      <c r="CD124" s="191">
        <f t="shared" si="279"/>
        <v>0</v>
      </c>
      <c r="CE124" s="191">
        <f t="shared" si="279"/>
        <v>0</v>
      </c>
      <c r="CF124" s="191">
        <f t="shared" si="279"/>
        <v>0</v>
      </c>
      <c r="CG124" s="381">
        <f t="shared" si="280"/>
        <v>0</v>
      </c>
      <c r="CH124" s="191">
        <f t="shared" si="280"/>
        <v>0</v>
      </c>
      <c r="CI124" s="382">
        <f t="shared" si="280"/>
        <v>0</v>
      </c>
      <c r="CJ124" s="379">
        <f t="shared" si="253"/>
        <v>0</v>
      </c>
      <c r="CK124" s="391">
        <f t="shared" si="276"/>
        <v>0</v>
      </c>
      <c r="CL124" s="391">
        <f t="shared" si="276"/>
        <v>0</v>
      </c>
      <c r="CM124" s="391">
        <f t="shared" si="276"/>
        <v>0</v>
      </c>
      <c r="CN124" s="391">
        <f t="shared" si="281"/>
        <v>0</v>
      </c>
      <c r="CO124" s="392">
        <f t="shared" si="277"/>
        <v>0</v>
      </c>
      <c r="CP124" s="392">
        <f t="shared" si="277"/>
        <v>0</v>
      </c>
      <c r="CQ124" s="392">
        <f t="shared" si="277"/>
        <v>0</v>
      </c>
      <c r="CR124" s="394">
        <f t="shared" si="282"/>
        <v>0</v>
      </c>
      <c r="CS124" s="191">
        <f t="shared" si="278"/>
        <v>0</v>
      </c>
      <c r="CT124" s="190">
        <f t="shared" si="278"/>
        <v>0</v>
      </c>
      <c r="CU124" s="190">
        <f t="shared" si="278"/>
        <v>0</v>
      </c>
      <c r="CV124" s="394">
        <f t="shared" si="283"/>
        <v>0</v>
      </c>
      <c r="CW124" s="402">
        <f t="shared" si="254"/>
        <v>0</v>
      </c>
      <c r="CX124" s="403"/>
      <c r="CY124" s="403">
        <f t="shared" si="255"/>
        <v>0</v>
      </c>
      <c r="CZ124" s="404">
        <f t="shared" si="256"/>
        <v>0</v>
      </c>
      <c r="DA124" s="435">
        <f t="shared" si="200"/>
        <v>0</v>
      </c>
      <c r="DB124" s="432">
        <f t="shared" si="257"/>
        <v>0</v>
      </c>
      <c r="DC124" s="433">
        <f t="shared" si="258"/>
        <v>0</v>
      </c>
      <c r="DD124" s="239">
        <f t="shared" si="259"/>
        <v>1</v>
      </c>
      <c r="DE124" s="239">
        <f t="shared" ca="1" si="260"/>
        <v>0</v>
      </c>
      <c r="DF124" s="239">
        <f t="shared" ca="1" si="261"/>
        <v>1</v>
      </c>
      <c r="DG124" s="434" t="str">
        <f t="shared" si="262"/>
        <v/>
      </c>
      <c r="DH124" s="239">
        <f t="shared" ca="1" si="263"/>
        <v>0</v>
      </c>
      <c r="DI124" s="239">
        <f t="shared" ca="1" si="284"/>
        <v>0</v>
      </c>
      <c r="DJ124" s="118" t="str">
        <f t="shared" si="180"/>
        <v/>
      </c>
      <c r="DK124" s="451">
        <f t="shared" si="264"/>
        <v>0</v>
      </c>
      <c r="DL124" s="451">
        <f t="shared" si="265"/>
        <v>0</v>
      </c>
      <c r="DM124" s="452">
        <f t="shared" si="266"/>
        <v>0</v>
      </c>
      <c r="DN124" s="453">
        <f t="shared" si="267"/>
        <v>-1</v>
      </c>
      <c r="DO124" s="454">
        <f t="shared" si="201"/>
        <v>1</v>
      </c>
      <c r="DP124" s="455" t="str">
        <f t="shared" si="202"/>
        <v>NO</v>
      </c>
      <c r="DQ124" s="455" t="str">
        <f t="shared" si="203"/>
        <v>Not!</v>
      </c>
      <c r="DR124" s="455" t="str">
        <f t="shared" si="204"/>
        <v>Not!</v>
      </c>
      <c r="DS124" s="478" t="str">
        <f t="shared" si="185"/>
        <v/>
      </c>
      <c r="DT124" s="479">
        <f t="shared" si="205"/>
        <v>0</v>
      </c>
      <c r="DU124" s="239">
        <f t="shared" si="229"/>
        <v>0</v>
      </c>
      <c r="DV124" s="480">
        <v>109</v>
      </c>
      <c r="DW124" s="281" t="str">
        <f t="shared" si="206"/>
        <v/>
      </c>
      <c r="DX124" s="239" t="str">
        <f t="shared" si="207"/>
        <v>Not!</v>
      </c>
      <c r="DY124" s="499">
        <f t="shared" si="208"/>
        <v>0</v>
      </c>
      <c r="DZ124" s="239" t="str">
        <f t="shared" si="209"/>
        <v>NO</v>
      </c>
      <c r="EA124" s="499">
        <f t="shared" si="268"/>
        <v>0</v>
      </c>
      <c r="EB124" s="239" t="str">
        <f t="shared" si="187"/>
        <v>女子Jr</v>
      </c>
      <c r="EC124" s="499">
        <f t="shared" si="269"/>
        <v>0</v>
      </c>
      <c r="ED124" s="500">
        <f t="shared" si="210"/>
        <v>0</v>
      </c>
      <c r="EE124" s="499">
        <f t="shared" si="210"/>
        <v>0</v>
      </c>
      <c r="EF124" s="239" t="str">
        <f t="shared" si="211"/>
        <v>N</v>
      </c>
      <c r="EG124" s="434" t="str">
        <f t="shared" si="212"/>
        <v/>
      </c>
      <c r="EH124" s="239" t="str">
        <f t="shared" si="213"/>
        <v/>
      </c>
      <c r="EI124" s="239" t="str">
        <f t="shared" ca="1" si="214"/>
        <v/>
      </c>
      <c r="EJ124" s="239" t="str">
        <f t="shared" si="215"/>
        <v/>
      </c>
      <c r="EK124" s="239">
        <f t="shared" si="216"/>
        <v>0</v>
      </c>
      <c r="EL124" s="239">
        <f t="shared" si="217"/>
        <v>0</v>
      </c>
      <c r="EM124" s="499">
        <f t="shared" si="218"/>
        <v>0</v>
      </c>
      <c r="EN124" s="239" t="str">
        <f t="shared" si="230"/>
        <v>N</v>
      </c>
      <c r="EO124" s="434" t="str">
        <f t="shared" si="219"/>
        <v/>
      </c>
      <c r="EP124" s="239" t="str">
        <f t="shared" si="189"/>
        <v/>
      </c>
      <c r="EQ124" s="239" t="str">
        <f t="shared" ca="1" si="220"/>
        <v/>
      </c>
      <c r="ER124" s="239" t="str">
        <f t="shared" si="221"/>
        <v/>
      </c>
      <c r="ES124" s="239">
        <f t="shared" si="190"/>
        <v>0</v>
      </c>
      <c r="ET124" s="239">
        <f t="shared" si="231"/>
        <v>0</v>
      </c>
      <c r="EU124" s="499">
        <f t="shared" si="222"/>
        <v>0</v>
      </c>
      <c r="EV124" s="434" t="str">
        <f t="shared" si="223"/>
        <v/>
      </c>
      <c r="EW124" s="512">
        <f t="shared" si="224"/>
        <v>0</v>
      </c>
      <c r="EX124" s="512">
        <f t="shared" si="225"/>
        <v>0</v>
      </c>
      <c r="EY124" s="512">
        <f t="shared" si="226"/>
        <v>0</v>
      </c>
      <c r="EZ124" s="119"/>
      <c r="FA124" s="258"/>
      <c r="FB124" s="259" t="str">
        <f t="shared" ca="1" si="227"/>
        <v/>
      </c>
      <c r="FC124" s="258"/>
      <c r="FD124" s="259" t="str">
        <f t="shared" si="228"/>
        <v/>
      </c>
      <c r="FE124" s="119"/>
      <c r="FF124" s="119"/>
      <c r="FG124" s="119"/>
      <c r="FH124" s="119"/>
      <c r="FI124" s="119"/>
      <c r="FJ124" s="119"/>
      <c r="FK124" s="119"/>
      <c r="FL124" s="119"/>
      <c r="FM124" s="119"/>
      <c r="FN124" s="119"/>
      <c r="FO124" s="119"/>
    </row>
    <row r="125" spans="1:171" s="99" customFormat="1" ht="21" customHeight="1" x14ac:dyDescent="0.2">
      <c r="A125" s="141">
        <v>110</v>
      </c>
      <c r="B125" s="138">
        <f>申込用紙!B125</f>
        <v>0</v>
      </c>
      <c r="C125" s="138">
        <f>申込用紙!C125</f>
        <v>0</v>
      </c>
      <c r="D125" s="138">
        <f>申込用紙!D125</f>
        <v>0</v>
      </c>
      <c r="E125" s="139">
        <f>申込用紙!E125</f>
        <v>0</v>
      </c>
      <c r="F125" s="138">
        <f>申込用紙!F125</f>
        <v>0</v>
      </c>
      <c r="G125" s="138">
        <f>申込用紙!G125</f>
        <v>0</v>
      </c>
      <c r="H125" s="138">
        <f>申込用紙!H125</f>
        <v>0</v>
      </c>
      <c r="I125" s="138">
        <f>申込用紙!I125</f>
        <v>0</v>
      </c>
      <c r="J125" s="138">
        <f>申込用紙!J125</f>
        <v>0</v>
      </c>
      <c r="K125" s="138">
        <f>申込用紙!K125</f>
        <v>0</v>
      </c>
      <c r="L125" s="138">
        <f>申込用紙!L125</f>
        <v>0</v>
      </c>
      <c r="M125" s="138">
        <f>申込用紙!M125</f>
        <v>0</v>
      </c>
      <c r="N125" s="138" t="str">
        <f>申込用紙!N125</f>
        <v/>
      </c>
      <c r="O125" s="160"/>
      <c r="P125" s="161"/>
      <c r="Q125" s="186" t="str">
        <f t="shared" si="238"/>
        <v>女</v>
      </c>
      <c r="R125" s="195" t="str">
        <f t="shared" si="239"/>
        <v>Not!</v>
      </c>
      <c r="S125" s="195" t="str">
        <f t="shared" si="240"/>
        <v>NO</v>
      </c>
      <c r="T125" s="194" t="str">
        <f t="shared" si="241"/>
        <v>女子Jr</v>
      </c>
      <c r="U125" s="196">
        <f t="shared" si="242"/>
        <v>0</v>
      </c>
      <c r="V125" s="190"/>
      <c r="W125" s="190"/>
      <c r="X125" s="190"/>
      <c r="Y125" s="190"/>
      <c r="Z125" s="190"/>
      <c r="AA125" s="190"/>
      <c r="AB125" s="239"/>
      <c r="AC125" s="239"/>
      <c r="AD125" s="239"/>
      <c r="AE125" s="239"/>
      <c r="AF125" s="242"/>
      <c r="AG125" s="261">
        <f t="shared" si="243"/>
        <v>0</v>
      </c>
      <c r="AH125"/>
      <c r="AI125"/>
      <c r="AJ125" s="258"/>
      <c r="AK125" s="259" t="str">
        <f t="shared" ca="1" si="244"/>
        <v/>
      </c>
      <c r="AL125" s="258"/>
      <c r="AM125" s="259" t="str">
        <f t="shared" si="245"/>
        <v/>
      </c>
      <c r="AN125" s="260"/>
      <c r="AO125" s="260"/>
      <c r="AP125" s="119"/>
      <c r="AQ125" s="280" t="str">
        <f t="shared" si="246"/>
        <v/>
      </c>
      <c r="AR125" s="280" t="str">
        <f t="shared" si="247"/>
        <v/>
      </c>
      <c r="AS125" s="280" t="str">
        <f t="shared" si="248"/>
        <v/>
      </c>
      <c r="AT125" s="280" t="str">
        <f t="shared" ca="1" si="249"/>
        <v/>
      </c>
      <c r="AU125" s="280">
        <f>申込用紙!$G$4</f>
        <v>0</v>
      </c>
      <c r="AV125" s="281" t="str">
        <f t="shared" si="250"/>
        <v/>
      </c>
      <c r="AW125" s="312">
        <f t="shared" si="270"/>
        <v>0</v>
      </c>
      <c r="AX125" s="312">
        <f t="shared" si="270"/>
        <v>0</v>
      </c>
      <c r="AY125" s="312">
        <f t="shared" si="270"/>
        <v>0</v>
      </c>
      <c r="AZ125" s="312">
        <f t="shared" si="270"/>
        <v>0</v>
      </c>
      <c r="BA125" s="312">
        <f t="shared" si="270"/>
        <v>0</v>
      </c>
      <c r="BB125" s="312">
        <f t="shared" si="270"/>
        <v>0</v>
      </c>
      <c r="BC125" s="313">
        <f t="shared" si="251"/>
        <v>0</v>
      </c>
      <c r="BD125" s="313">
        <f t="shared" si="252"/>
        <v>0</v>
      </c>
      <c r="BE125" s="340">
        <f t="shared" si="271"/>
        <v>0</v>
      </c>
      <c r="BF125" s="340">
        <f t="shared" si="271"/>
        <v>0</v>
      </c>
      <c r="BG125" s="340">
        <f t="shared" si="271"/>
        <v>0</v>
      </c>
      <c r="BH125" s="340">
        <f t="shared" si="271"/>
        <v>0</v>
      </c>
      <c r="BI125" s="340">
        <f t="shared" si="271"/>
        <v>0</v>
      </c>
      <c r="BJ125" s="341">
        <f t="shared" si="272"/>
        <v>0</v>
      </c>
      <c r="BK125" s="341">
        <f t="shared" si="272"/>
        <v>0</v>
      </c>
      <c r="BL125" s="341">
        <f t="shared" si="272"/>
        <v>0</v>
      </c>
      <c r="BM125" s="341">
        <f t="shared" si="272"/>
        <v>0</v>
      </c>
      <c r="BN125" s="341">
        <f t="shared" si="272"/>
        <v>0</v>
      </c>
      <c r="BO125" s="341">
        <f t="shared" si="273"/>
        <v>0</v>
      </c>
      <c r="BP125" s="341">
        <f t="shared" si="273"/>
        <v>0</v>
      </c>
      <c r="BQ125" s="341">
        <f t="shared" si="273"/>
        <v>0</v>
      </c>
      <c r="BR125" s="341">
        <f t="shared" si="273"/>
        <v>0</v>
      </c>
      <c r="BS125" s="341">
        <f t="shared" si="273"/>
        <v>0</v>
      </c>
      <c r="BT125" s="348">
        <f t="shared" si="274"/>
        <v>0</v>
      </c>
      <c r="BU125" s="348">
        <f t="shared" si="274"/>
        <v>0</v>
      </c>
      <c r="BV125" s="348">
        <f t="shared" si="274"/>
        <v>0</v>
      </c>
      <c r="BW125" s="348">
        <f t="shared" si="274"/>
        <v>0</v>
      </c>
      <c r="BX125" s="348">
        <f t="shared" si="274"/>
        <v>0</v>
      </c>
      <c r="BY125" s="348">
        <f t="shared" si="275"/>
        <v>0</v>
      </c>
      <c r="BZ125" s="348">
        <f t="shared" si="275"/>
        <v>0</v>
      </c>
      <c r="CA125" s="348">
        <f t="shared" si="275"/>
        <v>0</v>
      </c>
      <c r="CB125" s="350">
        <f t="shared" si="275"/>
        <v>0</v>
      </c>
      <c r="CC125" s="375">
        <f t="shared" si="275"/>
        <v>0</v>
      </c>
      <c r="CD125" s="191">
        <f t="shared" si="279"/>
        <v>0</v>
      </c>
      <c r="CE125" s="191">
        <f t="shared" si="279"/>
        <v>0</v>
      </c>
      <c r="CF125" s="191">
        <f t="shared" si="279"/>
        <v>0</v>
      </c>
      <c r="CG125" s="381">
        <f t="shared" si="280"/>
        <v>0</v>
      </c>
      <c r="CH125" s="191">
        <f t="shared" si="280"/>
        <v>0</v>
      </c>
      <c r="CI125" s="382">
        <f t="shared" si="280"/>
        <v>0</v>
      </c>
      <c r="CJ125" s="379">
        <f t="shared" si="253"/>
        <v>0</v>
      </c>
      <c r="CK125" s="391">
        <f t="shared" si="276"/>
        <v>0</v>
      </c>
      <c r="CL125" s="391">
        <f t="shared" si="276"/>
        <v>0</v>
      </c>
      <c r="CM125" s="391">
        <f t="shared" si="276"/>
        <v>0</v>
      </c>
      <c r="CN125" s="391">
        <f t="shared" si="281"/>
        <v>0</v>
      </c>
      <c r="CO125" s="392">
        <f t="shared" si="277"/>
        <v>0</v>
      </c>
      <c r="CP125" s="392">
        <f t="shared" si="277"/>
        <v>0</v>
      </c>
      <c r="CQ125" s="392">
        <f t="shared" si="277"/>
        <v>0</v>
      </c>
      <c r="CR125" s="394">
        <f t="shared" si="282"/>
        <v>0</v>
      </c>
      <c r="CS125" s="191">
        <f t="shared" si="278"/>
        <v>0</v>
      </c>
      <c r="CT125" s="190">
        <f t="shared" si="278"/>
        <v>0</v>
      </c>
      <c r="CU125" s="190">
        <f t="shared" si="278"/>
        <v>0</v>
      </c>
      <c r="CV125" s="394">
        <f t="shared" si="283"/>
        <v>0</v>
      </c>
      <c r="CW125" s="402">
        <f t="shared" si="254"/>
        <v>0</v>
      </c>
      <c r="CX125" s="403"/>
      <c r="CY125" s="403">
        <f t="shared" si="255"/>
        <v>0</v>
      </c>
      <c r="CZ125" s="404">
        <f t="shared" si="256"/>
        <v>0</v>
      </c>
      <c r="DA125" s="435">
        <f t="shared" si="200"/>
        <v>0</v>
      </c>
      <c r="DB125" s="432">
        <f t="shared" si="257"/>
        <v>0</v>
      </c>
      <c r="DC125" s="433">
        <f t="shared" si="258"/>
        <v>0</v>
      </c>
      <c r="DD125" s="239">
        <f t="shared" si="259"/>
        <v>1</v>
      </c>
      <c r="DE125" s="239">
        <f t="shared" ca="1" si="260"/>
        <v>0</v>
      </c>
      <c r="DF125" s="239">
        <f t="shared" ca="1" si="261"/>
        <v>1</v>
      </c>
      <c r="DG125" s="434" t="str">
        <f t="shared" si="262"/>
        <v/>
      </c>
      <c r="DH125" s="239">
        <f t="shared" ca="1" si="263"/>
        <v>0</v>
      </c>
      <c r="DI125" s="239">
        <f t="shared" ca="1" si="284"/>
        <v>0</v>
      </c>
      <c r="DJ125" s="118" t="str">
        <f t="shared" si="180"/>
        <v/>
      </c>
      <c r="DK125" s="451">
        <f t="shared" si="264"/>
        <v>0</v>
      </c>
      <c r="DL125" s="451">
        <f t="shared" si="265"/>
        <v>0</v>
      </c>
      <c r="DM125" s="452">
        <f t="shared" si="266"/>
        <v>0</v>
      </c>
      <c r="DN125" s="453">
        <f t="shared" si="267"/>
        <v>-1</v>
      </c>
      <c r="DO125" s="454">
        <f t="shared" si="201"/>
        <v>1</v>
      </c>
      <c r="DP125" s="455" t="str">
        <f t="shared" si="202"/>
        <v>NO</v>
      </c>
      <c r="DQ125" s="455" t="str">
        <f t="shared" si="203"/>
        <v>Not!</v>
      </c>
      <c r="DR125" s="455" t="str">
        <f t="shared" si="204"/>
        <v>Not!</v>
      </c>
      <c r="DS125" s="478" t="str">
        <f t="shared" si="185"/>
        <v/>
      </c>
      <c r="DT125" s="479">
        <f t="shared" si="205"/>
        <v>0</v>
      </c>
      <c r="DU125" s="239">
        <f t="shared" si="229"/>
        <v>0</v>
      </c>
      <c r="DV125" s="480">
        <v>110</v>
      </c>
      <c r="DW125" s="281" t="str">
        <f t="shared" si="206"/>
        <v/>
      </c>
      <c r="DX125" s="239" t="str">
        <f t="shared" si="207"/>
        <v>Not!</v>
      </c>
      <c r="DY125" s="499">
        <f t="shared" si="208"/>
        <v>0</v>
      </c>
      <c r="DZ125" s="239" t="str">
        <f t="shared" si="209"/>
        <v>NO</v>
      </c>
      <c r="EA125" s="499">
        <f t="shared" si="268"/>
        <v>0</v>
      </c>
      <c r="EB125" s="239" t="str">
        <f t="shared" si="187"/>
        <v>女子Jr</v>
      </c>
      <c r="EC125" s="499">
        <f t="shared" si="269"/>
        <v>0</v>
      </c>
      <c r="ED125" s="500">
        <f t="shared" si="210"/>
        <v>0</v>
      </c>
      <c r="EE125" s="499">
        <f t="shared" si="210"/>
        <v>0</v>
      </c>
      <c r="EF125" s="239" t="str">
        <f t="shared" si="211"/>
        <v>N</v>
      </c>
      <c r="EG125" s="434" t="str">
        <f t="shared" si="212"/>
        <v/>
      </c>
      <c r="EH125" s="239" t="str">
        <f t="shared" si="213"/>
        <v/>
      </c>
      <c r="EI125" s="239" t="str">
        <f t="shared" ca="1" si="214"/>
        <v/>
      </c>
      <c r="EJ125" s="239" t="str">
        <f t="shared" si="215"/>
        <v/>
      </c>
      <c r="EK125" s="239">
        <f t="shared" si="216"/>
        <v>0</v>
      </c>
      <c r="EL125" s="239">
        <f t="shared" si="217"/>
        <v>0</v>
      </c>
      <c r="EM125" s="499">
        <f t="shared" si="218"/>
        <v>0</v>
      </c>
      <c r="EN125" s="239" t="str">
        <f t="shared" si="230"/>
        <v>N</v>
      </c>
      <c r="EO125" s="434" t="str">
        <f t="shared" si="219"/>
        <v/>
      </c>
      <c r="EP125" s="239" t="str">
        <f t="shared" si="189"/>
        <v/>
      </c>
      <c r="EQ125" s="239" t="str">
        <f t="shared" ca="1" si="220"/>
        <v/>
      </c>
      <c r="ER125" s="239" t="str">
        <f t="shared" si="221"/>
        <v/>
      </c>
      <c r="ES125" s="239">
        <f t="shared" si="190"/>
        <v>0</v>
      </c>
      <c r="ET125" s="239">
        <f t="shared" si="231"/>
        <v>0</v>
      </c>
      <c r="EU125" s="499">
        <f t="shared" si="222"/>
        <v>0</v>
      </c>
      <c r="EV125" s="434" t="str">
        <f t="shared" si="223"/>
        <v/>
      </c>
      <c r="EW125" s="512">
        <f t="shared" si="224"/>
        <v>0</v>
      </c>
      <c r="EX125" s="512">
        <f t="shared" si="225"/>
        <v>0</v>
      </c>
      <c r="EY125" s="512">
        <f t="shared" si="226"/>
        <v>0</v>
      </c>
      <c r="EZ125" s="119"/>
      <c r="FA125" s="258"/>
      <c r="FB125" s="259" t="str">
        <f t="shared" ca="1" si="227"/>
        <v/>
      </c>
      <c r="FC125" s="258"/>
      <c r="FD125" s="259" t="str">
        <f t="shared" si="228"/>
        <v/>
      </c>
      <c r="FE125" s="119"/>
      <c r="FF125" s="119"/>
      <c r="FG125" s="119"/>
      <c r="FH125" s="119"/>
      <c r="FI125" s="119"/>
      <c r="FJ125" s="119"/>
      <c r="FK125" s="119"/>
      <c r="FL125" s="119"/>
      <c r="FM125" s="119"/>
      <c r="FN125" s="119"/>
      <c r="FO125" s="119"/>
    </row>
    <row r="126" spans="1:171" s="99" customFormat="1" ht="21" customHeight="1" x14ac:dyDescent="0.2">
      <c r="A126" s="141">
        <v>111</v>
      </c>
      <c r="B126" s="138">
        <f>申込用紙!B126</f>
        <v>0</v>
      </c>
      <c r="C126" s="138">
        <f>申込用紙!C126</f>
        <v>0</v>
      </c>
      <c r="D126" s="138">
        <f>申込用紙!D126</f>
        <v>0</v>
      </c>
      <c r="E126" s="139">
        <f>申込用紙!E126</f>
        <v>0</v>
      </c>
      <c r="F126" s="138">
        <f>申込用紙!F126</f>
        <v>0</v>
      </c>
      <c r="G126" s="138">
        <f>申込用紙!G126</f>
        <v>0</v>
      </c>
      <c r="H126" s="138">
        <f>申込用紙!H126</f>
        <v>0</v>
      </c>
      <c r="I126" s="138">
        <f>申込用紙!I126</f>
        <v>0</v>
      </c>
      <c r="J126" s="138">
        <f>申込用紙!J126</f>
        <v>0</v>
      </c>
      <c r="K126" s="138">
        <f>申込用紙!K126</f>
        <v>0</v>
      </c>
      <c r="L126" s="138">
        <f>申込用紙!L126</f>
        <v>0</v>
      </c>
      <c r="M126" s="138">
        <f>申込用紙!M126</f>
        <v>0</v>
      </c>
      <c r="N126" s="138" t="str">
        <f>申込用紙!N126</f>
        <v/>
      </c>
      <c r="O126" s="160"/>
      <c r="P126" s="161"/>
      <c r="Q126" s="186" t="str">
        <f t="shared" si="238"/>
        <v>女</v>
      </c>
      <c r="R126" s="195" t="str">
        <f t="shared" si="239"/>
        <v>Not!</v>
      </c>
      <c r="S126" s="195" t="str">
        <f t="shared" si="240"/>
        <v>NO</v>
      </c>
      <c r="T126" s="194" t="str">
        <f t="shared" si="241"/>
        <v>女子Jr</v>
      </c>
      <c r="U126" s="196">
        <f t="shared" si="242"/>
        <v>0</v>
      </c>
      <c r="V126" s="190"/>
      <c r="W126" s="190"/>
      <c r="X126" s="190"/>
      <c r="Y126" s="190"/>
      <c r="Z126" s="190"/>
      <c r="AA126" s="190"/>
      <c r="AB126" s="239"/>
      <c r="AC126" s="239"/>
      <c r="AD126" s="239"/>
      <c r="AE126" s="239"/>
      <c r="AF126" s="242"/>
      <c r="AG126" s="261">
        <f t="shared" si="243"/>
        <v>0</v>
      </c>
      <c r="AH126"/>
      <c r="AI126"/>
      <c r="AJ126" s="258"/>
      <c r="AK126" s="259" t="str">
        <f t="shared" ca="1" si="244"/>
        <v/>
      </c>
      <c r="AL126" s="258"/>
      <c r="AM126" s="259" t="str">
        <f t="shared" si="245"/>
        <v/>
      </c>
      <c r="AN126" s="260"/>
      <c r="AO126" s="260"/>
      <c r="AP126" s="119"/>
      <c r="AQ126" s="280" t="str">
        <f t="shared" si="246"/>
        <v/>
      </c>
      <c r="AR126" s="280" t="str">
        <f t="shared" si="247"/>
        <v/>
      </c>
      <c r="AS126" s="280" t="str">
        <f t="shared" si="248"/>
        <v/>
      </c>
      <c r="AT126" s="280" t="str">
        <f t="shared" ca="1" si="249"/>
        <v/>
      </c>
      <c r="AU126" s="280">
        <f>申込用紙!$G$4</f>
        <v>0</v>
      </c>
      <c r="AV126" s="281" t="str">
        <f t="shared" si="250"/>
        <v/>
      </c>
      <c r="AW126" s="312">
        <f t="shared" si="270"/>
        <v>0</v>
      </c>
      <c r="AX126" s="312">
        <f t="shared" si="270"/>
        <v>0</v>
      </c>
      <c r="AY126" s="312">
        <f t="shared" si="270"/>
        <v>0</v>
      </c>
      <c r="AZ126" s="312">
        <f t="shared" si="270"/>
        <v>0</v>
      </c>
      <c r="BA126" s="312">
        <f t="shared" si="270"/>
        <v>0</v>
      </c>
      <c r="BB126" s="312">
        <f t="shared" si="270"/>
        <v>0</v>
      </c>
      <c r="BC126" s="313">
        <f t="shared" si="251"/>
        <v>0</v>
      </c>
      <c r="BD126" s="313">
        <f t="shared" si="252"/>
        <v>0</v>
      </c>
      <c r="BE126" s="340">
        <f t="shared" si="271"/>
        <v>0</v>
      </c>
      <c r="BF126" s="340">
        <f t="shared" si="271"/>
        <v>0</v>
      </c>
      <c r="BG126" s="340">
        <f t="shared" si="271"/>
        <v>0</v>
      </c>
      <c r="BH126" s="340">
        <f t="shared" si="271"/>
        <v>0</v>
      </c>
      <c r="BI126" s="340">
        <f t="shared" si="271"/>
        <v>0</v>
      </c>
      <c r="BJ126" s="341">
        <f t="shared" si="272"/>
        <v>0</v>
      </c>
      <c r="BK126" s="341">
        <f t="shared" si="272"/>
        <v>0</v>
      </c>
      <c r="BL126" s="341">
        <f t="shared" si="272"/>
        <v>0</v>
      </c>
      <c r="BM126" s="341">
        <f t="shared" si="272"/>
        <v>0</v>
      </c>
      <c r="BN126" s="341">
        <f t="shared" si="272"/>
        <v>0</v>
      </c>
      <c r="BO126" s="341">
        <f t="shared" si="273"/>
        <v>0</v>
      </c>
      <c r="BP126" s="341">
        <f t="shared" si="273"/>
        <v>0</v>
      </c>
      <c r="BQ126" s="341">
        <f t="shared" si="273"/>
        <v>0</v>
      </c>
      <c r="BR126" s="341">
        <f t="shared" si="273"/>
        <v>0</v>
      </c>
      <c r="BS126" s="341">
        <f t="shared" si="273"/>
        <v>0</v>
      </c>
      <c r="BT126" s="348">
        <f t="shared" si="274"/>
        <v>0</v>
      </c>
      <c r="BU126" s="348">
        <f t="shared" si="274"/>
        <v>0</v>
      </c>
      <c r="BV126" s="348">
        <f t="shared" si="274"/>
        <v>0</v>
      </c>
      <c r="BW126" s="348">
        <f t="shared" si="274"/>
        <v>0</v>
      </c>
      <c r="BX126" s="348">
        <f t="shared" si="274"/>
        <v>0</v>
      </c>
      <c r="BY126" s="348">
        <f t="shared" si="275"/>
        <v>0</v>
      </c>
      <c r="BZ126" s="348">
        <f t="shared" si="275"/>
        <v>0</v>
      </c>
      <c r="CA126" s="348">
        <f t="shared" si="275"/>
        <v>0</v>
      </c>
      <c r="CB126" s="350">
        <f t="shared" si="275"/>
        <v>0</v>
      </c>
      <c r="CC126" s="375">
        <f t="shared" si="275"/>
        <v>0</v>
      </c>
      <c r="CD126" s="191">
        <f t="shared" si="279"/>
        <v>0</v>
      </c>
      <c r="CE126" s="191">
        <f t="shared" si="279"/>
        <v>0</v>
      </c>
      <c r="CF126" s="191">
        <f t="shared" si="279"/>
        <v>0</v>
      </c>
      <c r="CG126" s="381">
        <f t="shared" si="280"/>
        <v>0</v>
      </c>
      <c r="CH126" s="191">
        <f t="shared" si="280"/>
        <v>0</v>
      </c>
      <c r="CI126" s="382">
        <f t="shared" si="280"/>
        <v>0</v>
      </c>
      <c r="CJ126" s="379">
        <f t="shared" si="253"/>
        <v>0</v>
      </c>
      <c r="CK126" s="391">
        <f t="shared" si="276"/>
        <v>0</v>
      </c>
      <c r="CL126" s="391">
        <f t="shared" si="276"/>
        <v>0</v>
      </c>
      <c r="CM126" s="391">
        <f t="shared" si="276"/>
        <v>0</v>
      </c>
      <c r="CN126" s="391">
        <f t="shared" si="281"/>
        <v>0</v>
      </c>
      <c r="CO126" s="392">
        <f t="shared" si="277"/>
        <v>0</v>
      </c>
      <c r="CP126" s="392">
        <f t="shared" si="277"/>
        <v>0</v>
      </c>
      <c r="CQ126" s="392">
        <f t="shared" si="277"/>
        <v>0</v>
      </c>
      <c r="CR126" s="394">
        <f t="shared" si="282"/>
        <v>0</v>
      </c>
      <c r="CS126" s="191">
        <f t="shared" si="278"/>
        <v>0</v>
      </c>
      <c r="CT126" s="190">
        <f t="shared" si="278"/>
        <v>0</v>
      </c>
      <c r="CU126" s="190">
        <f t="shared" si="278"/>
        <v>0</v>
      </c>
      <c r="CV126" s="394">
        <f t="shared" si="283"/>
        <v>0</v>
      </c>
      <c r="CW126" s="402">
        <f t="shared" si="254"/>
        <v>0</v>
      </c>
      <c r="CX126" s="403"/>
      <c r="CY126" s="403">
        <f t="shared" si="255"/>
        <v>0</v>
      </c>
      <c r="CZ126" s="404">
        <f t="shared" si="256"/>
        <v>0</v>
      </c>
      <c r="DA126" s="435">
        <f t="shared" si="200"/>
        <v>0</v>
      </c>
      <c r="DB126" s="432">
        <f t="shared" si="257"/>
        <v>0</v>
      </c>
      <c r="DC126" s="433">
        <f t="shared" si="258"/>
        <v>0</v>
      </c>
      <c r="DD126" s="239">
        <f t="shared" si="259"/>
        <v>1</v>
      </c>
      <c r="DE126" s="239">
        <f t="shared" ca="1" si="260"/>
        <v>0</v>
      </c>
      <c r="DF126" s="239">
        <f t="shared" ca="1" si="261"/>
        <v>1</v>
      </c>
      <c r="DG126" s="434" t="str">
        <f t="shared" si="262"/>
        <v/>
      </c>
      <c r="DH126" s="239">
        <f t="shared" ca="1" si="263"/>
        <v>0</v>
      </c>
      <c r="DI126" s="239">
        <f t="shared" ca="1" si="284"/>
        <v>0</v>
      </c>
      <c r="DJ126" s="118" t="str">
        <f t="shared" si="180"/>
        <v/>
      </c>
      <c r="DK126" s="451">
        <f t="shared" si="264"/>
        <v>0</v>
      </c>
      <c r="DL126" s="451">
        <f t="shared" si="265"/>
        <v>0</v>
      </c>
      <c r="DM126" s="452">
        <f t="shared" si="266"/>
        <v>0</v>
      </c>
      <c r="DN126" s="453">
        <f t="shared" si="267"/>
        <v>-1</v>
      </c>
      <c r="DO126" s="454">
        <f t="shared" si="201"/>
        <v>1</v>
      </c>
      <c r="DP126" s="455" t="str">
        <f t="shared" si="202"/>
        <v>NO</v>
      </c>
      <c r="DQ126" s="455" t="str">
        <f t="shared" si="203"/>
        <v>Not!</v>
      </c>
      <c r="DR126" s="455" t="str">
        <f t="shared" si="204"/>
        <v>Not!</v>
      </c>
      <c r="DS126" s="478" t="str">
        <f t="shared" si="185"/>
        <v/>
      </c>
      <c r="DT126" s="479">
        <f t="shared" si="205"/>
        <v>0</v>
      </c>
      <c r="DU126" s="239">
        <f t="shared" si="229"/>
        <v>0</v>
      </c>
      <c r="DV126" s="480">
        <v>111</v>
      </c>
      <c r="DW126" s="281" t="str">
        <f t="shared" si="206"/>
        <v/>
      </c>
      <c r="DX126" s="239" t="str">
        <f t="shared" si="207"/>
        <v>Not!</v>
      </c>
      <c r="DY126" s="499">
        <f t="shared" si="208"/>
        <v>0</v>
      </c>
      <c r="DZ126" s="239" t="str">
        <f t="shared" si="209"/>
        <v>NO</v>
      </c>
      <c r="EA126" s="499">
        <f t="shared" si="268"/>
        <v>0</v>
      </c>
      <c r="EB126" s="239" t="str">
        <f t="shared" si="187"/>
        <v>女子Jr</v>
      </c>
      <c r="EC126" s="499">
        <f t="shared" si="269"/>
        <v>0</v>
      </c>
      <c r="ED126" s="500">
        <f t="shared" si="210"/>
        <v>0</v>
      </c>
      <c r="EE126" s="499">
        <f t="shared" si="210"/>
        <v>0</v>
      </c>
      <c r="EF126" s="239" t="str">
        <f t="shared" si="211"/>
        <v>N</v>
      </c>
      <c r="EG126" s="434" t="str">
        <f t="shared" si="212"/>
        <v/>
      </c>
      <c r="EH126" s="239" t="str">
        <f t="shared" si="213"/>
        <v/>
      </c>
      <c r="EI126" s="239" t="str">
        <f t="shared" ca="1" si="214"/>
        <v/>
      </c>
      <c r="EJ126" s="239" t="str">
        <f t="shared" si="215"/>
        <v/>
      </c>
      <c r="EK126" s="239">
        <f t="shared" si="216"/>
        <v>0</v>
      </c>
      <c r="EL126" s="239">
        <f t="shared" si="217"/>
        <v>0</v>
      </c>
      <c r="EM126" s="499">
        <f t="shared" si="218"/>
        <v>0</v>
      </c>
      <c r="EN126" s="239" t="str">
        <f t="shared" si="230"/>
        <v>N</v>
      </c>
      <c r="EO126" s="434" t="str">
        <f t="shared" si="219"/>
        <v/>
      </c>
      <c r="EP126" s="239" t="str">
        <f t="shared" si="189"/>
        <v/>
      </c>
      <c r="EQ126" s="239" t="str">
        <f t="shared" ca="1" si="220"/>
        <v/>
      </c>
      <c r="ER126" s="239" t="str">
        <f t="shared" si="221"/>
        <v/>
      </c>
      <c r="ES126" s="239">
        <f t="shared" si="190"/>
        <v>0</v>
      </c>
      <c r="ET126" s="239">
        <f t="shared" si="231"/>
        <v>0</v>
      </c>
      <c r="EU126" s="499">
        <f t="shared" si="222"/>
        <v>0</v>
      </c>
      <c r="EV126" s="434" t="str">
        <f t="shared" si="223"/>
        <v/>
      </c>
      <c r="EW126" s="512">
        <f t="shared" si="224"/>
        <v>0</v>
      </c>
      <c r="EX126" s="512">
        <f t="shared" si="225"/>
        <v>0</v>
      </c>
      <c r="EY126" s="512">
        <f t="shared" si="226"/>
        <v>0</v>
      </c>
      <c r="EZ126" s="119"/>
      <c r="FA126" s="258"/>
      <c r="FB126" s="259" t="str">
        <f t="shared" ca="1" si="227"/>
        <v/>
      </c>
      <c r="FC126" s="258"/>
      <c r="FD126" s="259" t="str">
        <f t="shared" si="228"/>
        <v/>
      </c>
      <c r="FE126" s="119"/>
      <c r="FF126" s="119"/>
      <c r="FG126" s="119"/>
      <c r="FH126" s="119"/>
      <c r="FI126" s="119"/>
      <c r="FJ126" s="119"/>
      <c r="FK126" s="119"/>
      <c r="FL126" s="119"/>
      <c r="FM126" s="119"/>
      <c r="FN126" s="119"/>
      <c r="FO126" s="119"/>
    </row>
    <row r="127" spans="1:171" s="99" customFormat="1" ht="21" customHeight="1" x14ac:dyDescent="0.2">
      <c r="A127" s="141">
        <v>112</v>
      </c>
      <c r="B127" s="138">
        <f>申込用紙!B127</f>
        <v>0</v>
      </c>
      <c r="C127" s="138">
        <f>申込用紙!C127</f>
        <v>0</v>
      </c>
      <c r="D127" s="138">
        <f>申込用紙!D127</f>
        <v>0</v>
      </c>
      <c r="E127" s="139">
        <f>申込用紙!E127</f>
        <v>0</v>
      </c>
      <c r="F127" s="138">
        <f>申込用紙!F127</f>
        <v>0</v>
      </c>
      <c r="G127" s="138">
        <f>申込用紙!G127</f>
        <v>0</v>
      </c>
      <c r="H127" s="138">
        <f>申込用紙!H127</f>
        <v>0</v>
      </c>
      <c r="I127" s="138">
        <f>申込用紙!I127</f>
        <v>0</v>
      </c>
      <c r="J127" s="138">
        <f>申込用紙!J127</f>
        <v>0</v>
      </c>
      <c r="K127" s="138">
        <f>申込用紙!K127</f>
        <v>0</v>
      </c>
      <c r="L127" s="138">
        <f>申込用紙!L127</f>
        <v>0</v>
      </c>
      <c r="M127" s="138">
        <f>申込用紙!M127</f>
        <v>0</v>
      </c>
      <c r="N127" s="138" t="str">
        <f>申込用紙!N127</f>
        <v/>
      </c>
      <c r="O127" s="160"/>
      <c r="P127" s="161"/>
      <c r="Q127" s="186" t="str">
        <f t="shared" si="238"/>
        <v>女</v>
      </c>
      <c r="R127" s="195" t="str">
        <f t="shared" si="239"/>
        <v>Not!</v>
      </c>
      <c r="S127" s="195" t="str">
        <f t="shared" si="240"/>
        <v>NO</v>
      </c>
      <c r="T127" s="194" t="str">
        <f t="shared" si="241"/>
        <v>女子Jr</v>
      </c>
      <c r="U127" s="196">
        <f t="shared" si="242"/>
        <v>0</v>
      </c>
      <c r="V127" s="190"/>
      <c r="W127" s="190"/>
      <c r="X127" s="190"/>
      <c r="Y127" s="190"/>
      <c r="Z127" s="190"/>
      <c r="AA127" s="190"/>
      <c r="AB127" s="239"/>
      <c r="AC127" s="239"/>
      <c r="AD127" s="239"/>
      <c r="AE127" s="239"/>
      <c r="AF127" s="242"/>
      <c r="AG127" s="261">
        <f t="shared" si="243"/>
        <v>0</v>
      </c>
      <c r="AH127"/>
      <c r="AI127"/>
      <c r="AJ127" s="258"/>
      <c r="AK127" s="259" t="str">
        <f t="shared" ca="1" si="244"/>
        <v/>
      </c>
      <c r="AL127" s="258"/>
      <c r="AM127" s="259" t="str">
        <f t="shared" si="245"/>
        <v/>
      </c>
      <c r="AN127" s="260"/>
      <c r="AO127" s="260"/>
      <c r="AP127" s="119"/>
      <c r="AQ127" s="280" t="str">
        <f t="shared" si="246"/>
        <v/>
      </c>
      <c r="AR127" s="280" t="str">
        <f t="shared" si="247"/>
        <v/>
      </c>
      <c r="AS127" s="280" t="str">
        <f t="shared" si="248"/>
        <v/>
      </c>
      <c r="AT127" s="280" t="str">
        <f t="shared" ca="1" si="249"/>
        <v/>
      </c>
      <c r="AU127" s="280">
        <f>申込用紙!$G$4</f>
        <v>0</v>
      </c>
      <c r="AV127" s="281" t="str">
        <f t="shared" si="250"/>
        <v/>
      </c>
      <c r="AW127" s="312">
        <f t="shared" si="270"/>
        <v>0</v>
      </c>
      <c r="AX127" s="312">
        <f t="shared" si="270"/>
        <v>0</v>
      </c>
      <c r="AY127" s="312">
        <f t="shared" si="270"/>
        <v>0</v>
      </c>
      <c r="AZ127" s="312">
        <f t="shared" si="270"/>
        <v>0</v>
      </c>
      <c r="BA127" s="312">
        <f t="shared" si="270"/>
        <v>0</v>
      </c>
      <c r="BB127" s="312">
        <f t="shared" si="270"/>
        <v>0</v>
      </c>
      <c r="BC127" s="313">
        <f t="shared" si="251"/>
        <v>0</v>
      </c>
      <c r="BD127" s="313">
        <f t="shared" si="252"/>
        <v>0</v>
      </c>
      <c r="BE127" s="340">
        <f t="shared" si="271"/>
        <v>0</v>
      </c>
      <c r="BF127" s="340">
        <f t="shared" si="271"/>
        <v>0</v>
      </c>
      <c r="BG127" s="340">
        <f t="shared" si="271"/>
        <v>0</v>
      </c>
      <c r="BH127" s="340">
        <f t="shared" si="271"/>
        <v>0</v>
      </c>
      <c r="BI127" s="340">
        <f t="shared" si="271"/>
        <v>0</v>
      </c>
      <c r="BJ127" s="341">
        <f t="shared" si="272"/>
        <v>0</v>
      </c>
      <c r="BK127" s="341">
        <f t="shared" si="272"/>
        <v>0</v>
      </c>
      <c r="BL127" s="341">
        <f t="shared" si="272"/>
        <v>0</v>
      </c>
      <c r="BM127" s="341">
        <f t="shared" si="272"/>
        <v>0</v>
      </c>
      <c r="BN127" s="341">
        <f t="shared" si="272"/>
        <v>0</v>
      </c>
      <c r="BO127" s="341">
        <f t="shared" si="273"/>
        <v>0</v>
      </c>
      <c r="BP127" s="341">
        <f t="shared" si="273"/>
        <v>0</v>
      </c>
      <c r="BQ127" s="341">
        <f t="shared" si="273"/>
        <v>0</v>
      </c>
      <c r="BR127" s="341">
        <f t="shared" si="273"/>
        <v>0</v>
      </c>
      <c r="BS127" s="341">
        <f t="shared" si="273"/>
        <v>0</v>
      </c>
      <c r="BT127" s="348">
        <f t="shared" si="274"/>
        <v>0</v>
      </c>
      <c r="BU127" s="348">
        <f t="shared" si="274"/>
        <v>0</v>
      </c>
      <c r="BV127" s="348">
        <f t="shared" si="274"/>
        <v>0</v>
      </c>
      <c r="BW127" s="348">
        <f t="shared" si="274"/>
        <v>0</v>
      </c>
      <c r="BX127" s="348">
        <f t="shared" si="274"/>
        <v>0</v>
      </c>
      <c r="BY127" s="348">
        <f t="shared" si="275"/>
        <v>0</v>
      </c>
      <c r="BZ127" s="348">
        <f t="shared" si="275"/>
        <v>0</v>
      </c>
      <c r="CA127" s="348">
        <f t="shared" si="275"/>
        <v>0</v>
      </c>
      <c r="CB127" s="350">
        <f t="shared" si="275"/>
        <v>0</v>
      </c>
      <c r="CC127" s="375">
        <f t="shared" si="275"/>
        <v>0</v>
      </c>
      <c r="CD127" s="191">
        <f t="shared" si="279"/>
        <v>0</v>
      </c>
      <c r="CE127" s="191">
        <f t="shared" si="279"/>
        <v>0</v>
      </c>
      <c r="CF127" s="191">
        <f t="shared" si="279"/>
        <v>0</v>
      </c>
      <c r="CG127" s="381">
        <f t="shared" si="280"/>
        <v>0</v>
      </c>
      <c r="CH127" s="191">
        <f t="shared" si="280"/>
        <v>0</v>
      </c>
      <c r="CI127" s="382">
        <f t="shared" si="280"/>
        <v>0</v>
      </c>
      <c r="CJ127" s="379">
        <f t="shared" si="253"/>
        <v>0</v>
      </c>
      <c r="CK127" s="391">
        <f t="shared" si="276"/>
        <v>0</v>
      </c>
      <c r="CL127" s="391">
        <f t="shared" si="276"/>
        <v>0</v>
      </c>
      <c r="CM127" s="391">
        <f t="shared" si="276"/>
        <v>0</v>
      </c>
      <c r="CN127" s="391">
        <f t="shared" si="281"/>
        <v>0</v>
      </c>
      <c r="CO127" s="392">
        <f t="shared" si="277"/>
        <v>0</v>
      </c>
      <c r="CP127" s="392">
        <f t="shared" si="277"/>
        <v>0</v>
      </c>
      <c r="CQ127" s="392">
        <f t="shared" si="277"/>
        <v>0</v>
      </c>
      <c r="CR127" s="394">
        <f t="shared" si="282"/>
        <v>0</v>
      </c>
      <c r="CS127" s="191">
        <f t="shared" si="278"/>
        <v>0</v>
      </c>
      <c r="CT127" s="190">
        <f t="shared" si="278"/>
        <v>0</v>
      </c>
      <c r="CU127" s="190">
        <f t="shared" si="278"/>
        <v>0</v>
      </c>
      <c r="CV127" s="394">
        <f t="shared" si="283"/>
        <v>0</v>
      </c>
      <c r="CW127" s="402">
        <f t="shared" si="254"/>
        <v>0</v>
      </c>
      <c r="CX127" s="403"/>
      <c r="CY127" s="403">
        <f t="shared" si="255"/>
        <v>0</v>
      </c>
      <c r="CZ127" s="404">
        <f t="shared" si="256"/>
        <v>0</v>
      </c>
      <c r="DA127" s="435">
        <f t="shared" si="200"/>
        <v>0</v>
      </c>
      <c r="DB127" s="432">
        <f t="shared" si="257"/>
        <v>0</v>
      </c>
      <c r="DC127" s="433">
        <f t="shared" si="258"/>
        <v>0</v>
      </c>
      <c r="DD127" s="239">
        <f t="shared" si="259"/>
        <v>1</v>
      </c>
      <c r="DE127" s="239">
        <f t="shared" ca="1" si="260"/>
        <v>0</v>
      </c>
      <c r="DF127" s="239">
        <f t="shared" ca="1" si="261"/>
        <v>1</v>
      </c>
      <c r="DG127" s="434" t="str">
        <f t="shared" si="262"/>
        <v/>
      </c>
      <c r="DH127" s="239">
        <f t="shared" ca="1" si="263"/>
        <v>0</v>
      </c>
      <c r="DI127" s="239">
        <f t="shared" ca="1" si="284"/>
        <v>0</v>
      </c>
      <c r="DJ127" s="118" t="str">
        <f t="shared" si="180"/>
        <v/>
      </c>
      <c r="DK127" s="451">
        <f t="shared" si="264"/>
        <v>0</v>
      </c>
      <c r="DL127" s="451">
        <f t="shared" si="265"/>
        <v>0</v>
      </c>
      <c r="DM127" s="452">
        <f t="shared" si="266"/>
        <v>0</v>
      </c>
      <c r="DN127" s="453">
        <f t="shared" si="267"/>
        <v>-1</v>
      </c>
      <c r="DO127" s="454">
        <f t="shared" si="201"/>
        <v>1</v>
      </c>
      <c r="DP127" s="455" t="str">
        <f t="shared" si="202"/>
        <v>NO</v>
      </c>
      <c r="DQ127" s="455" t="str">
        <f t="shared" si="203"/>
        <v>Not!</v>
      </c>
      <c r="DR127" s="455" t="str">
        <f t="shared" si="204"/>
        <v>Not!</v>
      </c>
      <c r="DS127" s="478" t="str">
        <f t="shared" si="185"/>
        <v/>
      </c>
      <c r="DT127" s="479">
        <f t="shared" si="205"/>
        <v>0</v>
      </c>
      <c r="DU127" s="239">
        <f t="shared" si="229"/>
        <v>0</v>
      </c>
      <c r="DV127" s="480">
        <v>112</v>
      </c>
      <c r="DW127" s="281" t="str">
        <f t="shared" si="206"/>
        <v/>
      </c>
      <c r="DX127" s="239" t="str">
        <f t="shared" si="207"/>
        <v>Not!</v>
      </c>
      <c r="DY127" s="499">
        <f t="shared" si="208"/>
        <v>0</v>
      </c>
      <c r="DZ127" s="239" t="str">
        <f t="shared" si="209"/>
        <v>NO</v>
      </c>
      <c r="EA127" s="499">
        <f t="shared" si="268"/>
        <v>0</v>
      </c>
      <c r="EB127" s="239" t="str">
        <f t="shared" si="187"/>
        <v>女子Jr</v>
      </c>
      <c r="EC127" s="499">
        <f t="shared" si="269"/>
        <v>0</v>
      </c>
      <c r="ED127" s="500">
        <f t="shared" si="210"/>
        <v>0</v>
      </c>
      <c r="EE127" s="499">
        <f t="shared" si="210"/>
        <v>0</v>
      </c>
      <c r="EF127" s="239" t="str">
        <f t="shared" si="211"/>
        <v>N</v>
      </c>
      <c r="EG127" s="434" t="str">
        <f t="shared" si="212"/>
        <v/>
      </c>
      <c r="EH127" s="239" t="str">
        <f t="shared" si="213"/>
        <v/>
      </c>
      <c r="EI127" s="239" t="str">
        <f t="shared" ca="1" si="214"/>
        <v/>
      </c>
      <c r="EJ127" s="239" t="str">
        <f t="shared" si="215"/>
        <v/>
      </c>
      <c r="EK127" s="239">
        <f t="shared" si="216"/>
        <v>0</v>
      </c>
      <c r="EL127" s="239">
        <f t="shared" si="217"/>
        <v>0</v>
      </c>
      <c r="EM127" s="499">
        <f t="shared" si="218"/>
        <v>0</v>
      </c>
      <c r="EN127" s="239" t="str">
        <f t="shared" si="230"/>
        <v>N</v>
      </c>
      <c r="EO127" s="434" t="str">
        <f t="shared" si="219"/>
        <v/>
      </c>
      <c r="EP127" s="239" t="str">
        <f t="shared" si="189"/>
        <v/>
      </c>
      <c r="EQ127" s="239" t="str">
        <f t="shared" ca="1" si="220"/>
        <v/>
      </c>
      <c r="ER127" s="239" t="str">
        <f t="shared" si="221"/>
        <v/>
      </c>
      <c r="ES127" s="239">
        <f t="shared" si="190"/>
        <v>0</v>
      </c>
      <c r="ET127" s="239">
        <f t="shared" si="231"/>
        <v>0</v>
      </c>
      <c r="EU127" s="499">
        <f t="shared" si="222"/>
        <v>0</v>
      </c>
      <c r="EV127" s="434" t="str">
        <f t="shared" si="223"/>
        <v/>
      </c>
      <c r="EW127" s="512">
        <f t="shared" si="224"/>
        <v>0</v>
      </c>
      <c r="EX127" s="512">
        <f t="shared" si="225"/>
        <v>0</v>
      </c>
      <c r="EY127" s="512">
        <f t="shared" si="226"/>
        <v>0</v>
      </c>
      <c r="EZ127" s="119"/>
      <c r="FA127" s="258"/>
      <c r="FB127" s="259" t="str">
        <f t="shared" ca="1" si="227"/>
        <v/>
      </c>
      <c r="FC127" s="258"/>
      <c r="FD127" s="259" t="str">
        <f t="shared" si="228"/>
        <v/>
      </c>
      <c r="FE127" s="119"/>
      <c r="FF127" s="119"/>
      <c r="FG127" s="119"/>
      <c r="FH127" s="119"/>
      <c r="FI127" s="119"/>
      <c r="FJ127" s="119"/>
      <c r="FK127" s="119"/>
      <c r="FL127" s="119"/>
      <c r="FM127" s="119"/>
      <c r="FN127" s="119"/>
      <c r="FO127" s="119"/>
    </row>
    <row r="128" spans="1:171" s="99" customFormat="1" ht="21" customHeight="1" x14ac:dyDescent="0.2">
      <c r="A128" s="141">
        <v>113</v>
      </c>
      <c r="B128" s="138">
        <f>申込用紙!B128</f>
        <v>0</v>
      </c>
      <c r="C128" s="138">
        <f>申込用紙!C128</f>
        <v>0</v>
      </c>
      <c r="D128" s="138">
        <f>申込用紙!D128</f>
        <v>0</v>
      </c>
      <c r="E128" s="139">
        <f>申込用紙!E128</f>
        <v>0</v>
      </c>
      <c r="F128" s="138">
        <f>申込用紙!F128</f>
        <v>0</v>
      </c>
      <c r="G128" s="138">
        <f>申込用紙!G128</f>
        <v>0</v>
      </c>
      <c r="H128" s="138">
        <f>申込用紙!H128</f>
        <v>0</v>
      </c>
      <c r="I128" s="138">
        <f>申込用紙!I128</f>
        <v>0</v>
      </c>
      <c r="J128" s="138">
        <f>申込用紙!J128</f>
        <v>0</v>
      </c>
      <c r="K128" s="138">
        <f>申込用紙!K128</f>
        <v>0</v>
      </c>
      <c r="L128" s="138">
        <f>申込用紙!L128</f>
        <v>0</v>
      </c>
      <c r="M128" s="138">
        <f>申込用紙!M128</f>
        <v>0</v>
      </c>
      <c r="N128" s="138" t="str">
        <f>申込用紙!N128</f>
        <v/>
      </c>
      <c r="O128" s="160"/>
      <c r="P128" s="161"/>
      <c r="Q128" s="186" t="str">
        <f t="shared" si="238"/>
        <v>女</v>
      </c>
      <c r="R128" s="195" t="str">
        <f t="shared" si="239"/>
        <v>Not!</v>
      </c>
      <c r="S128" s="195" t="str">
        <f t="shared" si="240"/>
        <v>NO</v>
      </c>
      <c r="T128" s="194" t="str">
        <f t="shared" si="241"/>
        <v>女子Jr</v>
      </c>
      <c r="U128" s="196">
        <f t="shared" si="242"/>
        <v>0</v>
      </c>
      <c r="V128" s="190"/>
      <c r="W128" s="190"/>
      <c r="X128" s="190"/>
      <c r="Y128" s="190"/>
      <c r="Z128" s="190"/>
      <c r="AA128" s="190"/>
      <c r="AB128" s="239"/>
      <c r="AC128" s="239"/>
      <c r="AD128" s="239"/>
      <c r="AE128" s="239"/>
      <c r="AF128" s="242"/>
      <c r="AG128" s="261">
        <f t="shared" si="243"/>
        <v>0</v>
      </c>
      <c r="AH128"/>
      <c r="AI128"/>
      <c r="AJ128" s="258"/>
      <c r="AK128" s="259" t="str">
        <f t="shared" ca="1" si="244"/>
        <v/>
      </c>
      <c r="AL128" s="258"/>
      <c r="AM128" s="259" t="str">
        <f t="shared" si="245"/>
        <v/>
      </c>
      <c r="AN128" s="260"/>
      <c r="AO128" s="260"/>
      <c r="AP128" s="119"/>
      <c r="AQ128" s="280" t="str">
        <f t="shared" si="246"/>
        <v/>
      </c>
      <c r="AR128" s="280" t="str">
        <f t="shared" si="247"/>
        <v/>
      </c>
      <c r="AS128" s="280" t="str">
        <f t="shared" si="248"/>
        <v/>
      </c>
      <c r="AT128" s="280" t="str">
        <f t="shared" ca="1" si="249"/>
        <v/>
      </c>
      <c r="AU128" s="280">
        <f>申込用紙!$G$4</f>
        <v>0</v>
      </c>
      <c r="AV128" s="281" t="str">
        <f t="shared" si="250"/>
        <v/>
      </c>
      <c r="AW128" s="312">
        <f t="shared" si="270"/>
        <v>0</v>
      </c>
      <c r="AX128" s="312">
        <f t="shared" si="270"/>
        <v>0</v>
      </c>
      <c r="AY128" s="312">
        <f t="shared" si="270"/>
        <v>0</v>
      </c>
      <c r="AZ128" s="312">
        <f t="shared" si="270"/>
        <v>0</v>
      </c>
      <c r="BA128" s="312">
        <f t="shared" si="270"/>
        <v>0</v>
      </c>
      <c r="BB128" s="312">
        <f t="shared" si="270"/>
        <v>0</v>
      </c>
      <c r="BC128" s="313">
        <f t="shared" si="251"/>
        <v>0</v>
      </c>
      <c r="BD128" s="313">
        <f t="shared" si="252"/>
        <v>0</v>
      </c>
      <c r="BE128" s="340">
        <f t="shared" si="271"/>
        <v>0</v>
      </c>
      <c r="BF128" s="340">
        <f t="shared" si="271"/>
        <v>0</v>
      </c>
      <c r="BG128" s="340">
        <f t="shared" si="271"/>
        <v>0</v>
      </c>
      <c r="BH128" s="340">
        <f t="shared" si="271"/>
        <v>0</v>
      </c>
      <c r="BI128" s="340">
        <f t="shared" si="271"/>
        <v>0</v>
      </c>
      <c r="BJ128" s="341">
        <f t="shared" si="272"/>
        <v>0</v>
      </c>
      <c r="BK128" s="341">
        <f t="shared" si="272"/>
        <v>0</v>
      </c>
      <c r="BL128" s="341">
        <f t="shared" si="272"/>
        <v>0</v>
      </c>
      <c r="BM128" s="341">
        <f t="shared" si="272"/>
        <v>0</v>
      </c>
      <c r="BN128" s="341">
        <f t="shared" si="272"/>
        <v>0</v>
      </c>
      <c r="BO128" s="341">
        <f t="shared" si="273"/>
        <v>0</v>
      </c>
      <c r="BP128" s="341">
        <f t="shared" si="273"/>
        <v>0</v>
      </c>
      <c r="BQ128" s="341">
        <f t="shared" si="273"/>
        <v>0</v>
      </c>
      <c r="BR128" s="341">
        <f t="shared" si="273"/>
        <v>0</v>
      </c>
      <c r="BS128" s="341">
        <f t="shared" si="273"/>
        <v>0</v>
      </c>
      <c r="BT128" s="348">
        <f t="shared" si="274"/>
        <v>0</v>
      </c>
      <c r="BU128" s="348">
        <f t="shared" si="274"/>
        <v>0</v>
      </c>
      <c r="BV128" s="348">
        <f t="shared" si="274"/>
        <v>0</v>
      </c>
      <c r="BW128" s="348">
        <f t="shared" si="274"/>
        <v>0</v>
      </c>
      <c r="BX128" s="348">
        <f t="shared" si="274"/>
        <v>0</v>
      </c>
      <c r="BY128" s="348">
        <f t="shared" si="275"/>
        <v>0</v>
      </c>
      <c r="BZ128" s="348">
        <f t="shared" si="275"/>
        <v>0</v>
      </c>
      <c r="CA128" s="348">
        <f t="shared" si="275"/>
        <v>0</v>
      </c>
      <c r="CB128" s="350">
        <f t="shared" si="275"/>
        <v>0</v>
      </c>
      <c r="CC128" s="375">
        <f t="shared" si="275"/>
        <v>0</v>
      </c>
      <c r="CD128" s="191">
        <f t="shared" si="279"/>
        <v>0</v>
      </c>
      <c r="CE128" s="191">
        <f t="shared" si="279"/>
        <v>0</v>
      </c>
      <c r="CF128" s="191">
        <f t="shared" si="279"/>
        <v>0</v>
      </c>
      <c r="CG128" s="381">
        <f t="shared" si="280"/>
        <v>0</v>
      </c>
      <c r="CH128" s="191">
        <f t="shared" si="280"/>
        <v>0</v>
      </c>
      <c r="CI128" s="382">
        <f t="shared" si="280"/>
        <v>0</v>
      </c>
      <c r="CJ128" s="379">
        <f t="shared" si="253"/>
        <v>0</v>
      </c>
      <c r="CK128" s="391">
        <f t="shared" si="276"/>
        <v>0</v>
      </c>
      <c r="CL128" s="391">
        <f t="shared" si="276"/>
        <v>0</v>
      </c>
      <c r="CM128" s="391">
        <f t="shared" si="276"/>
        <v>0</v>
      </c>
      <c r="CN128" s="391">
        <f t="shared" si="281"/>
        <v>0</v>
      </c>
      <c r="CO128" s="392">
        <f t="shared" si="277"/>
        <v>0</v>
      </c>
      <c r="CP128" s="392">
        <f t="shared" si="277"/>
        <v>0</v>
      </c>
      <c r="CQ128" s="392">
        <f t="shared" si="277"/>
        <v>0</v>
      </c>
      <c r="CR128" s="394">
        <f t="shared" si="282"/>
        <v>0</v>
      </c>
      <c r="CS128" s="191">
        <f t="shared" si="278"/>
        <v>0</v>
      </c>
      <c r="CT128" s="190">
        <f t="shared" si="278"/>
        <v>0</v>
      </c>
      <c r="CU128" s="190">
        <f t="shared" si="278"/>
        <v>0</v>
      </c>
      <c r="CV128" s="394">
        <f t="shared" si="283"/>
        <v>0</v>
      </c>
      <c r="CW128" s="402">
        <f t="shared" si="254"/>
        <v>0</v>
      </c>
      <c r="CX128" s="403"/>
      <c r="CY128" s="403">
        <f t="shared" si="255"/>
        <v>0</v>
      </c>
      <c r="CZ128" s="404">
        <f t="shared" si="256"/>
        <v>0</v>
      </c>
      <c r="DA128" s="435">
        <f t="shared" si="200"/>
        <v>0</v>
      </c>
      <c r="DB128" s="432">
        <f t="shared" si="257"/>
        <v>0</v>
      </c>
      <c r="DC128" s="433">
        <f t="shared" si="258"/>
        <v>0</v>
      </c>
      <c r="DD128" s="239">
        <f t="shared" si="259"/>
        <v>1</v>
      </c>
      <c r="DE128" s="239">
        <f t="shared" ca="1" si="260"/>
        <v>0</v>
      </c>
      <c r="DF128" s="239">
        <f t="shared" ca="1" si="261"/>
        <v>1</v>
      </c>
      <c r="DG128" s="434" t="str">
        <f t="shared" si="262"/>
        <v/>
      </c>
      <c r="DH128" s="239">
        <f t="shared" ca="1" si="263"/>
        <v>0</v>
      </c>
      <c r="DI128" s="239">
        <f t="shared" ca="1" si="284"/>
        <v>0</v>
      </c>
      <c r="DJ128" s="118" t="str">
        <f t="shared" si="180"/>
        <v/>
      </c>
      <c r="DK128" s="451">
        <f t="shared" si="264"/>
        <v>0</v>
      </c>
      <c r="DL128" s="451">
        <f t="shared" si="265"/>
        <v>0</v>
      </c>
      <c r="DM128" s="452">
        <f t="shared" si="266"/>
        <v>0</v>
      </c>
      <c r="DN128" s="453">
        <f t="shared" si="267"/>
        <v>-1</v>
      </c>
      <c r="DO128" s="454">
        <f t="shared" si="201"/>
        <v>1</v>
      </c>
      <c r="DP128" s="455" t="str">
        <f t="shared" si="202"/>
        <v>NO</v>
      </c>
      <c r="DQ128" s="455" t="str">
        <f t="shared" si="203"/>
        <v>Not!</v>
      </c>
      <c r="DR128" s="455" t="str">
        <f t="shared" si="204"/>
        <v>Not!</v>
      </c>
      <c r="DS128" s="478" t="str">
        <f t="shared" si="185"/>
        <v/>
      </c>
      <c r="DT128" s="479">
        <f t="shared" si="205"/>
        <v>0</v>
      </c>
      <c r="DU128" s="239">
        <f t="shared" si="229"/>
        <v>0</v>
      </c>
      <c r="DV128" s="480">
        <v>113</v>
      </c>
      <c r="DW128" s="281" t="str">
        <f t="shared" si="206"/>
        <v/>
      </c>
      <c r="DX128" s="239" t="str">
        <f t="shared" si="207"/>
        <v>Not!</v>
      </c>
      <c r="DY128" s="499">
        <f t="shared" si="208"/>
        <v>0</v>
      </c>
      <c r="DZ128" s="239" t="str">
        <f t="shared" si="209"/>
        <v>NO</v>
      </c>
      <c r="EA128" s="499">
        <f t="shared" si="268"/>
        <v>0</v>
      </c>
      <c r="EB128" s="239" t="str">
        <f t="shared" si="187"/>
        <v>女子Jr</v>
      </c>
      <c r="EC128" s="499">
        <f t="shared" si="269"/>
        <v>0</v>
      </c>
      <c r="ED128" s="500">
        <f t="shared" si="210"/>
        <v>0</v>
      </c>
      <c r="EE128" s="499">
        <f t="shared" si="210"/>
        <v>0</v>
      </c>
      <c r="EF128" s="239" t="str">
        <f t="shared" si="211"/>
        <v>N</v>
      </c>
      <c r="EG128" s="434" t="str">
        <f t="shared" si="212"/>
        <v/>
      </c>
      <c r="EH128" s="239" t="str">
        <f t="shared" si="213"/>
        <v/>
      </c>
      <c r="EI128" s="239" t="str">
        <f t="shared" ca="1" si="214"/>
        <v/>
      </c>
      <c r="EJ128" s="239" t="str">
        <f t="shared" si="215"/>
        <v/>
      </c>
      <c r="EK128" s="239">
        <f t="shared" si="216"/>
        <v>0</v>
      </c>
      <c r="EL128" s="239">
        <f t="shared" si="217"/>
        <v>0</v>
      </c>
      <c r="EM128" s="499">
        <f t="shared" si="218"/>
        <v>0</v>
      </c>
      <c r="EN128" s="239" t="str">
        <f t="shared" si="230"/>
        <v>N</v>
      </c>
      <c r="EO128" s="434" t="str">
        <f t="shared" si="219"/>
        <v/>
      </c>
      <c r="EP128" s="239" t="str">
        <f t="shared" si="189"/>
        <v/>
      </c>
      <c r="EQ128" s="239" t="str">
        <f t="shared" ca="1" si="220"/>
        <v/>
      </c>
      <c r="ER128" s="239" t="str">
        <f t="shared" si="221"/>
        <v/>
      </c>
      <c r="ES128" s="239">
        <f t="shared" si="190"/>
        <v>0</v>
      </c>
      <c r="ET128" s="239">
        <f t="shared" si="231"/>
        <v>0</v>
      </c>
      <c r="EU128" s="499">
        <f t="shared" si="222"/>
        <v>0</v>
      </c>
      <c r="EV128" s="434" t="str">
        <f t="shared" si="223"/>
        <v/>
      </c>
      <c r="EW128" s="512">
        <f t="shared" si="224"/>
        <v>0</v>
      </c>
      <c r="EX128" s="512">
        <f t="shared" si="225"/>
        <v>0</v>
      </c>
      <c r="EY128" s="512">
        <f t="shared" si="226"/>
        <v>0</v>
      </c>
      <c r="EZ128" s="119"/>
      <c r="FA128" s="258"/>
      <c r="FB128" s="259" t="str">
        <f t="shared" ca="1" si="227"/>
        <v/>
      </c>
      <c r="FC128" s="258"/>
      <c r="FD128" s="259" t="str">
        <f t="shared" si="228"/>
        <v/>
      </c>
      <c r="FE128" s="119"/>
      <c r="FF128" s="119"/>
      <c r="FG128" s="119"/>
      <c r="FH128" s="119"/>
      <c r="FI128" s="119"/>
      <c r="FJ128" s="119"/>
      <c r="FK128" s="119"/>
      <c r="FL128" s="119"/>
      <c r="FM128" s="119"/>
      <c r="FN128" s="119"/>
      <c r="FO128" s="119"/>
    </row>
    <row r="129" spans="1:171" s="99" customFormat="1" ht="21" customHeight="1" x14ac:dyDescent="0.2">
      <c r="A129" s="141">
        <v>114</v>
      </c>
      <c r="B129" s="138">
        <f>申込用紙!B129</f>
        <v>0</v>
      </c>
      <c r="C129" s="138">
        <f>申込用紙!C129</f>
        <v>0</v>
      </c>
      <c r="D129" s="138">
        <f>申込用紙!D129</f>
        <v>0</v>
      </c>
      <c r="E129" s="139">
        <f>申込用紙!E129</f>
        <v>0</v>
      </c>
      <c r="F129" s="138">
        <f>申込用紙!F129</f>
        <v>0</v>
      </c>
      <c r="G129" s="138">
        <f>申込用紙!G129</f>
        <v>0</v>
      </c>
      <c r="H129" s="138">
        <f>申込用紙!H129</f>
        <v>0</v>
      </c>
      <c r="I129" s="138">
        <f>申込用紙!I129</f>
        <v>0</v>
      </c>
      <c r="J129" s="138">
        <f>申込用紙!J129</f>
        <v>0</v>
      </c>
      <c r="K129" s="138">
        <f>申込用紙!K129</f>
        <v>0</v>
      </c>
      <c r="L129" s="138">
        <f>申込用紙!L129</f>
        <v>0</v>
      </c>
      <c r="M129" s="138">
        <f>申込用紙!M129</f>
        <v>0</v>
      </c>
      <c r="N129" s="138" t="str">
        <f>申込用紙!N129</f>
        <v/>
      </c>
      <c r="O129" s="160"/>
      <c r="P129" s="161"/>
      <c r="Q129" s="186" t="str">
        <f t="shared" si="238"/>
        <v>女</v>
      </c>
      <c r="R129" s="195" t="str">
        <f t="shared" si="239"/>
        <v>Not!</v>
      </c>
      <c r="S129" s="195" t="str">
        <f t="shared" si="240"/>
        <v>NO</v>
      </c>
      <c r="T129" s="194" t="str">
        <f t="shared" si="241"/>
        <v>女子Jr</v>
      </c>
      <c r="U129" s="196">
        <f t="shared" si="242"/>
        <v>0</v>
      </c>
      <c r="V129" s="190"/>
      <c r="W129" s="190"/>
      <c r="X129" s="190"/>
      <c r="Y129" s="190"/>
      <c r="Z129" s="190"/>
      <c r="AA129" s="190"/>
      <c r="AB129" s="239"/>
      <c r="AC129" s="239"/>
      <c r="AD129" s="239"/>
      <c r="AE129" s="239"/>
      <c r="AF129" s="242"/>
      <c r="AG129" s="261">
        <f t="shared" si="243"/>
        <v>0</v>
      </c>
      <c r="AH129"/>
      <c r="AI129"/>
      <c r="AJ129" s="258"/>
      <c r="AK129" s="259" t="str">
        <f t="shared" ca="1" si="244"/>
        <v/>
      </c>
      <c r="AL129" s="258"/>
      <c r="AM129" s="259" t="str">
        <f t="shared" si="245"/>
        <v/>
      </c>
      <c r="AN129" s="260"/>
      <c r="AO129" s="260"/>
      <c r="AP129" s="119"/>
      <c r="AQ129" s="280" t="str">
        <f t="shared" si="246"/>
        <v/>
      </c>
      <c r="AR129" s="280" t="str">
        <f t="shared" si="247"/>
        <v/>
      </c>
      <c r="AS129" s="280" t="str">
        <f t="shared" si="248"/>
        <v/>
      </c>
      <c r="AT129" s="280" t="str">
        <f t="shared" ca="1" si="249"/>
        <v/>
      </c>
      <c r="AU129" s="280">
        <f>申込用紙!$G$4</f>
        <v>0</v>
      </c>
      <c r="AV129" s="281" t="str">
        <f t="shared" si="250"/>
        <v/>
      </c>
      <c r="AW129" s="312">
        <f t="shared" si="270"/>
        <v>0</v>
      </c>
      <c r="AX129" s="312">
        <f t="shared" si="270"/>
        <v>0</v>
      </c>
      <c r="AY129" s="312">
        <f t="shared" si="270"/>
        <v>0</v>
      </c>
      <c r="AZ129" s="312">
        <f t="shared" si="270"/>
        <v>0</v>
      </c>
      <c r="BA129" s="312">
        <f t="shared" si="270"/>
        <v>0</v>
      </c>
      <c r="BB129" s="312">
        <f t="shared" si="270"/>
        <v>0</v>
      </c>
      <c r="BC129" s="313">
        <f t="shared" si="251"/>
        <v>0</v>
      </c>
      <c r="BD129" s="313">
        <f t="shared" si="252"/>
        <v>0</v>
      </c>
      <c r="BE129" s="340">
        <f t="shared" si="271"/>
        <v>0</v>
      </c>
      <c r="BF129" s="340">
        <f t="shared" si="271"/>
        <v>0</v>
      </c>
      <c r="BG129" s="340">
        <f t="shared" si="271"/>
        <v>0</v>
      </c>
      <c r="BH129" s="340">
        <f t="shared" si="271"/>
        <v>0</v>
      </c>
      <c r="BI129" s="340">
        <f t="shared" si="271"/>
        <v>0</v>
      </c>
      <c r="BJ129" s="341">
        <f t="shared" si="272"/>
        <v>0</v>
      </c>
      <c r="BK129" s="341">
        <f t="shared" si="272"/>
        <v>0</v>
      </c>
      <c r="BL129" s="341">
        <f t="shared" si="272"/>
        <v>0</v>
      </c>
      <c r="BM129" s="341">
        <f t="shared" si="272"/>
        <v>0</v>
      </c>
      <c r="BN129" s="341">
        <f t="shared" si="272"/>
        <v>0</v>
      </c>
      <c r="BO129" s="341">
        <f t="shared" si="273"/>
        <v>0</v>
      </c>
      <c r="BP129" s="341">
        <f t="shared" si="273"/>
        <v>0</v>
      </c>
      <c r="BQ129" s="341">
        <f t="shared" si="273"/>
        <v>0</v>
      </c>
      <c r="BR129" s="341">
        <f t="shared" si="273"/>
        <v>0</v>
      </c>
      <c r="BS129" s="341">
        <f t="shared" si="273"/>
        <v>0</v>
      </c>
      <c r="BT129" s="348">
        <f t="shared" si="274"/>
        <v>0</v>
      </c>
      <c r="BU129" s="348">
        <f t="shared" si="274"/>
        <v>0</v>
      </c>
      <c r="BV129" s="348">
        <f t="shared" si="274"/>
        <v>0</v>
      </c>
      <c r="BW129" s="348">
        <f t="shared" si="274"/>
        <v>0</v>
      </c>
      <c r="BX129" s="348">
        <f t="shared" si="274"/>
        <v>0</v>
      </c>
      <c r="BY129" s="348">
        <f t="shared" si="275"/>
        <v>0</v>
      </c>
      <c r="BZ129" s="348">
        <f t="shared" si="275"/>
        <v>0</v>
      </c>
      <c r="CA129" s="348">
        <f t="shared" si="275"/>
        <v>0</v>
      </c>
      <c r="CB129" s="350">
        <f t="shared" si="275"/>
        <v>0</v>
      </c>
      <c r="CC129" s="375">
        <f t="shared" si="275"/>
        <v>0</v>
      </c>
      <c r="CD129" s="191">
        <f t="shared" si="279"/>
        <v>0</v>
      </c>
      <c r="CE129" s="191">
        <f t="shared" si="279"/>
        <v>0</v>
      </c>
      <c r="CF129" s="191">
        <f t="shared" si="279"/>
        <v>0</v>
      </c>
      <c r="CG129" s="381">
        <f t="shared" si="280"/>
        <v>0</v>
      </c>
      <c r="CH129" s="191">
        <f t="shared" si="280"/>
        <v>0</v>
      </c>
      <c r="CI129" s="382">
        <f t="shared" si="280"/>
        <v>0</v>
      </c>
      <c r="CJ129" s="379">
        <f t="shared" si="253"/>
        <v>0</v>
      </c>
      <c r="CK129" s="391">
        <f t="shared" si="276"/>
        <v>0</v>
      </c>
      <c r="CL129" s="391">
        <f t="shared" si="276"/>
        <v>0</v>
      </c>
      <c r="CM129" s="391">
        <f t="shared" si="276"/>
        <v>0</v>
      </c>
      <c r="CN129" s="391">
        <f t="shared" si="281"/>
        <v>0</v>
      </c>
      <c r="CO129" s="392">
        <f t="shared" si="277"/>
        <v>0</v>
      </c>
      <c r="CP129" s="392">
        <f t="shared" si="277"/>
        <v>0</v>
      </c>
      <c r="CQ129" s="392">
        <f t="shared" si="277"/>
        <v>0</v>
      </c>
      <c r="CR129" s="394">
        <f t="shared" si="282"/>
        <v>0</v>
      </c>
      <c r="CS129" s="191">
        <f t="shared" si="278"/>
        <v>0</v>
      </c>
      <c r="CT129" s="190">
        <f t="shared" si="278"/>
        <v>0</v>
      </c>
      <c r="CU129" s="190">
        <f t="shared" si="278"/>
        <v>0</v>
      </c>
      <c r="CV129" s="394">
        <f t="shared" si="283"/>
        <v>0</v>
      </c>
      <c r="CW129" s="402">
        <f t="shared" si="254"/>
        <v>0</v>
      </c>
      <c r="CX129" s="403"/>
      <c r="CY129" s="403">
        <f t="shared" si="255"/>
        <v>0</v>
      </c>
      <c r="CZ129" s="404">
        <f t="shared" si="256"/>
        <v>0</v>
      </c>
      <c r="DA129" s="435">
        <f t="shared" si="200"/>
        <v>0</v>
      </c>
      <c r="DB129" s="432">
        <f t="shared" si="257"/>
        <v>0</v>
      </c>
      <c r="DC129" s="433">
        <f t="shared" si="258"/>
        <v>0</v>
      </c>
      <c r="DD129" s="239">
        <f t="shared" si="259"/>
        <v>1</v>
      </c>
      <c r="DE129" s="239">
        <f t="shared" ca="1" si="260"/>
        <v>0</v>
      </c>
      <c r="DF129" s="239">
        <f t="shared" ca="1" si="261"/>
        <v>1</v>
      </c>
      <c r="DG129" s="434" t="str">
        <f t="shared" si="262"/>
        <v/>
      </c>
      <c r="DH129" s="239">
        <f t="shared" ca="1" si="263"/>
        <v>0</v>
      </c>
      <c r="DI129" s="239">
        <f t="shared" ca="1" si="284"/>
        <v>0</v>
      </c>
      <c r="DJ129" s="118" t="str">
        <f t="shared" si="180"/>
        <v/>
      </c>
      <c r="DK129" s="451">
        <f t="shared" si="264"/>
        <v>0</v>
      </c>
      <c r="DL129" s="451">
        <f t="shared" si="265"/>
        <v>0</v>
      </c>
      <c r="DM129" s="452">
        <f t="shared" si="266"/>
        <v>0</v>
      </c>
      <c r="DN129" s="453">
        <f t="shared" si="267"/>
        <v>-1</v>
      </c>
      <c r="DO129" s="454">
        <f t="shared" si="201"/>
        <v>1</v>
      </c>
      <c r="DP129" s="455" t="str">
        <f t="shared" si="202"/>
        <v>NO</v>
      </c>
      <c r="DQ129" s="455" t="str">
        <f t="shared" si="203"/>
        <v>Not!</v>
      </c>
      <c r="DR129" s="455" t="str">
        <f t="shared" si="204"/>
        <v>Not!</v>
      </c>
      <c r="DS129" s="478" t="str">
        <f t="shared" si="185"/>
        <v/>
      </c>
      <c r="DT129" s="479">
        <f t="shared" si="205"/>
        <v>0</v>
      </c>
      <c r="DU129" s="239">
        <f t="shared" si="229"/>
        <v>0</v>
      </c>
      <c r="DV129" s="480">
        <v>114</v>
      </c>
      <c r="DW129" s="281" t="str">
        <f t="shared" si="206"/>
        <v/>
      </c>
      <c r="DX129" s="239" t="str">
        <f t="shared" si="207"/>
        <v>Not!</v>
      </c>
      <c r="DY129" s="499">
        <f t="shared" si="208"/>
        <v>0</v>
      </c>
      <c r="DZ129" s="239" t="str">
        <f t="shared" si="209"/>
        <v>NO</v>
      </c>
      <c r="EA129" s="499">
        <f t="shared" si="268"/>
        <v>0</v>
      </c>
      <c r="EB129" s="239" t="str">
        <f t="shared" si="187"/>
        <v>女子Jr</v>
      </c>
      <c r="EC129" s="499">
        <f t="shared" si="269"/>
        <v>0</v>
      </c>
      <c r="ED129" s="500">
        <f t="shared" si="210"/>
        <v>0</v>
      </c>
      <c r="EE129" s="499">
        <f t="shared" si="210"/>
        <v>0</v>
      </c>
      <c r="EF129" s="239" t="str">
        <f t="shared" si="211"/>
        <v>N</v>
      </c>
      <c r="EG129" s="434" t="str">
        <f t="shared" si="212"/>
        <v/>
      </c>
      <c r="EH129" s="239" t="str">
        <f t="shared" si="213"/>
        <v/>
      </c>
      <c r="EI129" s="239" t="str">
        <f t="shared" ca="1" si="214"/>
        <v/>
      </c>
      <c r="EJ129" s="239" t="str">
        <f t="shared" si="215"/>
        <v/>
      </c>
      <c r="EK129" s="239">
        <f t="shared" si="216"/>
        <v>0</v>
      </c>
      <c r="EL129" s="239">
        <f t="shared" si="217"/>
        <v>0</v>
      </c>
      <c r="EM129" s="499">
        <f t="shared" si="218"/>
        <v>0</v>
      </c>
      <c r="EN129" s="239" t="str">
        <f t="shared" si="230"/>
        <v>N</v>
      </c>
      <c r="EO129" s="434" t="str">
        <f t="shared" si="219"/>
        <v/>
      </c>
      <c r="EP129" s="239" t="str">
        <f t="shared" si="189"/>
        <v/>
      </c>
      <c r="EQ129" s="239" t="str">
        <f t="shared" ca="1" si="220"/>
        <v/>
      </c>
      <c r="ER129" s="239" t="str">
        <f t="shared" si="221"/>
        <v/>
      </c>
      <c r="ES129" s="239">
        <f t="shared" si="190"/>
        <v>0</v>
      </c>
      <c r="ET129" s="239">
        <f t="shared" si="231"/>
        <v>0</v>
      </c>
      <c r="EU129" s="499">
        <f t="shared" si="222"/>
        <v>0</v>
      </c>
      <c r="EV129" s="434" t="str">
        <f t="shared" si="223"/>
        <v/>
      </c>
      <c r="EW129" s="512">
        <f t="shared" si="224"/>
        <v>0</v>
      </c>
      <c r="EX129" s="512">
        <f t="shared" si="225"/>
        <v>0</v>
      </c>
      <c r="EY129" s="512">
        <f t="shared" si="226"/>
        <v>0</v>
      </c>
      <c r="EZ129" s="119"/>
      <c r="FA129" s="258"/>
      <c r="FB129" s="259" t="str">
        <f t="shared" ca="1" si="227"/>
        <v/>
      </c>
      <c r="FC129" s="258"/>
      <c r="FD129" s="259" t="str">
        <f t="shared" si="228"/>
        <v/>
      </c>
      <c r="FE129" s="119"/>
      <c r="FF129" s="119"/>
      <c r="FG129" s="119"/>
      <c r="FH129" s="119"/>
      <c r="FI129" s="119"/>
      <c r="FJ129" s="119"/>
      <c r="FK129" s="119"/>
      <c r="FL129" s="119"/>
      <c r="FM129" s="119"/>
      <c r="FN129" s="119"/>
      <c r="FO129" s="119"/>
    </row>
    <row r="130" spans="1:171" s="99" customFormat="1" ht="21" customHeight="1" x14ac:dyDescent="0.2">
      <c r="A130" s="141">
        <v>115</v>
      </c>
      <c r="B130" s="138">
        <f>申込用紙!B130</f>
        <v>0</v>
      </c>
      <c r="C130" s="138">
        <f>申込用紙!C130</f>
        <v>0</v>
      </c>
      <c r="D130" s="138">
        <f>申込用紙!D130</f>
        <v>0</v>
      </c>
      <c r="E130" s="139">
        <f>申込用紙!E130</f>
        <v>0</v>
      </c>
      <c r="F130" s="138">
        <f>申込用紙!F130</f>
        <v>0</v>
      </c>
      <c r="G130" s="138">
        <f>申込用紙!G130</f>
        <v>0</v>
      </c>
      <c r="H130" s="138">
        <f>申込用紙!H130</f>
        <v>0</v>
      </c>
      <c r="I130" s="138">
        <f>申込用紙!I130</f>
        <v>0</v>
      </c>
      <c r="J130" s="138">
        <f>申込用紙!J130</f>
        <v>0</v>
      </c>
      <c r="K130" s="138">
        <f>申込用紙!K130</f>
        <v>0</v>
      </c>
      <c r="L130" s="138">
        <f>申込用紙!L130</f>
        <v>0</v>
      </c>
      <c r="M130" s="138">
        <f>申込用紙!M130</f>
        <v>0</v>
      </c>
      <c r="N130" s="138" t="str">
        <f>申込用紙!N130</f>
        <v/>
      </c>
      <c r="O130" s="160"/>
      <c r="P130" s="161"/>
      <c r="Q130" s="186" t="str">
        <f t="shared" si="238"/>
        <v>女</v>
      </c>
      <c r="R130" s="195" t="str">
        <f t="shared" si="239"/>
        <v>Not!</v>
      </c>
      <c r="S130" s="195" t="str">
        <f t="shared" si="240"/>
        <v>NO</v>
      </c>
      <c r="T130" s="194" t="str">
        <f t="shared" si="241"/>
        <v>女子Jr</v>
      </c>
      <c r="U130" s="196">
        <f t="shared" si="242"/>
        <v>0</v>
      </c>
      <c r="V130" s="190"/>
      <c r="W130" s="190"/>
      <c r="X130" s="190"/>
      <c r="Y130" s="190"/>
      <c r="Z130" s="190"/>
      <c r="AA130" s="190"/>
      <c r="AB130" s="239"/>
      <c r="AC130" s="239"/>
      <c r="AD130" s="239"/>
      <c r="AE130" s="239"/>
      <c r="AF130" s="242"/>
      <c r="AG130" s="261">
        <f t="shared" si="243"/>
        <v>0</v>
      </c>
      <c r="AH130"/>
      <c r="AI130"/>
      <c r="AJ130" s="258"/>
      <c r="AK130" s="259" t="str">
        <f t="shared" ca="1" si="244"/>
        <v/>
      </c>
      <c r="AL130" s="258"/>
      <c r="AM130" s="259" t="str">
        <f t="shared" si="245"/>
        <v/>
      </c>
      <c r="AN130" s="260"/>
      <c r="AO130" s="260"/>
      <c r="AP130" s="119"/>
      <c r="AQ130" s="280" t="str">
        <f t="shared" si="246"/>
        <v/>
      </c>
      <c r="AR130" s="280" t="str">
        <f t="shared" si="247"/>
        <v/>
      </c>
      <c r="AS130" s="280" t="str">
        <f t="shared" si="248"/>
        <v/>
      </c>
      <c r="AT130" s="280" t="str">
        <f t="shared" ca="1" si="249"/>
        <v/>
      </c>
      <c r="AU130" s="280">
        <f>申込用紙!$G$4</f>
        <v>0</v>
      </c>
      <c r="AV130" s="281" t="str">
        <f t="shared" si="250"/>
        <v/>
      </c>
      <c r="AW130" s="312">
        <f t="shared" si="270"/>
        <v>0</v>
      </c>
      <c r="AX130" s="312">
        <f t="shared" si="270"/>
        <v>0</v>
      </c>
      <c r="AY130" s="312">
        <f t="shared" si="270"/>
        <v>0</v>
      </c>
      <c r="AZ130" s="312">
        <f t="shared" si="270"/>
        <v>0</v>
      </c>
      <c r="BA130" s="312">
        <f t="shared" si="270"/>
        <v>0</v>
      </c>
      <c r="BB130" s="312">
        <f t="shared" si="270"/>
        <v>0</v>
      </c>
      <c r="BC130" s="313">
        <f t="shared" si="251"/>
        <v>0</v>
      </c>
      <c r="BD130" s="313">
        <f t="shared" si="252"/>
        <v>0</v>
      </c>
      <c r="BE130" s="340">
        <f t="shared" si="271"/>
        <v>0</v>
      </c>
      <c r="BF130" s="340">
        <f t="shared" si="271"/>
        <v>0</v>
      </c>
      <c r="BG130" s="340">
        <f t="shared" si="271"/>
        <v>0</v>
      </c>
      <c r="BH130" s="340">
        <f t="shared" si="271"/>
        <v>0</v>
      </c>
      <c r="BI130" s="340">
        <f t="shared" si="271"/>
        <v>0</v>
      </c>
      <c r="BJ130" s="341">
        <f t="shared" si="272"/>
        <v>0</v>
      </c>
      <c r="BK130" s="341">
        <f t="shared" si="272"/>
        <v>0</v>
      </c>
      <c r="BL130" s="341">
        <f t="shared" si="272"/>
        <v>0</v>
      </c>
      <c r="BM130" s="341">
        <f t="shared" si="272"/>
        <v>0</v>
      </c>
      <c r="BN130" s="341">
        <f t="shared" si="272"/>
        <v>0</v>
      </c>
      <c r="BO130" s="341">
        <f t="shared" si="273"/>
        <v>0</v>
      </c>
      <c r="BP130" s="341">
        <f t="shared" si="273"/>
        <v>0</v>
      </c>
      <c r="BQ130" s="341">
        <f t="shared" si="273"/>
        <v>0</v>
      </c>
      <c r="BR130" s="341">
        <f t="shared" si="273"/>
        <v>0</v>
      </c>
      <c r="BS130" s="341">
        <f t="shared" si="273"/>
        <v>0</v>
      </c>
      <c r="BT130" s="348">
        <f t="shared" si="274"/>
        <v>0</v>
      </c>
      <c r="BU130" s="348">
        <f t="shared" si="274"/>
        <v>0</v>
      </c>
      <c r="BV130" s="348">
        <f t="shared" si="274"/>
        <v>0</v>
      </c>
      <c r="BW130" s="348">
        <f t="shared" si="274"/>
        <v>0</v>
      </c>
      <c r="BX130" s="348">
        <f t="shared" si="274"/>
        <v>0</v>
      </c>
      <c r="BY130" s="348">
        <f t="shared" si="275"/>
        <v>0</v>
      </c>
      <c r="BZ130" s="348">
        <f t="shared" si="275"/>
        <v>0</v>
      </c>
      <c r="CA130" s="348">
        <f t="shared" si="275"/>
        <v>0</v>
      </c>
      <c r="CB130" s="350">
        <f t="shared" si="275"/>
        <v>0</v>
      </c>
      <c r="CC130" s="375">
        <f t="shared" si="275"/>
        <v>0</v>
      </c>
      <c r="CD130" s="191">
        <f t="shared" si="279"/>
        <v>0</v>
      </c>
      <c r="CE130" s="191">
        <f t="shared" si="279"/>
        <v>0</v>
      </c>
      <c r="CF130" s="191">
        <f t="shared" si="279"/>
        <v>0</v>
      </c>
      <c r="CG130" s="381">
        <f t="shared" si="280"/>
        <v>0</v>
      </c>
      <c r="CH130" s="191">
        <f t="shared" si="280"/>
        <v>0</v>
      </c>
      <c r="CI130" s="382">
        <f t="shared" si="280"/>
        <v>0</v>
      </c>
      <c r="CJ130" s="379">
        <f t="shared" si="253"/>
        <v>0</v>
      </c>
      <c r="CK130" s="391">
        <f t="shared" si="276"/>
        <v>0</v>
      </c>
      <c r="CL130" s="391">
        <f t="shared" si="276"/>
        <v>0</v>
      </c>
      <c r="CM130" s="391">
        <f t="shared" si="276"/>
        <v>0</v>
      </c>
      <c r="CN130" s="391">
        <f t="shared" si="281"/>
        <v>0</v>
      </c>
      <c r="CO130" s="392">
        <f t="shared" si="277"/>
        <v>0</v>
      </c>
      <c r="CP130" s="392">
        <f t="shared" si="277"/>
        <v>0</v>
      </c>
      <c r="CQ130" s="392">
        <f t="shared" si="277"/>
        <v>0</v>
      </c>
      <c r="CR130" s="394">
        <f t="shared" si="282"/>
        <v>0</v>
      </c>
      <c r="CS130" s="191">
        <f t="shared" si="278"/>
        <v>0</v>
      </c>
      <c r="CT130" s="190">
        <f t="shared" si="278"/>
        <v>0</v>
      </c>
      <c r="CU130" s="190">
        <f t="shared" si="278"/>
        <v>0</v>
      </c>
      <c r="CV130" s="394">
        <f t="shared" si="283"/>
        <v>0</v>
      </c>
      <c r="CW130" s="402">
        <f t="shared" si="254"/>
        <v>0</v>
      </c>
      <c r="CX130" s="403"/>
      <c r="CY130" s="403">
        <f t="shared" si="255"/>
        <v>0</v>
      </c>
      <c r="CZ130" s="404">
        <f t="shared" si="256"/>
        <v>0</v>
      </c>
      <c r="DA130" s="435">
        <f t="shared" si="200"/>
        <v>0</v>
      </c>
      <c r="DB130" s="432">
        <f t="shared" si="257"/>
        <v>0</v>
      </c>
      <c r="DC130" s="433">
        <f t="shared" si="258"/>
        <v>0</v>
      </c>
      <c r="DD130" s="239">
        <f t="shared" si="259"/>
        <v>1</v>
      </c>
      <c r="DE130" s="239">
        <f t="shared" ca="1" si="260"/>
        <v>0</v>
      </c>
      <c r="DF130" s="239">
        <f t="shared" ca="1" si="261"/>
        <v>1</v>
      </c>
      <c r="DG130" s="434" t="str">
        <f t="shared" si="262"/>
        <v/>
      </c>
      <c r="DH130" s="239">
        <f t="shared" ca="1" si="263"/>
        <v>0</v>
      </c>
      <c r="DI130" s="239">
        <f t="shared" ca="1" si="284"/>
        <v>0</v>
      </c>
      <c r="DJ130" s="118" t="str">
        <f t="shared" si="180"/>
        <v/>
      </c>
      <c r="DK130" s="451">
        <f t="shared" si="264"/>
        <v>0</v>
      </c>
      <c r="DL130" s="451">
        <f t="shared" si="265"/>
        <v>0</v>
      </c>
      <c r="DM130" s="452">
        <f t="shared" si="266"/>
        <v>0</v>
      </c>
      <c r="DN130" s="453">
        <f t="shared" si="267"/>
        <v>-1</v>
      </c>
      <c r="DO130" s="454">
        <f t="shared" si="201"/>
        <v>1</v>
      </c>
      <c r="DP130" s="455" t="str">
        <f t="shared" si="202"/>
        <v>NO</v>
      </c>
      <c r="DQ130" s="455" t="str">
        <f t="shared" si="203"/>
        <v>Not!</v>
      </c>
      <c r="DR130" s="455" t="str">
        <f t="shared" si="204"/>
        <v>Not!</v>
      </c>
      <c r="DS130" s="478" t="str">
        <f t="shared" si="185"/>
        <v/>
      </c>
      <c r="DT130" s="479">
        <f t="shared" si="205"/>
        <v>0</v>
      </c>
      <c r="DU130" s="239">
        <f t="shared" si="229"/>
        <v>0</v>
      </c>
      <c r="DV130" s="480">
        <v>115</v>
      </c>
      <c r="DW130" s="281" t="str">
        <f t="shared" si="206"/>
        <v/>
      </c>
      <c r="DX130" s="239" t="str">
        <f t="shared" si="207"/>
        <v>Not!</v>
      </c>
      <c r="DY130" s="499">
        <f t="shared" si="208"/>
        <v>0</v>
      </c>
      <c r="DZ130" s="239" t="str">
        <f t="shared" si="209"/>
        <v>NO</v>
      </c>
      <c r="EA130" s="499">
        <f t="shared" si="268"/>
        <v>0</v>
      </c>
      <c r="EB130" s="239" t="str">
        <f t="shared" si="187"/>
        <v>女子Jr</v>
      </c>
      <c r="EC130" s="499">
        <f t="shared" si="269"/>
        <v>0</v>
      </c>
      <c r="ED130" s="500">
        <f t="shared" si="210"/>
        <v>0</v>
      </c>
      <c r="EE130" s="499">
        <f t="shared" si="210"/>
        <v>0</v>
      </c>
      <c r="EF130" s="239" t="str">
        <f t="shared" si="211"/>
        <v>N</v>
      </c>
      <c r="EG130" s="434" t="str">
        <f t="shared" si="212"/>
        <v/>
      </c>
      <c r="EH130" s="239" t="str">
        <f t="shared" si="213"/>
        <v/>
      </c>
      <c r="EI130" s="239" t="str">
        <f t="shared" ca="1" si="214"/>
        <v/>
      </c>
      <c r="EJ130" s="239" t="str">
        <f t="shared" si="215"/>
        <v/>
      </c>
      <c r="EK130" s="239">
        <f t="shared" si="216"/>
        <v>0</v>
      </c>
      <c r="EL130" s="239">
        <f t="shared" si="217"/>
        <v>0</v>
      </c>
      <c r="EM130" s="499">
        <f t="shared" si="218"/>
        <v>0</v>
      </c>
      <c r="EN130" s="239" t="str">
        <f t="shared" si="230"/>
        <v>N</v>
      </c>
      <c r="EO130" s="434" t="str">
        <f t="shared" si="219"/>
        <v/>
      </c>
      <c r="EP130" s="239" t="str">
        <f t="shared" si="189"/>
        <v/>
      </c>
      <c r="EQ130" s="239" t="str">
        <f t="shared" ca="1" si="220"/>
        <v/>
      </c>
      <c r="ER130" s="239" t="str">
        <f t="shared" si="221"/>
        <v/>
      </c>
      <c r="ES130" s="239">
        <f t="shared" si="190"/>
        <v>0</v>
      </c>
      <c r="ET130" s="239">
        <f t="shared" si="231"/>
        <v>0</v>
      </c>
      <c r="EU130" s="499">
        <f t="shared" si="222"/>
        <v>0</v>
      </c>
      <c r="EV130" s="434" t="str">
        <f t="shared" si="223"/>
        <v/>
      </c>
      <c r="EW130" s="512">
        <f t="shared" si="224"/>
        <v>0</v>
      </c>
      <c r="EX130" s="512">
        <f t="shared" si="225"/>
        <v>0</v>
      </c>
      <c r="EY130" s="512">
        <f t="shared" si="226"/>
        <v>0</v>
      </c>
      <c r="EZ130" s="119"/>
      <c r="FA130" s="258"/>
      <c r="FB130" s="259" t="str">
        <f t="shared" ca="1" si="227"/>
        <v/>
      </c>
      <c r="FC130" s="258"/>
      <c r="FD130" s="259" t="str">
        <f t="shared" si="228"/>
        <v/>
      </c>
      <c r="FE130" s="119"/>
      <c r="FF130" s="119"/>
      <c r="FG130" s="119"/>
      <c r="FH130" s="119"/>
      <c r="FI130" s="119"/>
      <c r="FJ130" s="119"/>
      <c r="FK130" s="119"/>
      <c r="FL130" s="119"/>
      <c r="FM130" s="119"/>
      <c r="FN130" s="119"/>
      <c r="FO130" s="119"/>
    </row>
    <row r="131" spans="1:171" s="99" customFormat="1" ht="21" customHeight="1" x14ac:dyDescent="0.2">
      <c r="A131" s="141">
        <v>116</v>
      </c>
      <c r="B131" s="138">
        <f>申込用紙!B131</f>
        <v>0</v>
      </c>
      <c r="C131" s="138">
        <f>申込用紙!C131</f>
        <v>0</v>
      </c>
      <c r="D131" s="138">
        <f>申込用紙!D131</f>
        <v>0</v>
      </c>
      <c r="E131" s="139">
        <f>申込用紙!E131</f>
        <v>0</v>
      </c>
      <c r="F131" s="138">
        <f>申込用紙!F131</f>
        <v>0</v>
      </c>
      <c r="G131" s="138">
        <f>申込用紙!G131</f>
        <v>0</v>
      </c>
      <c r="H131" s="138">
        <f>申込用紙!H131</f>
        <v>0</v>
      </c>
      <c r="I131" s="138">
        <f>申込用紙!I131</f>
        <v>0</v>
      </c>
      <c r="J131" s="138">
        <f>申込用紙!J131</f>
        <v>0</v>
      </c>
      <c r="K131" s="138">
        <f>申込用紙!K131</f>
        <v>0</v>
      </c>
      <c r="L131" s="138">
        <f>申込用紙!L131</f>
        <v>0</v>
      </c>
      <c r="M131" s="138">
        <f>申込用紙!M131</f>
        <v>0</v>
      </c>
      <c r="N131" s="138" t="str">
        <f>申込用紙!N131</f>
        <v/>
      </c>
      <c r="O131" s="160"/>
      <c r="P131" s="161"/>
      <c r="Q131" s="186" t="str">
        <f t="shared" si="238"/>
        <v>女</v>
      </c>
      <c r="R131" s="195" t="str">
        <f t="shared" si="239"/>
        <v>Not!</v>
      </c>
      <c r="S131" s="195" t="str">
        <f t="shared" si="240"/>
        <v>NO</v>
      </c>
      <c r="T131" s="194" t="str">
        <f t="shared" si="241"/>
        <v>女子Jr</v>
      </c>
      <c r="U131" s="196">
        <f t="shared" si="242"/>
        <v>0</v>
      </c>
      <c r="V131" s="190"/>
      <c r="W131" s="190"/>
      <c r="X131" s="190"/>
      <c r="Y131" s="190"/>
      <c r="Z131" s="190"/>
      <c r="AA131" s="190"/>
      <c r="AB131" s="239"/>
      <c r="AC131" s="239"/>
      <c r="AD131" s="239"/>
      <c r="AE131" s="239"/>
      <c r="AF131" s="242"/>
      <c r="AG131" s="261">
        <f t="shared" si="243"/>
        <v>0</v>
      </c>
      <c r="AH131"/>
      <c r="AI131"/>
      <c r="AJ131" s="258"/>
      <c r="AK131" s="259" t="str">
        <f t="shared" ca="1" si="244"/>
        <v/>
      </c>
      <c r="AL131" s="258"/>
      <c r="AM131" s="259" t="str">
        <f t="shared" si="245"/>
        <v/>
      </c>
      <c r="AN131" s="260"/>
      <c r="AO131" s="260"/>
      <c r="AP131" s="119"/>
      <c r="AQ131" s="280" t="str">
        <f t="shared" si="246"/>
        <v/>
      </c>
      <c r="AR131" s="280" t="str">
        <f t="shared" si="247"/>
        <v/>
      </c>
      <c r="AS131" s="280" t="str">
        <f t="shared" si="248"/>
        <v/>
      </c>
      <c r="AT131" s="280" t="str">
        <f t="shared" ca="1" si="249"/>
        <v/>
      </c>
      <c r="AU131" s="280">
        <f>申込用紙!$G$4</f>
        <v>0</v>
      </c>
      <c r="AV131" s="281" t="str">
        <f t="shared" si="250"/>
        <v/>
      </c>
      <c r="AW131" s="312">
        <f t="shared" si="270"/>
        <v>0</v>
      </c>
      <c r="AX131" s="312">
        <f t="shared" si="270"/>
        <v>0</v>
      </c>
      <c r="AY131" s="312">
        <f t="shared" si="270"/>
        <v>0</v>
      </c>
      <c r="AZ131" s="312">
        <f t="shared" si="270"/>
        <v>0</v>
      </c>
      <c r="BA131" s="312">
        <f t="shared" si="270"/>
        <v>0</v>
      </c>
      <c r="BB131" s="312">
        <f t="shared" si="270"/>
        <v>0</v>
      </c>
      <c r="BC131" s="313">
        <f t="shared" si="251"/>
        <v>0</v>
      </c>
      <c r="BD131" s="313">
        <f t="shared" si="252"/>
        <v>0</v>
      </c>
      <c r="BE131" s="340">
        <f t="shared" si="271"/>
        <v>0</v>
      </c>
      <c r="BF131" s="340">
        <f t="shared" si="271"/>
        <v>0</v>
      </c>
      <c r="BG131" s="340">
        <f t="shared" si="271"/>
        <v>0</v>
      </c>
      <c r="BH131" s="340">
        <f t="shared" si="271"/>
        <v>0</v>
      </c>
      <c r="BI131" s="340">
        <f t="shared" si="271"/>
        <v>0</v>
      </c>
      <c r="BJ131" s="341">
        <f t="shared" si="272"/>
        <v>0</v>
      </c>
      <c r="BK131" s="341">
        <f t="shared" si="272"/>
        <v>0</v>
      </c>
      <c r="BL131" s="341">
        <f t="shared" si="272"/>
        <v>0</v>
      </c>
      <c r="BM131" s="341">
        <f t="shared" si="272"/>
        <v>0</v>
      </c>
      <c r="BN131" s="341">
        <f t="shared" si="272"/>
        <v>0</v>
      </c>
      <c r="BO131" s="341">
        <f t="shared" si="273"/>
        <v>0</v>
      </c>
      <c r="BP131" s="341">
        <f t="shared" si="273"/>
        <v>0</v>
      </c>
      <c r="BQ131" s="341">
        <f t="shared" si="273"/>
        <v>0</v>
      </c>
      <c r="BR131" s="341">
        <f t="shared" si="273"/>
        <v>0</v>
      </c>
      <c r="BS131" s="341">
        <f t="shared" si="273"/>
        <v>0</v>
      </c>
      <c r="BT131" s="348">
        <f t="shared" si="274"/>
        <v>0</v>
      </c>
      <c r="BU131" s="348">
        <f t="shared" si="274"/>
        <v>0</v>
      </c>
      <c r="BV131" s="348">
        <f t="shared" si="274"/>
        <v>0</v>
      </c>
      <c r="BW131" s="348">
        <f t="shared" si="274"/>
        <v>0</v>
      </c>
      <c r="BX131" s="348">
        <f t="shared" si="274"/>
        <v>0</v>
      </c>
      <c r="BY131" s="348">
        <f t="shared" si="275"/>
        <v>0</v>
      </c>
      <c r="BZ131" s="348">
        <f t="shared" si="275"/>
        <v>0</v>
      </c>
      <c r="CA131" s="348">
        <f t="shared" si="275"/>
        <v>0</v>
      </c>
      <c r="CB131" s="350">
        <f t="shared" si="275"/>
        <v>0</v>
      </c>
      <c r="CC131" s="375">
        <f t="shared" si="275"/>
        <v>0</v>
      </c>
      <c r="CD131" s="191">
        <f t="shared" si="279"/>
        <v>0</v>
      </c>
      <c r="CE131" s="191">
        <f t="shared" si="279"/>
        <v>0</v>
      </c>
      <c r="CF131" s="191">
        <f t="shared" si="279"/>
        <v>0</v>
      </c>
      <c r="CG131" s="381">
        <f t="shared" si="280"/>
        <v>0</v>
      </c>
      <c r="CH131" s="191">
        <f t="shared" si="280"/>
        <v>0</v>
      </c>
      <c r="CI131" s="382">
        <f t="shared" si="280"/>
        <v>0</v>
      </c>
      <c r="CJ131" s="379">
        <f t="shared" si="253"/>
        <v>0</v>
      </c>
      <c r="CK131" s="391">
        <f t="shared" si="276"/>
        <v>0</v>
      </c>
      <c r="CL131" s="391">
        <f t="shared" si="276"/>
        <v>0</v>
      </c>
      <c r="CM131" s="391">
        <f t="shared" si="276"/>
        <v>0</v>
      </c>
      <c r="CN131" s="391">
        <f t="shared" si="281"/>
        <v>0</v>
      </c>
      <c r="CO131" s="392">
        <f t="shared" si="277"/>
        <v>0</v>
      </c>
      <c r="CP131" s="392">
        <f t="shared" si="277"/>
        <v>0</v>
      </c>
      <c r="CQ131" s="392">
        <f t="shared" si="277"/>
        <v>0</v>
      </c>
      <c r="CR131" s="394">
        <f t="shared" si="282"/>
        <v>0</v>
      </c>
      <c r="CS131" s="191">
        <f t="shared" si="278"/>
        <v>0</v>
      </c>
      <c r="CT131" s="190">
        <f t="shared" si="278"/>
        <v>0</v>
      </c>
      <c r="CU131" s="190">
        <f t="shared" si="278"/>
        <v>0</v>
      </c>
      <c r="CV131" s="394">
        <f t="shared" si="283"/>
        <v>0</v>
      </c>
      <c r="CW131" s="402">
        <f t="shared" si="254"/>
        <v>0</v>
      </c>
      <c r="CX131" s="403"/>
      <c r="CY131" s="403">
        <f t="shared" si="255"/>
        <v>0</v>
      </c>
      <c r="CZ131" s="404">
        <f t="shared" si="256"/>
        <v>0</v>
      </c>
      <c r="DA131" s="435">
        <f t="shared" si="200"/>
        <v>0</v>
      </c>
      <c r="DB131" s="432">
        <f t="shared" si="257"/>
        <v>0</v>
      </c>
      <c r="DC131" s="433">
        <f t="shared" si="258"/>
        <v>0</v>
      </c>
      <c r="DD131" s="239">
        <f t="shared" si="259"/>
        <v>1</v>
      </c>
      <c r="DE131" s="239">
        <f t="shared" ca="1" si="260"/>
        <v>0</v>
      </c>
      <c r="DF131" s="239">
        <f t="shared" ca="1" si="261"/>
        <v>1</v>
      </c>
      <c r="DG131" s="434" t="str">
        <f t="shared" si="262"/>
        <v/>
      </c>
      <c r="DH131" s="239">
        <f t="shared" ca="1" si="263"/>
        <v>0</v>
      </c>
      <c r="DI131" s="239">
        <f t="shared" ca="1" si="284"/>
        <v>0</v>
      </c>
      <c r="DJ131" s="118" t="str">
        <f t="shared" si="180"/>
        <v/>
      </c>
      <c r="DK131" s="451">
        <f t="shared" si="264"/>
        <v>0</v>
      </c>
      <c r="DL131" s="451">
        <f t="shared" si="265"/>
        <v>0</v>
      </c>
      <c r="DM131" s="452">
        <f t="shared" si="266"/>
        <v>0</v>
      </c>
      <c r="DN131" s="453">
        <f t="shared" si="267"/>
        <v>-1</v>
      </c>
      <c r="DO131" s="454">
        <f t="shared" si="201"/>
        <v>1</v>
      </c>
      <c r="DP131" s="455" t="str">
        <f t="shared" si="202"/>
        <v>NO</v>
      </c>
      <c r="DQ131" s="455" t="str">
        <f t="shared" si="203"/>
        <v>Not!</v>
      </c>
      <c r="DR131" s="455" t="str">
        <f t="shared" si="204"/>
        <v>Not!</v>
      </c>
      <c r="DS131" s="478" t="str">
        <f t="shared" si="185"/>
        <v/>
      </c>
      <c r="DT131" s="479">
        <f t="shared" si="205"/>
        <v>0</v>
      </c>
      <c r="DU131" s="239">
        <f t="shared" si="229"/>
        <v>0</v>
      </c>
      <c r="DV131" s="480">
        <v>116</v>
      </c>
      <c r="DW131" s="281" t="str">
        <f t="shared" si="206"/>
        <v/>
      </c>
      <c r="DX131" s="239" t="str">
        <f t="shared" si="207"/>
        <v>Not!</v>
      </c>
      <c r="DY131" s="499">
        <f t="shared" si="208"/>
        <v>0</v>
      </c>
      <c r="DZ131" s="239" t="str">
        <f t="shared" si="209"/>
        <v>NO</v>
      </c>
      <c r="EA131" s="499">
        <f t="shared" si="268"/>
        <v>0</v>
      </c>
      <c r="EB131" s="239" t="str">
        <f t="shared" si="187"/>
        <v>女子Jr</v>
      </c>
      <c r="EC131" s="499">
        <f t="shared" si="269"/>
        <v>0</v>
      </c>
      <c r="ED131" s="500">
        <f t="shared" si="210"/>
        <v>0</v>
      </c>
      <c r="EE131" s="499">
        <f t="shared" si="210"/>
        <v>0</v>
      </c>
      <c r="EF131" s="239" t="str">
        <f t="shared" si="211"/>
        <v>N</v>
      </c>
      <c r="EG131" s="434" t="str">
        <f t="shared" si="212"/>
        <v/>
      </c>
      <c r="EH131" s="239" t="str">
        <f t="shared" si="213"/>
        <v/>
      </c>
      <c r="EI131" s="239" t="str">
        <f t="shared" ca="1" si="214"/>
        <v/>
      </c>
      <c r="EJ131" s="239" t="str">
        <f t="shared" si="215"/>
        <v/>
      </c>
      <c r="EK131" s="239">
        <f t="shared" si="216"/>
        <v>0</v>
      </c>
      <c r="EL131" s="239">
        <f t="shared" si="217"/>
        <v>0</v>
      </c>
      <c r="EM131" s="499">
        <f t="shared" si="218"/>
        <v>0</v>
      </c>
      <c r="EN131" s="239" t="str">
        <f t="shared" si="230"/>
        <v>N</v>
      </c>
      <c r="EO131" s="434" t="str">
        <f t="shared" si="219"/>
        <v/>
      </c>
      <c r="EP131" s="239" t="str">
        <f t="shared" si="189"/>
        <v/>
      </c>
      <c r="EQ131" s="239" t="str">
        <f t="shared" ca="1" si="220"/>
        <v/>
      </c>
      <c r="ER131" s="239" t="str">
        <f t="shared" si="221"/>
        <v/>
      </c>
      <c r="ES131" s="239">
        <f t="shared" si="190"/>
        <v>0</v>
      </c>
      <c r="ET131" s="239">
        <f t="shared" si="231"/>
        <v>0</v>
      </c>
      <c r="EU131" s="499">
        <f t="shared" si="222"/>
        <v>0</v>
      </c>
      <c r="EV131" s="434" t="str">
        <f t="shared" si="223"/>
        <v/>
      </c>
      <c r="EW131" s="512">
        <f t="shared" si="224"/>
        <v>0</v>
      </c>
      <c r="EX131" s="512">
        <f t="shared" si="225"/>
        <v>0</v>
      </c>
      <c r="EY131" s="512">
        <f t="shared" si="226"/>
        <v>0</v>
      </c>
      <c r="EZ131" s="119"/>
      <c r="FA131" s="258"/>
      <c r="FB131" s="259" t="str">
        <f t="shared" ca="1" si="227"/>
        <v/>
      </c>
      <c r="FC131" s="258"/>
      <c r="FD131" s="259" t="str">
        <f t="shared" si="228"/>
        <v/>
      </c>
      <c r="FE131" s="119"/>
      <c r="FF131" s="119"/>
      <c r="FG131" s="119"/>
      <c r="FH131" s="119"/>
      <c r="FI131" s="119"/>
      <c r="FJ131" s="119"/>
      <c r="FK131" s="119"/>
      <c r="FL131" s="119"/>
      <c r="FM131" s="119"/>
      <c r="FN131" s="119"/>
      <c r="FO131" s="119"/>
    </row>
    <row r="132" spans="1:171" s="99" customFormat="1" ht="21" customHeight="1" x14ac:dyDescent="0.2">
      <c r="A132" s="141">
        <v>117</v>
      </c>
      <c r="B132" s="138">
        <f>申込用紙!B132</f>
        <v>0</v>
      </c>
      <c r="C132" s="138">
        <f>申込用紙!C132</f>
        <v>0</v>
      </c>
      <c r="D132" s="138">
        <f>申込用紙!D132</f>
        <v>0</v>
      </c>
      <c r="E132" s="139">
        <f>申込用紙!E132</f>
        <v>0</v>
      </c>
      <c r="F132" s="138">
        <f>申込用紙!F132</f>
        <v>0</v>
      </c>
      <c r="G132" s="138">
        <f>申込用紙!G132</f>
        <v>0</v>
      </c>
      <c r="H132" s="138">
        <f>申込用紙!H132</f>
        <v>0</v>
      </c>
      <c r="I132" s="138">
        <f>申込用紙!I132</f>
        <v>0</v>
      </c>
      <c r="J132" s="138">
        <f>申込用紙!J132</f>
        <v>0</v>
      </c>
      <c r="K132" s="138">
        <f>申込用紙!K132</f>
        <v>0</v>
      </c>
      <c r="L132" s="138">
        <f>申込用紙!L132</f>
        <v>0</v>
      </c>
      <c r="M132" s="138">
        <f>申込用紙!M132</f>
        <v>0</v>
      </c>
      <c r="N132" s="138" t="str">
        <f>申込用紙!N132</f>
        <v/>
      </c>
      <c r="O132" s="160"/>
      <c r="P132" s="161"/>
      <c r="Q132" s="186" t="str">
        <f t="shared" si="238"/>
        <v>女</v>
      </c>
      <c r="R132" s="195" t="str">
        <f t="shared" si="239"/>
        <v>Not!</v>
      </c>
      <c r="S132" s="195" t="str">
        <f t="shared" si="240"/>
        <v>NO</v>
      </c>
      <c r="T132" s="194" t="str">
        <f t="shared" si="241"/>
        <v>女子Jr</v>
      </c>
      <c r="U132" s="196">
        <f t="shared" si="242"/>
        <v>0</v>
      </c>
      <c r="V132" s="190"/>
      <c r="W132" s="190"/>
      <c r="X132" s="190"/>
      <c r="Y132" s="190"/>
      <c r="Z132" s="190"/>
      <c r="AA132" s="190"/>
      <c r="AB132" s="239"/>
      <c r="AC132" s="239"/>
      <c r="AD132" s="239"/>
      <c r="AE132" s="239"/>
      <c r="AF132" s="242"/>
      <c r="AG132" s="261">
        <f t="shared" si="243"/>
        <v>0</v>
      </c>
      <c r="AH132"/>
      <c r="AI132"/>
      <c r="AJ132" s="258"/>
      <c r="AK132" s="259" t="str">
        <f t="shared" ca="1" si="244"/>
        <v/>
      </c>
      <c r="AL132" s="258"/>
      <c r="AM132" s="259" t="str">
        <f t="shared" si="245"/>
        <v/>
      </c>
      <c r="AN132" s="260"/>
      <c r="AO132" s="260"/>
      <c r="AP132" s="119"/>
      <c r="AQ132" s="280" t="str">
        <f t="shared" si="246"/>
        <v/>
      </c>
      <c r="AR132" s="280" t="str">
        <f t="shared" si="247"/>
        <v/>
      </c>
      <c r="AS132" s="280" t="str">
        <f t="shared" si="248"/>
        <v/>
      </c>
      <c r="AT132" s="280" t="str">
        <f t="shared" ca="1" si="249"/>
        <v/>
      </c>
      <c r="AU132" s="280">
        <f>申込用紙!$G$4</f>
        <v>0</v>
      </c>
      <c r="AV132" s="281" t="str">
        <f t="shared" si="250"/>
        <v/>
      </c>
      <c r="AW132" s="312">
        <f t="shared" si="270"/>
        <v>0</v>
      </c>
      <c r="AX132" s="312">
        <f t="shared" si="270"/>
        <v>0</v>
      </c>
      <c r="AY132" s="312">
        <f t="shared" si="270"/>
        <v>0</v>
      </c>
      <c r="AZ132" s="312">
        <f t="shared" si="270"/>
        <v>0</v>
      </c>
      <c r="BA132" s="312">
        <f t="shared" si="270"/>
        <v>0</v>
      </c>
      <c r="BB132" s="312">
        <f t="shared" si="270"/>
        <v>0</v>
      </c>
      <c r="BC132" s="313">
        <f t="shared" si="251"/>
        <v>0</v>
      </c>
      <c r="BD132" s="313">
        <f t="shared" si="252"/>
        <v>0</v>
      </c>
      <c r="BE132" s="340">
        <f t="shared" si="271"/>
        <v>0</v>
      </c>
      <c r="BF132" s="340">
        <f t="shared" si="271"/>
        <v>0</v>
      </c>
      <c r="BG132" s="340">
        <f t="shared" si="271"/>
        <v>0</v>
      </c>
      <c r="BH132" s="340">
        <f t="shared" si="271"/>
        <v>0</v>
      </c>
      <c r="BI132" s="340">
        <f t="shared" si="271"/>
        <v>0</v>
      </c>
      <c r="BJ132" s="341">
        <f t="shared" si="272"/>
        <v>0</v>
      </c>
      <c r="BK132" s="341">
        <f t="shared" si="272"/>
        <v>0</v>
      </c>
      <c r="BL132" s="341">
        <f t="shared" si="272"/>
        <v>0</v>
      </c>
      <c r="BM132" s="341">
        <f t="shared" si="272"/>
        <v>0</v>
      </c>
      <c r="BN132" s="341">
        <f t="shared" si="272"/>
        <v>0</v>
      </c>
      <c r="BO132" s="341">
        <f t="shared" si="273"/>
        <v>0</v>
      </c>
      <c r="BP132" s="341">
        <f t="shared" si="273"/>
        <v>0</v>
      </c>
      <c r="BQ132" s="341">
        <f t="shared" si="273"/>
        <v>0</v>
      </c>
      <c r="BR132" s="341">
        <f t="shared" si="273"/>
        <v>0</v>
      </c>
      <c r="BS132" s="341">
        <f t="shared" si="273"/>
        <v>0</v>
      </c>
      <c r="BT132" s="348">
        <f t="shared" si="274"/>
        <v>0</v>
      </c>
      <c r="BU132" s="348">
        <f t="shared" si="274"/>
        <v>0</v>
      </c>
      <c r="BV132" s="348">
        <f t="shared" si="274"/>
        <v>0</v>
      </c>
      <c r="BW132" s="348">
        <f t="shared" si="274"/>
        <v>0</v>
      </c>
      <c r="BX132" s="348">
        <f t="shared" si="274"/>
        <v>0</v>
      </c>
      <c r="BY132" s="348">
        <f t="shared" si="275"/>
        <v>0</v>
      </c>
      <c r="BZ132" s="348">
        <f t="shared" si="275"/>
        <v>0</v>
      </c>
      <c r="CA132" s="348">
        <f t="shared" si="275"/>
        <v>0</v>
      </c>
      <c r="CB132" s="350">
        <f t="shared" si="275"/>
        <v>0</v>
      </c>
      <c r="CC132" s="375">
        <f t="shared" si="275"/>
        <v>0</v>
      </c>
      <c r="CD132" s="191">
        <f t="shared" si="279"/>
        <v>0</v>
      </c>
      <c r="CE132" s="191">
        <f t="shared" si="279"/>
        <v>0</v>
      </c>
      <c r="CF132" s="191">
        <f t="shared" si="279"/>
        <v>0</v>
      </c>
      <c r="CG132" s="381">
        <f t="shared" si="280"/>
        <v>0</v>
      </c>
      <c r="CH132" s="191">
        <f t="shared" si="280"/>
        <v>0</v>
      </c>
      <c r="CI132" s="382">
        <f t="shared" si="280"/>
        <v>0</v>
      </c>
      <c r="CJ132" s="379">
        <f t="shared" si="253"/>
        <v>0</v>
      </c>
      <c r="CK132" s="391">
        <f t="shared" si="276"/>
        <v>0</v>
      </c>
      <c r="CL132" s="391">
        <f t="shared" si="276"/>
        <v>0</v>
      </c>
      <c r="CM132" s="391">
        <f t="shared" si="276"/>
        <v>0</v>
      </c>
      <c r="CN132" s="391">
        <f t="shared" si="281"/>
        <v>0</v>
      </c>
      <c r="CO132" s="392">
        <f t="shared" si="277"/>
        <v>0</v>
      </c>
      <c r="CP132" s="392">
        <f t="shared" si="277"/>
        <v>0</v>
      </c>
      <c r="CQ132" s="392">
        <f t="shared" si="277"/>
        <v>0</v>
      </c>
      <c r="CR132" s="394">
        <f t="shared" si="282"/>
        <v>0</v>
      </c>
      <c r="CS132" s="191">
        <f t="shared" si="278"/>
        <v>0</v>
      </c>
      <c r="CT132" s="190">
        <f t="shared" si="278"/>
        <v>0</v>
      </c>
      <c r="CU132" s="190">
        <f t="shared" si="278"/>
        <v>0</v>
      </c>
      <c r="CV132" s="394">
        <f t="shared" si="283"/>
        <v>0</v>
      </c>
      <c r="CW132" s="402">
        <f t="shared" si="254"/>
        <v>0</v>
      </c>
      <c r="CX132" s="403"/>
      <c r="CY132" s="403">
        <f t="shared" si="255"/>
        <v>0</v>
      </c>
      <c r="CZ132" s="404">
        <f t="shared" si="256"/>
        <v>0</v>
      </c>
      <c r="DA132" s="435">
        <f t="shared" si="200"/>
        <v>0</v>
      </c>
      <c r="DB132" s="432">
        <f t="shared" si="257"/>
        <v>0</v>
      </c>
      <c r="DC132" s="433">
        <f t="shared" si="258"/>
        <v>0</v>
      </c>
      <c r="DD132" s="239">
        <f t="shared" si="259"/>
        <v>1</v>
      </c>
      <c r="DE132" s="239">
        <f t="shared" ca="1" si="260"/>
        <v>0</v>
      </c>
      <c r="DF132" s="239">
        <f t="shared" ca="1" si="261"/>
        <v>1</v>
      </c>
      <c r="DG132" s="434" t="str">
        <f t="shared" si="262"/>
        <v/>
      </c>
      <c r="DH132" s="239">
        <f t="shared" ca="1" si="263"/>
        <v>0</v>
      </c>
      <c r="DI132" s="239">
        <f t="shared" ca="1" si="284"/>
        <v>0</v>
      </c>
      <c r="DJ132" s="118" t="str">
        <f t="shared" si="180"/>
        <v/>
      </c>
      <c r="DK132" s="451">
        <f t="shared" si="264"/>
        <v>0</v>
      </c>
      <c r="DL132" s="451">
        <f t="shared" si="265"/>
        <v>0</v>
      </c>
      <c r="DM132" s="452">
        <f t="shared" si="266"/>
        <v>0</v>
      </c>
      <c r="DN132" s="453">
        <f t="shared" si="267"/>
        <v>-1</v>
      </c>
      <c r="DO132" s="454">
        <f t="shared" si="201"/>
        <v>1</v>
      </c>
      <c r="DP132" s="455" t="str">
        <f t="shared" si="202"/>
        <v>NO</v>
      </c>
      <c r="DQ132" s="455" t="str">
        <f t="shared" si="203"/>
        <v>Not!</v>
      </c>
      <c r="DR132" s="455" t="str">
        <f t="shared" si="204"/>
        <v>Not!</v>
      </c>
      <c r="DS132" s="478" t="str">
        <f t="shared" si="185"/>
        <v/>
      </c>
      <c r="DT132" s="479">
        <f t="shared" si="205"/>
        <v>0</v>
      </c>
      <c r="DU132" s="239">
        <f t="shared" si="229"/>
        <v>0</v>
      </c>
      <c r="DV132" s="480">
        <v>117</v>
      </c>
      <c r="DW132" s="281" t="str">
        <f t="shared" si="206"/>
        <v/>
      </c>
      <c r="DX132" s="239" t="str">
        <f t="shared" si="207"/>
        <v>Not!</v>
      </c>
      <c r="DY132" s="499">
        <f t="shared" si="208"/>
        <v>0</v>
      </c>
      <c r="DZ132" s="239" t="str">
        <f t="shared" si="209"/>
        <v>NO</v>
      </c>
      <c r="EA132" s="499">
        <f t="shared" si="268"/>
        <v>0</v>
      </c>
      <c r="EB132" s="239" t="str">
        <f t="shared" si="187"/>
        <v>女子Jr</v>
      </c>
      <c r="EC132" s="499">
        <f t="shared" si="269"/>
        <v>0</v>
      </c>
      <c r="ED132" s="500">
        <f t="shared" si="210"/>
        <v>0</v>
      </c>
      <c r="EE132" s="499">
        <f t="shared" si="210"/>
        <v>0</v>
      </c>
      <c r="EF132" s="239" t="str">
        <f t="shared" si="211"/>
        <v>N</v>
      </c>
      <c r="EG132" s="434" t="str">
        <f t="shared" si="212"/>
        <v/>
      </c>
      <c r="EH132" s="239" t="str">
        <f t="shared" si="213"/>
        <v/>
      </c>
      <c r="EI132" s="239" t="str">
        <f t="shared" ca="1" si="214"/>
        <v/>
      </c>
      <c r="EJ132" s="239" t="str">
        <f t="shared" si="215"/>
        <v/>
      </c>
      <c r="EK132" s="239">
        <f t="shared" si="216"/>
        <v>0</v>
      </c>
      <c r="EL132" s="239">
        <f t="shared" si="217"/>
        <v>0</v>
      </c>
      <c r="EM132" s="499">
        <f t="shared" si="218"/>
        <v>0</v>
      </c>
      <c r="EN132" s="239" t="str">
        <f t="shared" si="230"/>
        <v>N</v>
      </c>
      <c r="EO132" s="434" t="str">
        <f t="shared" si="219"/>
        <v/>
      </c>
      <c r="EP132" s="239" t="str">
        <f t="shared" si="189"/>
        <v/>
      </c>
      <c r="EQ132" s="239" t="str">
        <f t="shared" ca="1" si="220"/>
        <v/>
      </c>
      <c r="ER132" s="239" t="str">
        <f t="shared" si="221"/>
        <v/>
      </c>
      <c r="ES132" s="239">
        <f t="shared" si="190"/>
        <v>0</v>
      </c>
      <c r="ET132" s="239">
        <f t="shared" si="231"/>
        <v>0</v>
      </c>
      <c r="EU132" s="499">
        <f t="shared" si="222"/>
        <v>0</v>
      </c>
      <c r="EV132" s="434" t="str">
        <f t="shared" si="223"/>
        <v/>
      </c>
      <c r="EW132" s="512">
        <f t="shared" si="224"/>
        <v>0</v>
      </c>
      <c r="EX132" s="512">
        <f t="shared" si="225"/>
        <v>0</v>
      </c>
      <c r="EY132" s="512">
        <f t="shared" si="226"/>
        <v>0</v>
      </c>
      <c r="EZ132" s="119"/>
      <c r="FA132" s="258"/>
      <c r="FB132" s="259" t="str">
        <f t="shared" ca="1" si="227"/>
        <v/>
      </c>
      <c r="FC132" s="258"/>
      <c r="FD132" s="259" t="str">
        <f t="shared" si="228"/>
        <v/>
      </c>
      <c r="FE132" s="119"/>
      <c r="FF132" s="119"/>
      <c r="FG132" s="119"/>
      <c r="FH132" s="119"/>
      <c r="FI132" s="119"/>
      <c r="FJ132" s="119"/>
      <c r="FK132" s="119"/>
      <c r="FL132" s="119"/>
      <c r="FM132" s="119"/>
      <c r="FN132" s="119"/>
      <c r="FO132" s="119"/>
    </row>
    <row r="133" spans="1:171" s="99" customFormat="1" ht="21" customHeight="1" x14ac:dyDescent="0.2">
      <c r="A133" s="141">
        <v>118</v>
      </c>
      <c r="B133" s="138">
        <f>申込用紙!B133</f>
        <v>0</v>
      </c>
      <c r="C133" s="138">
        <f>申込用紙!C133</f>
        <v>0</v>
      </c>
      <c r="D133" s="138">
        <f>申込用紙!D133</f>
        <v>0</v>
      </c>
      <c r="E133" s="139">
        <f>申込用紙!E133</f>
        <v>0</v>
      </c>
      <c r="F133" s="138">
        <f>申込用紙!F133</f>
        <v>0</v>
      </c>
      <c r="G133" s="138">
        <f>申込用紙!G133</f>
        <v>0</v>
      </c>
      <c r="H133" s="138">
        <f>申込用紙!H133</f>
        <v>0</v>
      </c>
      <c r="I133" s="138">
        <f>申込用紙!I133</f>
        <v>0</v>
      </c>
      <c r="J133" s="138">
        <f>申込用紙!J133</f>
        <v>0</v>
      </c>
      <c r="K133" s="138">
        <f>申込用紙!K133</f>
        <v>0</v>
      </c>
      <c r="L133" s="138">
        <f>申込用紙!L133</f>
        <v>0</v>
      </c>
      <c r="M133" s="138">
        <f>申込用紙!M133</f>
        <v>0</v>
      </c>
      <c r="N133" s="138" t="str">
        <f>申込用紙!N133</f>
        <v/>
      </c>
      <c r="O133" s="160"/>
      <c r="P133" s="161"/>
      <c r="Q133" s="186" t="str">
        <f t="shared" si="238"/>
        <v>女</v>
      </c>
      <c r="R133" s="195" t="str">
        <f t="shared" si="239"/>
        <v>Not!</v>
      </c>
      <c r="S133" s="195" t="str">
        <f t="shared" si="240"/>
        <v>NO</v>
      </c>
      <c r="T133" s="194" t="str">
        <f t="shared" si="241"/>
        <v>女子Jr</v>
      </c>
      <c r="U133" s="196">
        <f t="shared" si="242"/>
        <v>0</v>
      </c>
      <c r="V133" s="190"/>
      <c r="W133" s="190"/>
      <c r="X133" s="190"/>
      <c r="Y133" s="190"/>
      <c r="Z133" s="190"/>
      <c r="AA133" s="190"/>
      <c r="AB133" s="239"/>
      <c r="AC133" s="239"/>
      <c r="AD133" s="239"/>
      <c r="AE133" s="239"/>
      <c r="AF133" s="242"/>
      <c r="AG133" s="261">
        <f t="shared" si="243"/>
        <v>0</v>
      </c>
      <c r="AH133"/>
      <c r="AI133"/>
      <c r="AJ133" s="258"/>
      <c r="AK133" s="259" t="str">
        <f t="shared" ca="1" si="244"/>
        <v/>
      </c>
      <c r="AL133" s="258"/>
      <c r="AM133" s="259" t="str">
        <f t="shared" si="245"/>
        <v/>
      </c>
      <c r="AN133" s="260"/>
      <c r="AO133" s="260"/>
      <c r="AP133" s="119"/>
      <c r="AQ133" s="280" t="str">
        <f t="shared" si="246"/>
        <v/>
      </c>
      <c r="AR133" s="280" t="str">
        <f t="shared" si="247"/>
        <v/>
      </c>
      <c r="AS133" s="280" t="str">
        <f t="shared" si="248"/>
        <v/>
      </c>
      <c r="AT133" s="280" t="str">
        <f t="shared" ca="1" si="249"/>
        <v/>
      </c>
      <c r="AU133" s="280">
        <f>申込用紙!$G$4</f>
        <v>0</v>
      </c>
      <c r="AV133" s="281" t="str">
        <f t="shared" si="250"/>
        <v/>
      </c>
      <c r="AW133" s="312">
        <f t="shared" si="270"/>
        <v>0</v>
      </c>
      <c r="AX133" s="312">
        <f t="shared" si="270"/>
        <v>0</v>
      </c>
      <c r="AY133" s="312">
        <f t="shared" si="270"/>
        <v>0</v>
      </c>
      <c r="AZ133" s="312">
        <f t="shared" si="270"/>
        <v>0</v>
      </c>
      <c r="BA133" s="312">
        <f t="shared" si="270"/>
        <v>0</v>
      </c>
      <c r="BB133" s="312">
        <f t="shared" si="270"/>
        <v>0</v>
      </c>
      <c r="BC133" s="313">
        <f t="shared" si="251"/>
        <v>0</v>
      </c>
      <c r="BD133" s="313">
        <f t="shared" si="252"/>
        <v>0</v>
      </c>
      <c r="BE133" s="340">
        <f t="shared" si="271"/>
        <v>0</v>
      </c>
      <c r="BF133" s="340">
        <f t="shared" si="271"/>
        <v>0</v>
      </c>
      <c r="BG133" s="340">
        <f t="shared" si="271"/>
        <v>0</v>
      </c>
      <c r="BH133" s="340">
        <f t="shared" si="271"/>
        <v>0</v>
      </c>
      <c r="BI133" s="340">
        <f t="shared" si="271"/>
        <v>0</v>
      </c>
      <c r="BJ133" s="341">
        <f t="shared" si="272"/>
        <v>0</v>
      </c>
      <c r="BK133" s="341">
        <f t="shared" si="272"/>
        <v>0</v>
      </c>
      <c r="BL133" s="341">
        <f t="shared" si="272"/>
        <v>0</v>
      </c>
      <c r="BM133" s="341">
        <f t="shared" si="272"/>
        <v>0</v>
      </c>
      <c r="BN133" s="341">
        <f t="shared" si="272"/>
        <v>0</v>
      </c>
      <c r="BO133" s="341">
        <f t="shared" si="273"/>
        <v>0</v>
      </c>
      <c r="BP133" s="341">
        <f t="shared" si="273"/>
        <v>0</v>
      </c>
      <c r="BQ133" s="341">
        <f t="shared" si="273"/>
        <v>0</v>
      </c>
      <c r="BR133" s="341">
        <f t="shared" si="273"/>
        <v>0</v>
      </c>
      <c r="BS133" s="341">
        <f t="shared" si="273"/>
        <v>0</v>
      </c>
      <c r="BT133" s="348">
        <f t="shared" si="274"/>
        <v>0</v>
      </c>
      <c r="BU133" s="348">
        <f t="shared" si="274"/>
        <v>0</v>
      </c>
      <c r="BV133" s="348">
        <f t="shared" si="274"/>
        <v>0</v>
      </c>
      <c r="BW133" s="348">
        <f t="shared" si="274"/>
        <v>0</v>
      </c>
      <c r="BX133" s="348">
        <f t="shared" si="274"/>
        <v>0</v>
      </c>
      <c r="BY133" s="348">
        <f t="shared" si="275"/>
        <v>0</v>
      </c>
      <c r="BZ133" s="348">
        <f t="shared" si="275"/>
        <v>0</v>
      </c>
      <c r="CA133" s="348">
        <f t="shared" si="275"/>
        <v>0</v>
      </c>
      <c r="CB133" s="350">
        <f t="shared" si="275"/>
        <v>0</v>
      </c>
      <c r="CC133" s="375">
        <f t="shared" si="275"/>
        <v>0</v>
      </c>
      <c r="CD133" s="191">
        <f t="shared" si="279"/>
        <v>0</v>
      </c>
      <c r="CE133" s="191">
        <f t="shared" si="279"/>
        <v>0</v>
      </c>
      <c r="CF133" s="191">
        <f t="shared" si="279"/>
        <v>0</v>
      </c>
      <c r="CG133" s="381">
        <f t="shared" si="280"/>
        <v>0</v>
      </c>
      <c r="CH133" s="191">
        <f t="shared" si="280"/>
        <v>0</v>
      </c>
      <c r="CI133" s="382">
        <f t="shared" si="280"/>
        <v>0</v>
      </c>
      <c r="CJ133" s="379">
        <f t="shared" si="253"/>
        <v>0</v>
      </c>
      <c r="CK133" s="391">
        <f t="shared" si="276"/>
        <v>0</v>
      </c>
      <c r="CL133" s="391">
        <f t="shared" si="276"/>
        <v>0</v>
      </c>
      <c r="CM133" s="391">
        <f t="shared" si="276"/>
        <v>0</v>
      </c>
      <c r="CN133" s="391">
        <f t="shared" si="281"/>
        <v>0</v>
      </c>
      <c r="CO133" s="392">
        <f t="shared" si="277"/>
        <v>0</v>
      </c>
      <c r="CP133" s="392">
        <f t="shared" si="277"/>
        <v>0</v>
      </c>
      <c r="CQ133" s="392">
        <f t="shared" si="277"/>
        <v>0</v>
      </c>
      <c r="CR133" s="394">
        <f t="shared" si="282"/>
        <v>0</v>
      </c>
      <c r="CS133" s="191">
        <f t="shared" si="278"/>
        <v>0</v>
      </c>
      <c r="CT133" s="190">
        <f t="shared" si="278"/>
        <v>0</v>
      </c>
      <c r="CU133" s="190">
        <f t="shared" si="278"/>
        <v>0</v>
      </c>
      <c r="CV133" s="394">
        <f t="shared" si="283"/>
        <v>0</v>
      </c>
      <c r="CW133" s="402">
        <f t="shared" si="254"/>
        <v>0</v>
      </c>
      <c r="CX133" s="403"/>
      <c r="CY133" s="403">
        <f t="shared" si="255"/>
        <v>0</v>
      </c>
      <c r="CZ133" s="404">
        <f t="shared" si="256"/>
        <v>0</v>
      </c>
      <c r="DA133" s="435">
        <f t="shared" si="200"/>
        <v>0</v>
      </c>
      <c r="DB133" s="432">
        <f t="shared" si="257"/>
        <v>0</v>
      </c>
      <c r="DC133" s="433">
        <f t="shared" si="258"/>
        <v>0</v>
      </c>
      <c r="DD133" s="239">
        <f t="shared" si="259"/>
        <v>1</v>
      </c>
      <c r="DE133" s="239">
        <f t="shared" ca="1" si="260"/>
        <v>0</v>
      </c>
      <c r="DF133" s="239">
        <f t="shared" ca="1" si="261"/>
        <v>1</v>
      </c>
      <c r="DG133" s="434" t="str">
        <f t="shared" si="262"/>
        <v/>
      </c>
      <c r="DH133" s="239">
        <f t="shared" ca="1" si="263"/>
        <v>0</v>
      </c>
      <c r="DI133" s="239">
        <f t="shared" ca="1" si="284"/>
        <v>0</v>
      </c>
      <c r="DJ133" s="118" t="str">
        <f t="shared" si="180"/>
        <v/>
      </c>
      <c r="DK133" s="451">
        <f t="shared" si="264"/>
        <v>0</v>
      </c>
      <c r="DL133" s="451">
        <f t="shared" si="265"/>
        <v>0</v>
      </c>
      <c r="DM133" s="452">
        <f t="shared" si="266"/>
        <v>0</v>
      </c>
      <c r="DN133" s="453">
        <f t="shared" si="267"/>
        <v>-1</v>
      </c>
      <c r="DO133" s="454">
        <f t="shared" si="201"/>
        <v>1</v>
      </c>
      <c r="DP133" s="455" t="str">
        <f t="shared" si="202"/>
        <v>NO</v>
      </c>
      <c r="DQ133" s="455" t="str">
        <f t="shared" si="203"/>
        <v>Not!</v>
      </c>
      <c r="DR133" s="455" t="str">
        <f t="shared" si="204"/>
        <v>Not!</v>
      </c>
      <c r="DS133" s="478" t="str">
        <f t="shared" si="185"/>
        <v/>
      </c>
      <c r="DT133" s="479">
        <f t="shared" si="205"/>
        <v>0</v>
      </c>
      <c r="DU133" s="239">
        <f t="shared" si="229"/>
        <v>0</v>
      </c>
      <c r="DV133" s="480">
        <v>118</v>
      </c>
      <c r="DW133" s="281" t="str">
        <f t="shared" si="206"/>
        <v/>
      </c>
      <c r="DX133" s="239" t="str">
        <f t="shared" si="207"/>
        <v>Not!</v>
      </c>
      <c r="DY133" s="499">
        <f t="shared" si="208"/>
        <v>0</v>
      </c>
      <c r="DZ133" s="239" t="str">
        <f t="shared" si="209"/>
        <v>NO</v>
      </c>
      <c r="EA133" s="499">
        <f t="shared" si="268"/>
        <v>0</v>
      </c>
      <c r="EB133" s="239" t="str">
        <f t="shared" si="187"/>
        <v>女子Jr</v>
      </c>
      <c r="EC133" s="499">
        <f t="shared" si="269"/>
        <v>0</v>
      </c>
      <c r="ED133" s="500">
        <f t="shared" si="210"/>
        <v>0</v>
      </c>
      <c r="EE133" s="499">
        <f t="shared" si="210"/>
        <v>0</v>
      </c>
      <c r="EF133" s="239" t="str">
        <f t="shared" si="211"/>
        <v>N</v>
      </c>
      <c r="EG133" s="434" t="str">
        <f t="shared" si="212"/>
        <v/>
      </c>
      <c r="EH133" s="239" t="str">
        <f t="shared" si="213"/>
        <v/>
      </c>
      <c r="EI133" s="239" t="str">
        <f t="shared" ca="1" si="214"/>
        <v/>
      </c>
      <c r="EJ133" s="239" t="str">
        <f t="shared" si="215"/>
        <v/>
      </c>
      <c r="EK133" s="239">
        <f t="shared" si="216"/>
        <v>0</v>
      </c>
      <c r="EL133" s="239">
        <f t="shared" si="217"/>
        <v>0</v>
      </c>
      <c r="EM133" s="499">
        <f t="shared" si="218"/>
        <v>0</v>
      </c>
      <c r="EN133" s="239" t="str">
        <f t="shared" si="230"/>
        <v>N</v>
      </c>
      <c r="EO133" s="434" t="str">
        <f t="shared" si="219"/>
        <v/>
      </c>
      <c r="EP133" s="239" t="str">
        <f t="shared" si="189"/>
        <v/>
      </c>
      <c r="EQ133" s="239" t="str">
        <f t="shared" ca="1" si="220"/>
        <v/>
      </c>
      <c r="ER133" s="239" t="str">
        <f t="shared" si="221"/>
        <v/>
      </c>
      <c r="ES133" s="239">
        <f t="shared" si="190"/>
        <v>0</v>
      </c>
      <c r="ET133" s="239">
        <f t="shared" si="231"/>
        <v>0</v>
      </c>
      <c r="EU133" s="499">
        <f t="shared" si="222"/>
        <v>0</v>
      </c>
      <c r="EV133" s="434" t="str">
        <f t="shared" si="223"/>
        <v/>
      </c>
      <c r="EW133" s="512">
        <f t="shared" si="224"/>
        <v>0</v>
      </c>
      <c r="EX133" s="512">
        <f t="shared" si="225"/>
        <v>0</v>
      </c>
      <c r="EY133" s="512">
        <f t="shared" si="226"/>
        <v>0</v>
      </c>
      <c r="EZ133" s="119"/>
      <c r="FA133" s="258"/>
      <c r="FB133" s="259" t="str">
        <f t="shared" ca="1" si="227"/>
        <v/>
      </c>
      <c r="FC133" s="258"/>
      <c r="FD133" s="259" t="str">
        <f t="shared" si="228"/>
        <v/>
      </c>
      <c r="FE133" s="119"/>
      <c r="FF133" s="119"/>
      <c r="FG133" s="119"/>
      <c r="FH133" s="119"/>
      <c r="FI133" s="119"/>
      <c r="FJ133" s="119"/>
      <c r="FK133" s="119"/>
      <c r="FL133" s="119"/>
      <c r="FM133" s="119"/>
      <c r="FN133" s="119"/>
      <c r="FO133" s="119"/>
    </row>
    <row r="134" spans="1:171" s="99" customFormat="1" ht="21" customHeight="1" x14ac:dyDescent="0.2">
      <c r="A134" s="141">
        <v>119</v>
      </c>
      <c r="B134" s="138">
        <f>申込用紙!B134</f>
        <v>0</v>
      </c>
      <c r="C134" s="138">
        <f>申込用紙!C134</f>
        <v>0</v>
      </c>
      <c r="D134" s="138">
        <f>申込用紙!D134</f>
        <v>0</v>
      </c>
      <c r="E134" s="139">
        <f>申込用紙!E134</f>
        <v>0</v>
      </c>
      <c r="F134" s="138">
        <f>申込用紙!F134</f>
        <v>0</v>
      </c>
      <c r="G134" s="138">
        <f>申込用紙!G134</f>
        <v>0</v>
      </c>
      <c r="H134" s="138">
        <f>申込用紙!H134</f>
        <v>0</v>
      </c>
      <c r="I134" s="138">
        <f>申込用紙!I134</f>
        <v>0</v>
      </c>
      <c r="J134" s="138">
        <f>申込用紙!J134</f>
        <v>0</v>
      </c>
      <c r="K134" s="138">
        <f>申込用紙!K134</f>
        <v>0</v>
      </c>
      <c r="L134" s="138">
        <f>申込用紙!L134</f>
        <v>0</v>
      </c>
      <c r="M134" s="138">
        <f>申込用紙!M134</f>
        <v>0</v>
      </c>
      <c r="N134" s="138" t="str">
        <f>申込用紙!N134</f>
        <v/>
      </c>
      <c r="O134" s="160"/>
      <c r="P134" s="161"/>
      <c r="Q134" s="186" t="str">
        <f t="shared" si="238"/>
        <v>女</v>
      </c>
      <c r="R134" s="195" t="str">
        <f t="shared" si="239"/>
        <v>Not!</v>
      </c>
      <c r="S134" s="195" t="str">
        <f t="shared" si="240"/>
        <v>NO</v>
      </c>
      <c r="T134" s="194" t="str">
        <f t="shared" si="241"/>
        <v>女子Jr</v>
      </c>
      <c r="U134" s="196">
        <f t="shared" si="242"/>
        <v>0</v>
      </c>
      <c r="V134" s="190"/>
      <c r="W134" s="190"/>
      <c r="X134" s="190"/>
      <c r="Y134" s="190"/>
      <c r="Z134" s="190"/>
      <c r="AA134" s="190"/>
      <c r="AB134" s="239"/>
      <c r="AC134" s="239"/>
      <c r="AD134" s="239"/>
      <c r="AE134" s="239"/>
      <c r="AF134" s="242"/>
      <c r="AG134" s="261">
        <f t="shared" si="243"/>
        <v>0</v>
      </c>
      <c r="AH134"/>
      <c r="AI134"/>
      <c r="AJ134" s="258"/>
      <c r="AK134" s="259" t="str">
        <f t="shared" ca="1" si="244"/>
        <v/>
      </c>
      <c r="AL134" s="258"/>
      <c r="AM134" s="259" t="str">
        <f t="shared" si="245"/>
        <v/>
      </c>
      <c r="AN134" s="260"/>
      <c r="AO134" s="260"/>
      <c r="AP134" s="119"/>
      <c r="AQ134" s="280" t="str">
        <f t="shared" si="246"/>
        <v/>
      </c>
      <c r="AR134" s="280" t="str">
        <f t="shared" si="247"/>
        <v/>
      </c>
      <c r="AS134" s="280" t="str">
        <f t="shared" si="248"/>
        <v/>
      </c>
      <c r="AT134" s="280" t="str">
        <f t="shared" ca="1" si="249"/>
        <v/>
      </c>
      <c r="AU134" s="280">
        <f>申込用紙!$G$4</f>
        <v>0</v>
      </c>
      <c r="AV134" s="281" t="str">
        <f t="shared" si="250"/>
        <v/>
      </c>
      <c r="AW134" s="312">
        <f t="shared" si="270"/>
        <v>0</v>
      </c>
      <c r="AX134" s="312">
        <f t="shared" si="270"/>
        <v>0</v>
      </c>
      <c r="AY134" s="312">
        <f t="shared" si="270"/>
        <v>0</v>
      </c>
      <c r="AZ134" s="312">
        <f t="shared" si="270"/>
        <v>0</v>
      </c>
      <c r="BA134" s="312">
        <f t="shared" si="270"/>
        <v>0</v>
      </c>
      <c r="BB134" s="312">
        <f t="shared" si="270"/>
        <v>0</v>
      </c>
      <c r="BC134" s="313">
        <f t="shared" si="251"/>
        <v>0</v>
      </c>
      <c r="BD134" s="313">
        <f t="shared" si="252"/>
        <v>0</v>
      </c>
      <c r="BE134" s="340">
        <f t="shared" si="271"/>
        <v>0</v>
      </c>
      <c r="BF134" s="340">
        <f t="shared" si="271"/>
        <v>0</v>
      </c>
      <c r="BG134" s="340">
        <f t="shared" si="271"/>
        <v>0</v>
      </c>
      <c r="BH134" s="340">
        <f t="shared" si="271"/>
        <v>0</v>
      </c>
      <c r="BI134" s="340">
        <f t="shared" si="271"/>
        <v>0</v>
      </c>
      <c r="BJ134" s="341">
        <f t="shared" si="272"/>
        <v>0</v>
      </c>
      <c r="BK134" s="341">
        <f t="shared" si="272"/>
        <v>0</v>
      </c>
      <c r="BL134" s="341">
        <f t="shared" si="272"/>
        <v>0</v>
      </c>
      <c r="BM134" s="341">
        <f t="shared" si="272"/>
        <v>0</v>
      </c>
      <c r="BN134" s="341">
        <f t="shared" si="272"/>
        <v>0</v>
      </c>
      <c r="BO134" s="341">
        <f t="shared" si="273"/>
        <v>0</v>
      </c>
      <c r="BP134" s="341">
        <f t="shared" si="273"/>
        <v>0</v>
      </c>
      <c r="BQ134" s="341">
        <f t="shared" si="273"/>
        <v>0</v>
      </c>
      <c r="BR134" s="341">
        <f t="shared" si="273"/>
        <v>0</v>
      </c>
      <c r="BS134" s="341">
        <f t="shared" si="273"/>
        <v>0</v>
      </c>
      <c r="BT134" s="348">
        <f t="shared" si="274"/>
        <v>0</v>
      </c>
      <c r="BU134" s="348">
        <f t="shared" si="274"/>
        <v>0</v>
      </c>
      <c r="BV134" s="348">
        <f t="shared" si="274"/>
        <v>0</v>
      </c>
      <c r="BW134" s="348">
        <f t="shared" si="274"/>
        <v>0</v>
      </c>
      <c r="BX134" s="348">
        <f t="shared" si="274"/>
        <v>0</v>
      </c>
      <c r="BY134" s="348">
        <f t="shared" si="275"/>
        <v>0</v>
      </c>
      <c r="BZ134" s="348">
        <f t="shared" si="275"/>
        <v>0</v>
      </c>
      <c r="CA134" s="348">
        <f t="shared" si="275"/>
        <v>0</v>
      </c>
      <c r="CB134" s="350">
        <f t="shared" si="275"/>
        <v>0</v>
      </c>
      <c r="CC134" s="375">
        <f t="shared" si="275"/>
        <v>0</v>
      </c>
      <c r="CD134" s="191">
        <f t="shared" si="279"/>
        <v>0</v>
      </c>
      <c r="CE134" s="191">
        <f t="shared" si="279"/>
        <v>0</v>
      </c>
      <c r="CF134" s="191">
        <f t="shared" si="279"/>
        <v>0</v>
      </c>
      <c r="CG134" s="381">
        <f t="shared" si="280"/>
        <v>0</v>
      </c>
      <c r="CH134" s="191">
        <f t="shared" si="280"/>
        <v>0</v>
      </c>
      <c r="CI134" s="382">
        <f t="shared" si="280"/>
        <v>0</v>
      </c>
      <c r="CJ134" s="379">
        <f t="shared" si="253"/>
        <v>0</v>
      </c>
      <c r="CK134" s="391">
        <f t="shared" si="276"/>
        <v>0</v>
      </c>
      <c r="CL134" s="391">
        <f t="shared" si="276"/>
        <v>0</v>
      </c>
      <c r="CM134" s="391">
        <f t="shared" si="276"/>
        <v>0</v>
      </c>
      <c r="CN134" s="391">
        <f t="shared" si="281"/>
        <v>0</v>
      </c>
      <c r="CO134" s="392">
        <f t="shared" si="277"/>
        <v>0</v>
      </c>
      <c r="CP134" s="392">
        <f t="shared" si="277"/>
        <v>0</v>
      </c>
      <c r="CQ134" s="392">
        <f t="shared" si="277"/>
        <v>0</v>
      </c>
      <c r="CR134" s="394">
        <f t="shared" si="282"/>
        <v>0</v>
      </c>
      <c r="CS134" s="191">
        <f t="shared" si="278"/>
        <v>0</v>
      </c>
      <c r="CT134" s="190">
        <f t="shared" si="278"/>
        <v>0</v>
      </c>
      <c r="CU134" s="190">
        <f t="shared" si="278"/>
        <v>0</v>
      </c>
      <c r="CV134" s="394">
        <f t="shared" si="283"/>
        <v>0</v>
      </c>
      <c r="CW134" s="402">
        <f t="shared" si="254"/>
        <v>0</v>
      </c>
      <c r="CX134" s="403"/>
      <c r="CY134" s="403">
        <f t="shared" si="255"/>
        <v>0</v>
      </c>
      <c r="CZ134" s="404">
        <f t="shared" si="256"/>
        <v>0</v>
      </c>
      <c r="DA134" s="435">
        <f t="shared" si="200"/>
        <v>0</v>
      </c>
      <c r="DB134" s="432">
        <f t="shared" si="257"/>
        <v>0</v>
      </c>
      <c r="DC134" s="433">
        <f t="shared" si="258"/>
        <v>0</v>
      </c>
      <c r="DD134" s="239">
        <f t="shared" si="259"/>
        <v>1</v>
      </c>
      <c r="DE134" s="239">
        <f t="shared" ca="1" si="260"/>
        <v>0</v>
      </c>
      <c r="DF134" s="239">
        <f t="shared" ca="1" si="261"/>
        <v>1</v>
      </c>
      <c r="DG134" s="434" t="str">
        <f t="shared" si="262"/>
        <v/>
      </c>
      <c r="DH134" s="239">
        <f t="shared" ca="1" si="263"/>
        <v>0</v>
      </c>
      <c r="DI134" s="239">
        <f t="shared" ca="1" si="284"/>
        <v>0</v>
      </c>
      <c r="DJ134" s="118" t="str">
        <f t="shared" si="180"/>
        <v/>
      </c>
      <c r="DK134" s="451">
        <f t="shared" si="264"/>
        <v>0</v>
      </c>
      <c r="DL134" s="451">
        <f t="shared" si="265"/>
        <v>0</v>
      </c>
      <c r="DM134" s="452">
        <f t="shared" si="266"/>
        <v>0</v>
      </c>
      <c r="DN134" s="453">
        <f t="shared" si="267"/>
        <v>-1</v>
      </c>
      <c r="DO134" s="454">
        <f t="shared" si="201"/>
        <v>1</v>
      </c>
      <c r="DP134" s="455" t="str">
        <f t="shared" si="202"/>
        <v>NO</v>
      </c>
      <c r="DQ134" s="455" t="str">
        <f t="shared" si="203"/>
        <v>Not!</v>
      </c>
      <c r="DR134" s="455" t="str">
        <f t="shared" si="204"/>
        <v>Not!</v>
      </c>
      <c r="DS134" s="478" t="str">
        <f t="shared" si="185"/>
        <v/>
      </c>
      <c r="DT134" s="479">
        <f t="shared" si="205"/>
        <v>0</v>
      </c>
      <c r="DU134" s="239">
        <f t="shared" si="229"/>
        <v>0</v>
      </c>
      <c r="DV134" s="480">
        <v>119</v>
      </c>
      <c r="DW134" s="281" t="str">
        <f t="shared" si="206"/>
        <v/>
      </c>
      <c r="DX134" s="239" t="str">
        <f t="shared" si="207"/>
        <v>Not!</v>
      </c>
      <c r="DY134" s="499">
        <f t="shared" si="208"/>
        <v>0</v>
      </c>
      <c r="DZ134" s="239" t="str">
        <f t="shared" si="209"/>
        <v>NO</v>
      </c>
      <c r="EA134" s="499">
        <f t="shared" si="268"/>
        <v>0</v>
      </c>
      <c r="EB134" s="239" t="str">
        <f t="shared" si="187"/>
        <v>女子Jr</v>
      </c>
      <c r="EC134" s="499">
        <f t="shared" si="269"/>
        <v>0</v>
      </c>
      <c r="ED134" s="500">
        <f t="shared" si="210"/>
        <v>0</v>
      </c>
      <c r="EE134" s="499">
        <f t="shared" si="210"/>
        <v>0</v>
      </c>
      <c r="EF134" s="239" t="str">
        <f t="shared" si="211"/>
        <v>N</v>
      </c>
      <c r="EG134" s="434" t="str">
        <f t="shared" si="212"/>
        <v/>
      </c>
      <c r="EH134" s="239" t="str">
        <f t="shared" si="213"/>
        <v/>
      </c>
      <c r="EI134" s="239" t="str">
        <f t="shared" ca="1" si="214"/>
        <v/>
      </c>
      <c r="EJ134" s="239" t="str">
        <f t="shared" si="215"/>
        <v/>
      </c>
      <c r="EK134" s="239">
        <f t="shared" si="216"/>
        <v>0</v>
      </c>
      <c r="EL134" s="239">
        <f t="shared" si="217"/>
        <v>0</v>
      </c>
      <c r="EM134" s="499">
        <f t="shared" si="218"/>
        <v>0</v>
      </c>
      <c r="EN134" s="239" t="str">
        <f t="shared" si="230"/>
        <v>N</v>
      </c>
      <c r="EO134" s="434" t="str">
        <f t="shared" si="219"/>
        <v/>
      </c>
      <c r="EP134" s="239" t="str">
        <f t="shared" si="189"/>
        <v/>
      </c>
      <c r="EQ134" s="239" t="str">
        <f t="shared" ca="1" si="220"/>
        <v/>
      </c>
      <c r="ER134" s="239" t="str">
        <f t="shared" si="221"/>
        <v/>
      </c>
      <c r="ES134" s="239">
        <f t="shared" si="190"/>
        <v>0</v>
      </c>
      <c r="ET134" s="239">
        <f t="shared" si="231"/>
        <v>0</v>
      </c>
      <c r="EU134" s="499">
        <f t="shared" si="222"/>
        <v>0</v>
      </c>
      <c r="EV134" s="434" t="str">
        <f t="shared" si="223"/>
        <v/>
      </c>
      <c r="EW134" s="512">
        <f t="shared" si="224"/>
        <v>0</v>
      </c>
      <c r="EX134" s="512">
        <f t="shared" si="225"/>
        <v>0</v>
      </c>
      <c r="EY134" s="512">
        <f t="shared" si="226"/>
        <v>0</v>
      </c>
      <c r="EZ134" s="119"/>
      <c r="FA134" s="258"/>
      <c r="FB134" s="259" t="str">
        <f t="shared" ca="1" si="227"/>
        <v/>
      </c>
      <c r="FC134" s="258"/>
      <c r="FD134" s="259" t="str">
        <f t="shared" si="228"/>
        <v/>
      </c>
      <c r="FE134" s="119"/>
      <c r="FF134" s="119"/>
      <c r="FG134" s="119"/>
      <c r="FH134" s="119"/>
      <c r="FI134" s="119"/>
      <c r="FJ134" s="119"/>
      <c r="FK134" s="119"/>
      <c r="FL134" s="119"/>
      <c r="FM134" s="119"/>
      <c r="FN134" s="119"/>
      <c r="FO134" s="119"/>
    </row>
    <row r="135" spans="1:171" s="99" customFormat="1" ht="21" customHeight="1" x14ac:dyDescent="0.2">
      <c r="A135" s="141">
        <v>120</v>
      </c>
      <c r="B135" s="138">
        <f>申込用紙!B135</f>
        <v>0</v>
      </c>
      <c r="C135" s="138">
        <f>申込用紙!C135</f>
        <v>0</v>
      </c>
      <c r="D135" s="138">
        <f>申込用紙!D135</f>
        <v>0</v>
      </c>
      <c r="E135" s="139">
        <f>申込用紙!E135</f>
        <v>0</v>
      </c>
      <c r="F135" s="138">
        <f>申込用紙!F135</f>
        <v>0</v>
      </c>
      <c r="G135" s="138">
        <f>申込用紙!G135</f>
        <v>0</v>
      </c>
      <c r="H135" s="138">
        <f>申込用紙!H135</f>
        <v>0</v>
      </c>
      <c r="I135" s="138">
        <f>申込用紙!I135</f>
        <v>0</v>
      </c>
      <c r="J135" s="138">
        <f>申込用紙!J135</f>
        <v>0</v>
      </c>
      <c r="K135" s="138">
        <f>申込用紙!K135</f>
        <v>0</v>
      </c>
      <c r="L135" s="138">
        <f>申込用紙!L135</f>
        <v>0</v>
      </c>
      <c r="M135" s="138">
        <f>申込用紙!M135</f>
        <v>0</v>
      </c>
      <c r="N135" s="138" t="str">
        <f>申込用紙!N135</f>
        <v/>
      </c>
      <c r="O135" s="160"/>
      <c r="P135" s="161"/>
      <c r="Q135" s="186" t="str">
        <f t="shared" si="238"/>
        <v>女</v>
      </c>
      <c r="R135" s="195" t="str">
        <f t="shared" si="239"/>
        <v>Not!</v>
      </c>
      <c r="S135" s="195" t="str">
        <f t="shared" si="240"/>
        <v>NO</v>
      </c>
      <c r="T135" s="194" t="str">
        <f t="shared" si="241"/>
        <v>女子Jr</v>
      </c>
      <c r="U135" s="196">
        <f t="shared" si="242"/>
        <v>0</v>
      </c>
      <c r="V135" s="190"/>
      <c r="W135" s="190"/>
      <c r="X135" s="190"/>
      <c r="Y135" s="190"/>
      <c r="Z135" s="190"/>
      <c r="AA135" s="190"/>
      <c r="AB135" s="239"/>
      <c r="AC135" s="239"/>
      <c r="AD135" s="239"/>
      <c r="AE135" s="239"/>
      <c r="AF135" s="242"/>
      <c r="AG135" s="261">
        <f t="shared" si="243"/>
        <v>0</v>
      </c>
      <c r="AH135"/>
      <c r="AI135"/>
      <c r="AJ135" s="258"/>
      <c r="AK135" s="259" t="str">
        <f t="shared" ca="1" si="244"/>
        <v/>
      </c>
      <c r="AL135" s="258"/>
      <c r="AM135" s="259" t="str">
        <f t="shared" si="245"/>
        <v/>
      </c>
      <c r="AN135" s="260"/>
      <c r="AO135" s="260"/>
      <c r="AP135" s="119"/>
      <c r="AQ135" s="280" t="str">
        <f t="shared" si="246"/>
        <v/>
      </c>
      <c r="AR135" s="280" t="str">
        <f t="shared" si="247"/>
        <v/>
      </c>
      <c r="AS135" s="280" t="str">
        <f t="shared" si="248"/>
        <v/>
      </c>
      <c r="AT135" s="280" t="str">
        <f t="shared" ca="1" si="249"/>
        <v/>
      </c>
      <c r="AU135" s="280">
        <f>申込用紙!$G$4</f>
        <v>0</v>
      </c>
      <c r="AV135" s="281" t="str">
        <f t="shared" si="250"/>
        <v/>
      </c>
      <c r="AW135" s="312">
        <f t="shared" si="270"/>
        <v>0</v>
      </c>
      <c r="AX135" s="312">
        <f t="shared" si="270"/>
        <v>0</v>
      </c>
      <c r="AY135" s="312">
        <f t="shared" si="270"/>
        <v>0</v>
      </c>
      <c r="AZ135" s="312">
        <f t="shared" si="270"/>
        <v>0</v>
      </c>
      <c r="BA135" s="312">
        <f t="shared" si="270"/>
        <v>0</v>
      </c>
      <c r="BB135" s="312">
        <f t="shared" si="270"/>
        <v>0</v>
      </c>
      <c r="BC135" s="313">
        <f t="shared" si="251"/>
        <v>0</v>
      </c>
      <c r="BD135" s="313">
        <f t="shared" si="252"/>
        <v>0</v>
      </c>
      <c r="BE135" s="340">
        <f t="shared" si="271"/>
        <v>0</v>
      </c>
      <c r="BF135" s="340">
        <f t="shared" si="271"/>
        <v>0</v>
      </c>
      <c r="BG135" s="340">
        <f t="shared" si="271"/>
        <v>0</v>
      </c>
      <c r="BH135" s="340">
        <f t="shared" si="271"/>
        <v>0</v>
      </c>
      <c r="BI135" s="340">
        <f t="shared" si="271"/>
        <v>0</v>
      </c>
      <c r="BJ135" s="341">
        <f t="shared" si="272"/>
        <v>0</v>
      </c>
      <c r="BK135" s="341">
        <f t="shared" si="272"/>
        <v>0</v>
      </c>
      <c r="BL135" s="341">
        <f t="shared" si="272"/>
        <v>0</v>
      </c>
      <c r="BM135" s="341">
        <f t="shared" si="272"/>
        <v>0</v>
      </c>
      <c r="BN135" s="341">
        <f t="shared" si="272"/>
        <v>0</v>
      </c>
      <c r="BO135" s="341">
        <f t="shared" si="273"/>
        <v>0</v>
      </c>
      <c r="BP135" s="341">
        <f t="shared" si="273"/>
        <v>0</v>
      </c>
      <c r="BQ135" s="341">
        <f t="shared" si="273"/>
        <v>0</v>
      </c>
      <c r="BR135" s="341">
        <f t="shared" si="273"/>
        <v>0</v>
      </c>
      <c r="BS135" s="341">
        <f t="shared" si="273"/>
        <v>0</v>
      </c>
      <c r="BT135" s="348">
        <f t="shared" si="274"/>
        <v>0</v>
      </c>
      <c r="BU135" s="348">
        <f t="shared" si="274"/>
        <v>0</v>
      </c>
      <c r="BV135" s="348">
        <f t="shared" si="274"/>
        <v>0</v>
      </c>
      <c r="BW135" s="348">
        <f t="shared" si="274"/>
        <v>0</v>
      </c>
      <c r="BX135" s="348">
        <f t="shared" si="274"/>
        <v>0</v>
      </c>
      <c r="BY135" s="348">
        <f t="shared" si="275"/>
        <v>0</v>
      </c>
      <c r="BZ135" s="348">
        <f t="shared" si="275"/>
        <v>0</v>
      </c>
      <c r="CA135" s="348">
        <f t="shared" si="275"/>
        <v>0</v>
      </c>
      <c r="CB135" s="350">
        <f t="shared" si="275"/>
        <v>0</v>
      </c>
      <c r="CC135" s="375">
        <f t="shared" si="275"/>
        <v>0</v>
      </c>
      <c r="CD135" s="191">
        <f t="shared" si="279"/>
        <v>0</v>
      </c>
      <c r="CE135" s="191">
        <f t="shared" si="279"/>
        <v>0</v>
      </c>
      <c r="CF135" s="191">
        <f t="shared" si="279"/>
        <v>0</v>
      </c>
      <c r="CG135" s="381">
        <f t="shared" si="280"/>
        <v>0</v>
      </c>
      <c r="CH135" s="191">
        <f t="shared" si="280"/>
        <v>0</v>
      </c>
      <c r="CI135" s="382">
        <f t="shared" si="280"/>
        <v>0</v>
      </c>
      <c r="CJ135" s="379">
        <f t="shared" si="253"/>
        <v>0</v>
      </c>
      <c r="CK135" s="391">
        <f t="shared" si="276"/>
        <v>0</v>
      </c>
      <c r="CL135" s="391">
        <f t="shared" si="276"/>
        <v>0</v>
      </c>
      <c r="CM135" s="391">
        <f t="shared" si="276"/>
        <v>0</v>
      </c>
      <c r="CN135" s="391">
        <f t="shared" si="281"/>
        <v>0</v>
      </c>
      <c r="CO135" s="392">
        <f t="shared" si="277"/>
        <v>0</v>
      </c>
      <c r="CP135" s="392">
        <f t="shared" si="277"/>
        <v>0</v>
      </c>
      <c r="CQ135" s="392">
        <f t="shared" si="277"/>
        <v>0</v>
      </c>
      <c r="CR135" s="394">
        <f t="shared" si="282"/>
        <v>0</v>
      </c>
      <c r="CS135" s="191">
        <f t="shared" si="278"/>
        <v>0</v>
      </c>
      <c r="CT135" s="190">
        <f t="shared" si="278"/>
        <v>0</v>
      </c>
      <c r="CU135" s="190">
        <f t="shared" si="278"/>
        <v>0</v>
      </c>
      <c r="CV135" s="394">
        <f t="shared" si="283"/>
        <v>0</v>
      </c>
      <c r="CW135" s="402">
        <f t="shared" si="254"/>
        <v>0</v>
      </c>
      <c r="CX135" s="403"/>
      <c r="CY135" s="403">
        <f t="shared" si="255"/>
        <v>0</v>
      </c>
      <c r="CZ135" s="404">
        <f t="shared" si="256"/>
        <v>0</v>
      </c>
      <c r="DA135" s="435">
        <f t="shared" si="200"/>
        <v>0</v>
      </c>
      <c r="DB135" s="432">
        <f t="shared" si="257"/>
        <v>0</v>
      </c>
      <c r="DC135" s="433">
        <f t="shared" si="258"/>
        <v>0</v>
      </c>
      <c r="DD135" s="239">
        <f t="shared" si="259"/>
        <v>1</v>
      </c>
      <c r="DE135" s="239">
        <f t="shared" ca="1" si="260"/>
        <v>0</v>
      </c>
      <c r="DF135" s="239">
        <f t="shared" ca="1" si="261"/>
        <v>1</v>
      </c>
      <c r="DG135" s="434" t="str">
        <f t="shared" si="262"/>
        <v/>
      </c>
      <c r="DH135" s="239">
        <f t="shared" ca="1" si="263"/>
        <v>0</v>
      </c>
      <c r="DI135" s="239">
        <f t="shared" ca="1" si="284"/>
        <v>0</v>
      </c>
      <c r="DJ135" s="118" t="str">
        <f t="shared" si="180"/>
        <v/>
      </c>
      <c r="DK135" s="451">
        <f t="shared" si="264"/>
        <v>0</v>
      </c>
      <c r="DL135" s="451">
        <f t="shared" si="265"/>
        <v>0</v>
      </c>
      <c r="DM135" s="452">
        <f t="shared" si="266"/>
        <v>0</v>
      </c>
      <c r="DN135" s="453">
        <f t="shared" si="267"/>
        <v>-1</v>
      </c>
      <c r="DO135" s="454">
        <f t="shared" si="201"/>
        <v>1</v>
      </c>
      <c r="DP135" s="455" t="str">
        <f t="shared" si="202"/>
        <v>NO</v>
      </c>
      <c r="DQ135" s="455" t="str">
        <f t="shared" si="203"/>
        <v>Not!</v>
      </c>
      <c r="DR135" s="455" t="str">
        <f t="shared" si="204"/>
        <v>Not!</v>
      </c>
      <c r="DS135" s="478" t="str">
        <f t="shared" si="185"/>
        <v/>
      </c>
      <c r="DT135" s="479">
        <f t="shared" si="205"/>
        <v>0</v>
      </c>
      <c r="DU135" s="239">
        <f t="shared" si="229"/>
        <v>0</v>
      </c>
      <c r="DV135" s="480">
        <v>120</v>
      </c>
      <c r="DW135" s="281" t="str">
        <f t="shared" si="206"/>
        <v/>
      </c>
      <c r="DX135" s="239" t="str">
        <f t="shared" si="207"/>
        <v>Not!</v>
      </c>
      <c r="DY135" s="499">
        <f t="shared" si="208"/>
        <v>0</v>
      </c>
      <c r="DZ135" s="239" t="str">
        <f t="shared" si="209"/>
        <v>NO</v>
      </c>
      <c r="EA135" s="499">
        <f t="shared" si="268"/>
        <v>0</v>
      </c>
      <c r="EB135" s="239" t="str">
        <f t="shared" si="187"/>
        <v>女子Jr</v>
      </c>
      <c r="EC135" s="499">
        <f t="shared" si="269"/>
        <v>0</v>
      </c>
      <c r="ED135" s="500">
        <f t="shared" si="210"/>
        <v>0</v>
      </c>
      <c r="EE135" s="499">
        <f t="shared" si="210"/>
        <v>0</v>
      </c>
      <c r="EF135" s="239" t="str">
        <f t="shared" si="211"/>
        <v>N</v>
      </c>
      <c r="EG135" s="434" t="str">
        <f t="shared" si="212"/>
        <v/>
      </c>
      <c r="EH135" s="239" t="str">
        <f t="shared" si="213"/>
        <v/>
      </c>
      <c r="EI135" s="239" t="str">
        <f t="shared" ca="1" si="214"/>
        <v/>
      </c>
      <c r="EJ135" s="239" t="str">
        <f t="shared" si="215"/>
        <v/>
      </c>
      <c r="EK135" s="239">
        <f t="shared" si="216"/>
        <v>0</v>
      </c>
      <c r="EL135" s="239">
        <f t="shared" si="217"/>
        <v>0</v>
      </c>
      <c r="EM135" s="499">
        <f t="shared" si="218"/>
        <v>0</v>
      </c>
      <c r="EN135" s="239" t="str">
        <f t="shared" si="230"/>
        <v>N</v>
      </c>
      <c r="EO135" s="434" t="str">
        <f t="shared" si="219"/>
        <v/>
      </c>
      <c r="EP135" s="239" t="str">
        <f t="shared" si="189"/>
        <v/>
      </c>
      <c r="EQ135" s="239" t="str">
        <f t="shared" ca="1" si="220"/>
        <v/>
      </c>
      <c r="ER135" s="239" t="str">
        <f t="shared" si="221"/>
        <v/>
      </c>
      <c r="ES135" s="239">
        <f t="shared" si="190"/>
        <v>0</v>
      </c>
      <c r="ET135" s="239">
        <f t="shared" si="231"/>
        <v>0</v>
      </c>
      <c r="EU135" s="499">
        <f t="shared" si="222"/>
        <v>0</v>
      </c>
      <c r="EV135" s="434" t="str">
        <f t="shared" si="223"/>
        <v/>
      </c>
      <c r="EW135" s="512">
        <f t="shared" si="224"/>
        <v>0</v>
      </c>
      <c r="EX135" s="512">
        <f t="shared" si="225"/>
        <v>0</v>
      </c>
      <c r="EY135" s="512">
        <f t="shared" si="226"/>
        <v>0</v>
      </c>
      <c r="EZ135" s="119"/>
      <c r="FA135" s="258"/>
      <c r="FB135" s="259" t="str">
        <f t="shared" ca="1" si="227"/>
        <v/>
      </c>
      <c r="FC135" s="258"/>
      <c r="FD135" s="259" t="str">
        <f t="shared" si="228"/>
        <v/>
      </c>
      <c r="FE135" s="119"/>
      <c r="FF135" s="119"/>
      <c r="FG135" s="119"/>
      <c r="FH135" s="119"/>
      <c r="FI135" s="119"/>
      <c r="FJ135" s="119"/>
      <c r="FK135" s="119"/>
      <c r="FL135" s="119"/>
      <c r="FM135" s="119"/>
      <c r="FN135" s="119"/>
      <c r="FO135" s="119"/>
    </row>
    <row r="136" spans="1:171" s="99" customFormat="1" ht="21" customHeight="1" x14ac:dyDescent="0.2">
      <c r="A136" s="141">
        <v>121</v>
      </c>
      <c r="B136" s="138">
        <f>申込用紙!B136</f>
        <v>0</v>
      </c>
      <c r="C136" s="138">
        <f>申込用紙!C136</f>
        <v>0</v>
      </c>
      <c r="D136" s="138">
        <f>申込用紙!D136</f>
        <v>0</v>
      </c>
      <c r="E136" s="139">
        <f>申込用紙!E136</f>
        <v>0</v>
      </c>
      <c r="F136" s="138">
        <f>申込用紙!F136</f>
        <v>0</v>
      </c>
      <c r="G136" s="138">
        <f>申込用紙!G136</f>
        <v>0</v>
      </c>
      <c r="H136" s="138">
        <f>申込用紙!H136</f>
        <v>0</v>
      </c>
      <c r="I136" s="138">
        <f>申込用紙!I136</f>
        <v>0</v>
      </c>
      <c r="J136" s="138">
        <f>申込用紙!J136</f>
        <v>0</v>
      </c>
      <c r="K136" s="138">
        <f>申込用紙!K136</f>
        <v>0</v>
      </c>
      <c r="L136" s="138">
        <f>申込用紙!L136</f>
        <v>0</v>
      </c>
      <c r="M136" s="138">
        <f>申込用紙!M136</f>
        <v>0</v>
      </c>
      <c r="N136" s="138" t="str">
        <f>申込用紙!N136</f>
        <v/>
      </c>
      <c r="O136" s="160"/>
      <c r="P136" s="161"/>
      <c r="Q136" s="186" t="str">
        <f t="shared" si="238"/>
        <v>女</v>
      </c>
      <c r="R136" s="195" t="str">
        <f t="shared" si="239"/>
        <v>Not!</v>
      </c>
      <c r="S136" s="195" t="str">
        <f t="shared" si="240"/>
        <v>NO</v>
      </c>
      <c r="T136" s="194" t="str">
        <f t="shared" si="241"/>
        <v>女子Jr</v>
      </c>
      <c r="U136" s="196">
        <f t="shared" si="242"/>
        <v>0</v>
      </c>
      <c r="V136" s="190"/>
      <c r="W136" s="190"/>
      <c r="X136" s="190"/>
      <c r="Y136" s="190"/>
      <c r="Z136" s="190"/>
      <c r="AA136" s="190"/>
      <c r="AB136" s="239"/>
      <c r="AC136" s="239"/>
      <c r="AD136" s="239"/>
      <c r="AE136" s="239"/>
      <c r="AF136" s="242"/>
      <c r="AG136" s="261">
        <f t="shared" si="243"/>
        <v>0</v>
      </c>
      <c r="AH136"/>
      <c r="AI136"/>
      <c r="AJ136" s="258"/>
      <c r="AK136" s="259" t="str">
        <f t="shared" ca="1" si="244"/>
        <v/>
      </c>
      <c r="AL136" s="258"/>
      <c r="AM136" s="259" t="str">
        <f t="shared" si="245"/>
        <v/>
      </c>
      <c r="AN136" s="260"/>
      <c r="AO136" s="260"/>
      <c r="AP136" s="119"/>
      <c r="AQ136" s="280" t="str">
        <f t="shared" si="246"/>
        <v/>
      </c>
      <c r="AR136" s="280" t="str">
        <f t="shared" si="247"/>
        <v/>
      </c>
      <c r="AS136" s="280" t="str">
        <f t="shared" si="248"/>
        <v/>
      </c>
      <c r="AT136" s="280" t="str">
        <f t="shared" ca="1" si="249"/>
        <v/>
      </c>
      <c r="AU136" s="280">
        <f>申込用紙!$G$4</f>
        <v>0</v>
      </c>
      <c r="AV136" s="281" t="str">
        <f t="shared" si="250"/>
        <v/>
      </c>
      <c r="AW136" s="312">
        <f t="shared" si="270"/>
        <v>0</v>
      </c>
      <c r="AX136" s="312">
        <f t="shared" si="270"/>
        <v>0</v>
      </c>
      <c r="AY136" s="312">
        <f t="shared" si="270"/>
        <v>0</v>
      </c>
      <c r="AZ136" s="312">
        <f t="shared" si="270"/>
        <v>0</v>
      </c>
      <c r="BA136" s="312">
        <f t="shared" si="270"/>
        <v>0</v>
      </c>
      <c r="BB136" s="312">
        <f t="shared" si="270"/>
        <v>0</v>
      </c>
      <c r="BC136" s="313">
        <f t="shared" si="251"/>
        <v>0</v>
      </c>
      <c r="BD136" s="313">
        <f t="shared" si="252"/>
        <v>0</v>
      </c>
      <c r="BE136" s="340">
        <f t="shared" si="271"/>
        <v>0</v>
      </c>
      <c r="BF136" s="340">
        <f t="shared" si="271"/>
        <v>0</v>
      </c>
      <c r="BG136" s="340">
        <f t="shared" si="271"/>
        <v>0</v>
      </c>
      <c r="BH136" s="340">
        <f t="shared" si="271"/>
        <v>0</v>
      </c>
      <c r="BI136" s="340">
        <f t="shared" si="271"/>
        <v>0</v>
      </c>
      <c r="BJ136" s="341">
        <f t="shared" si="272"/>
        <v>0</v>
      </c>
      <c r="BK136" s="341">
        <f t="shared" si="272"/>
        <v>0</v>
      </c>
      <c r="BL136" s="341">
        <f t="shared" si="272"/>
        <v>0</v>
      </c>
      <c r="BM136" s="341">
        <f t="shared" si="272"/>
        <v>0</v>
      </c>
      <c r="BN136" s="341">
        <f t="shared" si="272"/>
        <v>0</v>
      </c>
      <c r="BO136" s="341">
        <f t="shared" si="273"/>
        <v>0</v>
      </c>
      <c r="BP136" s="341">
        <f t="shared" si="273"/>
        <v>0</v>
      </c>
      <c r="BQ136" s="341">
        <f t="shared" si="273"/>
        <v>0</v>
      </c>
      <c r="BR136" s="341">
        <f t="shared" si="273"/>
        <v>0</v>
      </c>
      <c r="BS136" s="341">
        <f t="shared" si="273"/>
        <v>0</v>
      </c>
      <c r="BT136" s="348">
        <f t="shared" si="274"/>
        <v>0</v>
      </c>
      <c r="BU136" s="348">
        <f t="shared" si="274"/>
        <v>0</v>
      </c>
      <c r="BV136" s="348">
        <f t="shared" si="274"/>
        <v>0</v>
      </c>
      <c r="BW136" s="348">
        <f t="shared" si="274"/>
        <v>0</v>
      </c>
      <c r="BX136" s="348">
        <f t="shared" si="274"/>
        <v>0</v>
      </c>
      <c r="BY136" s="348">
        <f t="shared" si="275"/>
        <v>0</v>
      </c>
      <c r="BZ136" s="348">
        <f t="shared" si="275"/>
        <v>0</v>
      </c>
      <c r="CA136" s="348">
        <f t="shared" si="275"/>
        <v>0</v>
      </c>
      <c r="CB136" s="350">
        <f t="shared" si="275"/>
        <v>0</v>
      </c>
      <c r="CC136" s="375">
        <f t="shared" si="275"/>
        <v>0</v>
      </c>
      <c r="CD136" s="191">
        <f t="shared" ref="CD136:CF155" si="285">IF(AND($DV136=CD$12,$AC136&gt;0,$E136=2),1,0)</f>
        <v>0</v>
      </c>
      <c r="CE136" s="191">
        <f t="shared" si="285"/>
        <v>0</v>
      </c>
      <c r="CF136" s="191">
        <f t="shared" si="285"/>
        <v>0</v>
      </c>
      <c r="CG136" s="381">
        <f t="shared" ref="CG136:CI155" si="286">IF(AND($EW136=CG$12,$AD136&gt;0),1,0)</f>
        <v>0</v>
      </c>
      <c r="CH136" s="191">
        <f t="shared" si="286"/>
        <v>0</v>
      </c>
      <c r="CI136" s="382">
        <f t="shared" si="286"/>
        <v>0</v>
      </c>
      <c r="CJ136" s="379">
        <f t="shared" si="253"/>
        <v>0</v>
      </c>
      <c r="CK136" s="391">
        <f t="shared" si="276"/>
        <v>0</v>
      </c>
      <c r="CL136" s="391">
        <f t="shared" si="276"/>
        <v>0</v>
      </c>
      <c r="CM136" s="391">
        <f t="shared" si="276"/>
        <v>0</v>
      </c>
      <c r="CN136" s="391">
        <f t="shared" ref="CN136:CN155" si="287">IF(AND($EA136=CN$12,$W136&gt;0,$E136=2),1,0)</f>
        <v>0</v>
      </c>
      <c r="CO136" s="392">
        <f t="shared" si="277"/>
        <v>0</v>
      </c>
      <c r="CP136" s="392">
        <f t="shared" si="277"/>
        <v>0</v>
      </c>
      <c r="CQ136" s="392">
        <f t="shared" si="277"/>
        <v>0</v>
      </c>
      <c r="CR136" s="394">
        <f t="shared" ref="CR136:CR155" si="288">IF(AND($EA136=CR$12,$X136&gt;0,$E136=2),1,0)</f>
        <v>0</v>
      </c>
      <c r="CS136" s="191">
        <f t="shared" si="278"/>
        <v>0</v>
      </c>
      <c r="CT136" s="190">
        <f t="shared" si="278"/>
        <v>0</v>
      </c>
      <c r="CU136" s="190">
        <f t="shared" si="278"/>
        <v>0</v>
      </c>
      <c r="CV136" s="394">
        <f t="shared" ref="CV136:CV155" si="289">IF(AND($EA136=CV$12,$AA136&gt;0,$E136=2),1,0)</f>
        <v>0</v>
      </c>
      <c r="CW136" s="402">
        <f t="shared" si="254"/>
        <v>0</v>
      </c>
      <c r="CX136" s="403"/>
      <c r="CY136" s="403">
        <f t="shared" si="255"/>
        <v>0</v>
      </c>
      <c r="CZ136" s="404">
        <f t="shared" si="256"/>
        <v>0</v>
      </c>
      <c r="DA136" s="435">
        <f t="shared" si="200"/>
        <v>0</v>
      </c>
      <c r="DB136" s="432">
        <f t="shared" si="257"/>
        <v>0</v>
      </c>
      <c r="DC136" s="433">
        <f t="shared" si="258"/>
        <v>0</v>
      </c>
      <c r="DD136" s="239">
        <f t="shared" si="259"/>
        <v>1</v>
      </c>
      <c r="DE136" s="239">
        <f t="shared" ca="1" si="260"/>
        <v>0</v>
      </c>
      <c r="DF136" s="239">
        <f t="shared" ca="1" si="261"/>
        <v>1</v>
      </c>
      <c r="DG136" s="434" t="str">
        <f t="shared" si="262"/>
        <v/>
      </c>
      <c r="DH136" s="239">
        <f t="shared" ca="1" si="263"/>
        <v>0</v>
      </c>
      <c r="DI136" s="239">
        <f t="shared" ca="1" si="284"/>
        <v>0</v>
      </c>
      <c r="DJ136" s="118" t="str">
        <f t="shared" si="180"/>
        <v/>
      </c>
      <c r="DK136" s="451">
        <f t="shared" si="264"/>
        <v>0</v>
      </c>
      <c r="DL136" s="451">
        <f t="shared" si="265"/>
        <v>0</v>
      </c>
      <c r="DM136" s="452">
        <f t="shared" si="266"/>
        <v>0</v>
      </c>
      <c r="DN136" s="453">
        <f t="shared" si="267"/>
        <v>-1</v>
      </c>
      <c r="DO136" s="454">
        <f t="shared" si="201"/>
        <v>1</v>
      </c>
      <c r="DP136" s="455" t="str">
        <f t="shared" si="202"/>
        <v>NO</v>
      </c>
      <c r="DQ136" s="455" t="str">
        <f t="shared" si="203"/>
        <v>Not!</v>
      </c>
      <c r="DR136" s="455" t="str">
        <f t="shared" si="204"/>
        <v>Not!</v>
      </c>
      <c r="DS136" s="478" t="str">
        <f t="shared" si="185"/>
        <v/>
      </c>
      <c r="DT136" s="479">
        <f t="shared" si="205"/>
        <v>0</v>
      </c>
      <c r="DU136" s="239">
        <f t="shared" si="229"/>
        <v>0</v>
      </c>
      <c r="DV136" s="480">
        <v>121</v>
      </c>
      <c r="DW136" s="281" t="str">
        <f t="shared" si="206"/>
        <v/>
      </c>
      <c r="DX136" s="239" t="str">
        <f t="shared" si="207"/>
        <v>Not!</v>
      </c>
      <c r="DY136" s="499">
        <f t="shared" si="208"/>
        <v>0</v>
      </c>
      <c r="DZ136" s="239" t="str">
        <f t="shared" si="209"/>
        <v>NO</v>
      </c>
      <c r="EA136" s="499">
        <f t="shared" si="268"/>
        <v>0</v>
      </c>
      <c r="EB136" s="239" t="str">
        <f t="shared" si="187"/>
        <v>女子Jr</v>
      </c>
      <c r="EC136" s="499">
        <f t="shared" si="269"/>
        <v>0</v>
      </c>
      <c r="ED136" s="500">
        <f t="shared" si="210"/>
        <v>0</v>
      </c>
      <c r="EE136" s="499">
        <f t="shared" si="210"/>
        <v>0</v>
      </c>
      <c r="EF136" s="239" t="str">
        <f t="shared" si="211"/>
        <v>N</v>
      </c>
      <c r="EG136" s="434" t="str">
        <f t="shared" si="212"/>
        <v/>
      </c>
      <c r="EH136" s="239" t="str">
        <f t="shared" si="213"/>
        <v/>
      </c>
      <c r="EI136" s="239" t="str">
        <f t="shared" ca="1" si="214"/>
        <v/>
      </c>
      <c r="EJ136" s="239" t="str">
        <f t="shared" si="215"/>
        <v/>
      </c>
      <c r="EK136" s="239">
        <f t="shared" si="216"/>
        <v>0</v>
      </c>
      <c r="EL136" s="239">
        <f t="shared" si="217"/>
        <v>0</v>
      </c>
      <c r="EM136" s="499">
        <f t="shared" si="218"/>
        <v>0</v>
      </c>
      <c r="EN136" s="239" t="str">
        <f t="shared" si="230"/>
        <v>N</v>
      </c>
      <c r="EO136" s="434" t="str">
        <f t="shared" si="219"/>
        <v/>
      </c>
      <c r="EP136" s="239" t="str">
        <f t="shared" si="189"/>
        <v/>
      </c>
      <c r="EQ136" s="239" t="str">
        <f t="shared" ca="1" si="220"/>
        <v/>
      </c>
      <c r="ER136" s="239" t="str">
        <f t="shared" si="221"/>
        <v/>
      </c>
      <c r="ES136" s="239">
        <f t="shared" si="190"/>
        <v>0</v>
      </c>
      <c r="ET136" s="239">
        <f t="shared" si="231"/>
        <v>0</v>
      </c>
      <c r="EU136" s="499">
        <f t="shared" si="222"/>
        <v>0</v>
      </c>
      <c r="EV136" s="434" t="str">
        <f t="shared" si="223"/>
        <v/>
      </c>
      <c r="EW136" s="512">
        <f t="shared" si="224"/>
        <v>0</v>
      </c>
      <c r="EX136" s="512">
        <f t="shared" si="225"/>
        <v>0</v>
      </c>
      <c r="EY136" s="512">
        <f t="shared" si="226"/>
        <v>0</v>
      </c>
      <c r="EZ136" s="119"/>
      <c r="FA136" s="258"/>
      <c r="FB136" s="259" t="str">
        <f t="shared" ca="1" si="227"/>
        <v/>
      </c>
      <c r="FC136" s="258"/>
      <c r="FD136" s="259" t="str">
        <f t="shared" si="228"/>
        <v/>
      </c>
      <c r="FE136" s="119"/>
      <c r="FF136" s="119"/>
      <c r="FG136" s="119"/>
      <c r="FH136" s="119"/>
      <c r="FI136" s="119"/>
      <c r="FJ136" s="119"/>
      <c r="FK136" s="119"/>
      <c r="FL136" s="119"/>
      <c r="FM136" s="119"/>
      <c r="FN136" s="119"/>
      <c r="FO136" s="119"/>
    </row>
    <row r="137" spans="1:171" s="99" customFormat="1" ht="21" customHeight="1" x14ac:dyDescent="0.2">
      <c r="A137" s="141">
        <v>122</v>
      </c>
      <c r="B137" s="138">
        <f>申込用紙!B137</f>
        <v>0</v>
      </c>
      <c r="C137" s="138">
        <f>申込用紙!C137</f>
        <v>0</v>
      </c>
      <c r="D137" s="138">
        <f>申込用紙!D137</f>
        <v>0</v>
      </c>
      <c r="E137" s="139">
        <f>申込用紙!E137</f>
        <v>0</v>
      </c>
      <c r="F137" s="138">
        <f>申込用紙!F137</f>
        <v>0</v>
      </c>
      <c r="G137" s="138">
        <f>申込用紙!G137</f>
        <v>0</v>
      </c>
      <c r="H137" s="138">
        <f>申込用紙!H137</f>
        <v>0</v>
      </c>
      <c r="I137" s="138">
        <f>申込用紙!I137</f>
        <v>0</v>
      </c>
      <c r="J137" s="138">
        <f>申込用紙!J137</f>
        <v>0</v>
      </c>
      <c r="K137" s="138">
        <f>申込用紙!K137</f>
        <v>0</v>
      </c>
      <c r="L137" s="138">
        <f>申込用紙!L137</f>
        <v>0</v>
      </c>
      <c r="M137" s="138">
        <f>申込用紙!M137</f>
        <v>0</v>
      </c>
      <c r="N137" s="138" t="str">
        <f>申込用紙!N137</f>
        <v/>
      </c>
      <c r="O137" s="160"/>
      <c r="P137" s="161"/>
      <c r="Q137" s="186" t="str">
        <f t="shared" si="238"/>
        <v>女</v>
      </c>
      <c r="R137" s="195" t="str">
        <f t="shared" si="239"/>
        <v>Not!</v>
      </c>
      <c r="S137" s="195" t="str">
        <f t="shared" si="240"/>
        <v>NO</v>
      </c>
      <c r="T137" s="194" t="str">
        <f t="shared" si="241"/>
        <v>女子Jr</v>
      </c>
      <c r="U137" s="196">
        <f t="shared" si="242"/>
        <v>0</v>
      </c>
      <c r="V137" s="190"/>
      <c r="W137" s="190"/>
      <c r="X137" s="190"/>
      <c r="Y137" s="190"/>
      <c r="Z137" s="190"/>
      <c r="AA137" s="190"/>
      <c r="AB137" s="239"/>
      <c r="AC137" s="239"/>
      <c r="AD137" s="239"/>
      <c r="AE137" s="239"/>
      <c r="AF137" s="242"/>
      <c r="AG137" s="261">
        <f t="shared" si="243"/>
        <v>0</v>
      </c>
      <c r="AH137"/>
      <c r="AI137"/>
      <c r="AJ137" s="258"/>
      <c r="AK137" s="259" t="str">
        <f t="shared" ca="1" si="244"/>
        <v/>
      </c>
      <c r="AL137" s="258"/>
      <c r="AM137" s="259" t="str">
        <f t="shared" si="245"/>
        <v/>
      </c>
      <c r="AN137" s="260"/>
      <c r="AO137" s="260"/>
      <c r="AP137" s="119"/>
      <c r="AQ137" s="280" t="str">
        <f t="shared" si="246"/>
        <v/>
      </c>
      <c r="AR137" s="280" t="str">
        <f t="shared" si="247"/>
        <v/>
      </c>
      <c r="AS137" s="280" t="str">
        <f t="shared" si="248"/>
        <v/>
      </c>
      <c r="AT137" s="280" t="str">
        <f t="shared" ca="1" si="249"/>
        <v/>
      </c>
      <c r="AU137" s="280">
        <f>申込用紙!$G$4</f>
        <v>0</v>
      </c>
      <c r="AV137" s="281" t="str">
        <f t="shared" si="250"/>
        <v/>
      </c>
      <c r="AW137" s="312">
        <f t="shared" si="270"/>
        <v>0</v>
      </c>
      <c r="AX137" s="312">
        <f t="shared" si="270"/>
        <v>0</v>
      </c>
      <c r="AY137" s="312">
        <f t="shared" si="270"/>
        <v>0</v>
      </c>
      <c r="AZ137" s="312">
        <f t="shared" si="270"/>
        <v>0</v>
      </c>
      <c r="BA137" s="312">
        <f t="shared" si="270"/>
        <v>0</v>
      </c>
      <c r="BB137" s="312">
        <f t="shared" si="270"/>
        <v>0</v>
      </c>
      <c r="BC137" s="313">
        <f t="shared" si="251"/>
        <v>0</v>
      </c>
      <c r="BD137" s="313">
        <f t="shared" si="252"/>
        <v>0</v>
      </c>
      <c r="BE137" s="340">
        <f t="shared" si="271"/>
        <v>0</v>
      </c>
      <c r="BF137" s="340">
        <f t="shared" si="271"/>
        <v>0</v>
      </c>
      <c r="BG137" s="340">
        <f t="shared" si="271"/>
        <v>0</v>
      </c>
      <c r="BH137" s="340">
        <f t="shared" si="271"/>
        <v>0</v>
      </c>
      <c r="BI137" s="340">
        <f t="shared" si="271"/>
        <v>0</v>
      </c>
      <c r="BJ137" s="341">
        <f t="shared" si="272"/>
        <v>0</v>
      </c>
      <c r="BK137" s="341">
        <f t="shared" si="272"/>
        <v>0</v>
      </c>
      <c r="BL137" s="341">
        <f t="shared" si="272"/>
        <v>0</v>
      </c>
      <c r="BM137" s="341">
        <f t="shared" si="272"/>
        <v>0</v>
      </c>
      <c r="BN137" s="341">
        <f t="shared" si="272"/>
        <v>0</v>
      </c>
      <c r="BO137" s="341">
        <f t="shared" si="273"/>
        <v>0</v>
      </c>
      <c r="BP137" s="341">
        <f t="shared" si="273"/>
        <v>0</v>
      </c>
      <c r="BQ137" s="341">
        <f t="shared" si="273"/>
        <v>0</v>
      </c>
      <c r="BR137" s="341">
        <f t="shared" si="273"/>
        <v>0</v>
      </c>
      <c r="BS137" s="341">
        <f t="shared" si="273"/>
        <v>0</v>
      </c>
      <c r="BT137" s="348">
        <f t="shared" si="274"/>
        <v>0</v>
      </c>
      <c r="BU137" s="348">
        <f t="shared" si="274"/>
        <v>0</v>
      </c>
      <c r="BV137" s="348">
        <f t="shared" si="274"/>
        <v>0</v>
      </c>
      <c r="BW137" s="348">
        <f t="shared" si="274"/>
        <v>0</v>
      </c>
      <c r="BX137" s="348">
        <f t="shared" si="274"/>
        <v>0</v>
      </c>
      <c r="BY137" s="348">
        <f t="shared" si="275"/>
        <v>0</v>
      </c>
      <c r="BZ137" s="348">
        <f t="shared" si="275"/>
        <v>0</v>
      </c>
      <c r="CA137" s="348">
        <f t="shared" si="275"/>
        <v>0</v>
      </c>
      <c r="CB137" s="350">
        <f t="shared" si="275"/>
        <v>0</v>
      </c>
      <c r="CC137" s="375">
        <f t="shared" si="275"/>
        <v>0</v>
      </c>
      <c r="CD137" s="191">
        <f t="shared" si="285"/>
        <v>0</v>
      </c>
      <c r="CE137" s="191">
        <f t="shared" si="285"/>
        <v>0</v>
      </c>
      <c r="CF137" s="191">
        <f t="shared" si="285"/>
        <v>0</v>
      </c>
      <c r="CG137" s="381">
        <f t="shared" si="286"/>
        <v>0</v>
      </c>
      <c r="CH137" s="191">
        <f t="shared" si="286"/>
        <v>0</v>
      </c>
      <c r="CI137" s="382">
        <f t="shared" si="286"/>
        <v>0</v>
      </c>
      <c r="CJ137" s="379">
        <f t="shared" si="253"/>
        <v>0</v>
      </c>
      <c r="CK137" s="391">
        <f t="shared" si="276"/>
        <v>0</v>
      </c>
      <c r="CL137" s="391">
        <f t="shared" si="276"/>
        <v>0</v>
      </c>
      <c r="CM137" s="391">
        <f t="shared" si="276"/>
        <v>0</v>
      </c>
      <c r="CN137" s="391">
        <f t="shared" si="287"/>
        <v>0</v>
      </c>
      <c r="CO137" s="392">
        <f t="shared" si="277"/>
        <v>0</v>
      </c>
      <c r="CP137" s="392">
        <f t="shared" si="277"/>
        <v>0</v>
      </c>
      <c r="CQ137" s="392">
        <f t="shared" si="277"/>
        <v>0</v>
      </c>
      <c r="CR137" s="394">
        <f t="shared" si="288"/>
        <v>0</v>
      </c>
      <c r="CS137" s="191">
        <f t="shared" si="278"/>
        <v>0</v>
      </c>
      <c r="CT137" s="190">
        <f t="shared" si="278"/>
        <v>0</v>
      </c>
      <c r="CU137" s="190">
        <f t="shared" si="278"/>
        <v>0</v>
      </c>
      <c r="CV137" s="394">
        <f t="shared" si="289"/>
        <v>0</v>
      </c>
      <c r="CW137" s="402">
        <f t="shared" si="254"/>
        <v>0</v>
      </c>
      <c r="CX137" s="403"/>
      <c r="CY137" s="403">
        <f t="shared" si="255"/>
        <v>0</v>
      </c>
      <c r="CZ137" s="404">
        <f t="shared" si="256"/>
        <v>0</v>
      </c>
      <c r="DA137" s="435">
        <f t="shared" si="200"/>
        <v>0</v>
      </c>
      <c r="DB137" s="432">
        <f t="shared" si="257"/>
        <v>0</v>
      </c>
      <c r="DC137" s="433">
        <f t="shared" si="258"/>
        <v>0</v>
      </c>
      <c r="DD137" s="239">
        <f t="shared" si="259"/>
        <v>1</v>
      </c>
      <c r="DE137" s="239">
        <f t="shared" ca="1" si="260"/>
        <v>0</v>
      </c>
      <c r="DF137" s="239">
        <f t="shared" ca="1" si="261"/>
        <v>1</v>
      </c>
      <c r="DG137" s="434" t="str">
        <f t="shared" si="262"/>
        <v/>
      </c>
      <c r="DH137" s="239">
        <f t="shared" ca="1" si="263"/>
        <v>0</v>
      </c>
      <c r="DI137" s="239">
        <f t="shared" ca="1" si="284"/>
        <v>0</v>
      </c>
      <c r="DJ137" s="118" t="str">
        <f t="shared" si="180"/>
        <v/>
      </c>
      <c r="DK137" s="451">
        <f t="shared" si="264"/>
        <v>0</v>
      </c>
      <c r="DL137" s="451">
        <f t="shared" si="265"/>
        <v>0</v>
      </c>
      <c r="DM137" s="452">
        <f t="shared" si="266"/>
        <v>0</v>
      </c>
      <c r="DN137" s="453">
        <f t="shared" si="267"/>
        <v>-1</v>
      </c>
      <c r="DO137" s="454">
        <f t="shared" si="201"/>
        <v>1</v>
      </c>
      <c r="DP137" s="455" t="str">
        <f t="shared" si="202"/>
        <v>NO</v>
      </c>
      <c r="DQ137" s="455" t="str">
        <f t="shared" si="203"/>
        <v>Not!</v>
      </c>
      <c r="DR137" s="455" t="str">
        <f t="shared" si="204"/>
        <v>Not!</v>
      </c>
      <c r="DS137" s="478" t="str">
        <f t="shared" si="185"/>
        <v/>
      </c>
      <c r="DT137" s="479">
        <f t="shared" si="205"/>
        <v>0</v>
      </c>
      <c r="DU137" s="239">
        <f t="shared" si="229"/>
        <v>0</v>
      </c>
      <c r="DV137" s="480">
        <v>122</v>
      </c>
      <c r="DW137" s="281" t="str">
        <f t="shared" si="206"/>
        <v/>
      </c>
      <c r="DX137" s="239" t="str">
        <f t="shared" si="207"/>
        <v>Not!</v>
      </c>
      <c r="DY137" s="499">
        <f t="shared" si="208"/>
        <v>0</v>
      </c>
      <c r="DZ137" s="239" t="str">
        <f t="shared" si="209"/>
        <v>NO</v>
      </c>
      <c r="EA137" s="499">
        <f t="shared" si="268"/>
        <v>0</v>
      </c>
      <c r="EB137" s="239" t="str">
        <f t="shared" si="187"/>
        <v>女子Jr</v>
      </c>
      <c r="EC137" s="499">
        <f t="shared" si="269"/>
        <v>0</v>
      </c>
      <c r="ED137" s="500">
        <f t="shared" si="210"/>
        <v>0</v>
      </c>
      <c r="EE137" s="499">
        <f t="shared" si="210"/>
        <v>0</v>
      </c>
      <c r="EF137" s="239" t="str">
        <f t="shared" si="211"/>
        <v>N</v>
      </c>
      <c r="EG137" s="434" t="str">
        <f t="shared" si="212"/>
        <v/>
      </c>
      <c r="EH137" s="239" t="str">
        <f t="shared" si="213"/>
        <v/>
      </c>
      <c r="EI137" s="239" t="str">
        <f t="shared" ca="1" si="214"/>
        <v/>
      </c>
      <c r="EJ137" s="239" t="str">
        <f t="shared" si="215"/>
        <v/>
      </c>
      <c r="EK137" s="239">
        <f t="shared" si="216"/>
        <v>0</v>
      </c>
      <c r="EL137" s="239">
        <f t="shared" si="217"/>
        <v>0</v>
      </c>
      <c r="EM137" s="499">
        <f t="shared" si="218"/>
        <v>0</v>
      </c>
      <c r="EN137" s="239" t="str">
        <f t="shared" si="230"/>
        <v>N</v>
      </c>
      <c r="EO137" s="434" t="str">
        <f t="shared" si="219"/>
        <v/>
      </c>
      <c r="EP137" s="239" t="str">
        <f t="shared" si="189"/>
        <v/>
      </c>
      <c r="EQ137" s="239" t="str">
        <f t="shared" ca="1" si="220"/>
        <v/>
      </c>
      <c r="ER137" s="239" t="str">
        <f t="shared" si="221"/>
        <v/>
      </c>
      <c r="ES137" s="239">
        <f t="shared" si="190"/>
        <v>0</v>
      </c>
      <c r="ET137" s="239">
        <f t="shared" si="231"/>
        <v>0</v>
      </c>
      <c r="EU137" s="499">
        <f t="shared" si="222"/>
        <v>0</v>
      </c>
      <c r="EV137" s="434" t="str">
        <f t="shared" si="223"/>
        <v/>
      </c>
      <c r="EW137" s="512">
        <f t="shared" si="224"/>
        <v>0</v>
      </c>
      <c r="EX137" s="512">
        <f t="shared" si="225"/>
        <v>0</v>
      </c>
      <c r="EY137" s="512">
        <f t="shared" si="226"/>
        <v>0</v>
      </c>
      <c r="EZ137" s="119"/>
      <c r="FA137" s="258"/>
      <c r="FB137" s="259" t="str">
        <f t="shared" ca="1" si="227"/>
        <v/>
      </c>
      <c r="FC137" s="258"/>
      <c r="FD137" s="259" t="str">
        <f t="shared" si="228"/>
        <v/>
      </c>
      <c r="FE137" s="119"/>
      <c r="FF137" s="119"/>
      <c r="FG137" s="119"/>
      <c r="FH137" s="119"/>
      <c r="FI137" s="119"/>
      <c r="FJ137" s="119"/>
      <c r="FK137" s="119"/>
      <c r="FL137" s="119"/>
      <c r="FM137" s="119"/>
      <c r="FN137" s="119"/>
      <c r="FO137" s="119"/>
    </row>
    <row r="138" spans="1:171" s="99" customFormat="1" ht="21" customHeight="1" x14ac:dyDescent="0.2">
      <c r="A138" s="141">
        <v>123</v>
      </c>
      <c r="B138" s="138">
        <f>申込用紙!B138</f>
        <v>0</v>
      </c>
      <c r="C138" s="138">
        <f>申込用紙!C138</f>
        <v>0</v>
      </c>
      <c r="D138" s="138">
        <f>申込用紙!D138</f>
        <v>0</v>
      </c>
      <c r="E138" s="139">
        <f>申込用紙!E138</f>
        <v>0</v>
      </c>
      <c r="F138" s="138">
        <f>申込用紙!F138</f>
        <v>0</v>
      </c>
      <c r="G138" s="138">
        <f>申込用紙!G138</f>
        <v>0</v>
      </c>
      <c r="H138" s="138">
        <f>申込用紙!H138</f>
        <v>0</v>
      </c>
      <c r="I138" s="138">
        <f>申込用紙!I138</f>
        <v>0</v>
      </c>
      <c r="J138" s="138">
        <f>申込用紙!J138</f>
        <v>0</v>
      </c>
      <c r="K138" s="138">
        <f>申込用紙!K138</f>
        <v>0</v>
      </c>
      <c r="L138" s="138">
        <f>申込用紙!L138</f>
        <v>0</v>
      </c>
      <c r="M138" s="138">
        <f>申込用紙!M138</f>
        <v>0</v>
      </c>
      <c r="N138" s="138" t="str">
        <f>申込用紙!N138</f>
        <v/>
      </c>
      <c r="O138" s="160"/>
      <c r="P138" s="161"/>
      <c r="Q138" s="186" t="str">
        <f t="shared" si="238"/>
        <v>女</v>
      </c>
      <c r="R138" s="195" t="str">
        <f t="shared" si="239"/>
        <v>Not!</v>
      </c>
      <c r="S138" s="195" t="str">
        <f t="shared" si="240"/>
        <v>NO</v>
      </c>
      <c r="T138" s="194" t="str">
        <f t="shared" si="241"/>
        <v>女子Jr</v>
      </c>
      <c r="U138" s="196">
        <f t="shared" si="242"/>
        <v>0</v>
      </c>
      <c r="V138" s="190"/>
      <c r="W138" s="190"/>
      <c r="X138" s="190"/>
      <c r="Y138" s="190"/>
      <c r="Z138" s="190"/>
      <c r="AA138" s="190"/>
      <c r="AB138" s="239"/>
      <c r="AC138" s="239"/>
      <c r="AD138" s="239"/>
      <c r="AE138" s="239"/>
      <c r="AF138" s="242"/>
      <c r="AG138" s="261">
        <f t="shared" si="243"/>
        <v>0</v>
      </c>
      <c r="AH138"/>
      <c r="AI138"/>
      <c r="AJ138" s="258"/>
      <c r="AK138" s="259" t="str">
        <f t="shared" ca="1" si="244"/>
        <v/>
      </c>
      <c r="AL138" s="258"/>
      <c r="AM138" s="259" t="str">
        <f t="shared" si="245"/>
        <v/>
      </c>
      <c r="AN138" s="260"/>
      <c r="AO138" s="260"/>
      <c r="AP138" s="119"/>
      <c r="AQ138" s="280" t="str">
        <f t="shared" si="246"/>
        <v/>
      </c>
      <c r="AR138" s="280" t="str">
        <f t="shared" si="247"/>
        <v/>
      </c>
      <c r="AS138" s="280" t="str">
        <f t="shared" si="248"/>
        <v/>
      </c>
      <c r="AT138" s="280" t="str">
        <f t="shared" ca="1" si="249"/>
        <v/>
      </c>
      <c r="AU138" s="280">
        <f>申込用紙!$G$4</f>
        <v>0</v>
      </c>
      <c r="AV138" s="281" t="str">
        <f t="shared" si="250"/>
        <v/>
      </c>
      <c r="AW138" s="312">
        <f t="shared" si="270"/>
        <v>0</v>
      </c>
      <c r="AX138" s="312">
        <f t="shared" si="270"/>
        <v>0</v>
      </c>
      <c r="AY138" s="312">
        <f t="shared" si="270"/>
        <v>0</v>
      </c>
      <c r="AZ138" s="312">
        <f t="shared" si="270"/>
        <v>0</v>
      </c>
      <c r="BA138" s="312">
        <f t="shared" si="270"/>
        <v>0</v>
      </c>
      <c r="BB138" s="312">
        <f t="shared" si="270"/>
        <v>0</v>
      </c>
      <c r="BC138" s="313">
        <f t="shared" si="251"/>
        <v>0</v>
      </c>
      <c r="BD138" s="313">
        <f t="shared" si="252"/>
        <v>0</v>
      </c>
      <c r="BE138" s="340">
        <f t="shared" si="271"/>
        <v>0</v>
      </c>
      <c r="BF138" s="340">
        <f t="shared" si="271"/>
        <v>0</v>
      </c>
      <c r="BG138" s="340">
        <f t="shared" si="271"/>
        <v>0</v>
      </c>
      <c r="BH138" s="340">
        <f t="shared" si="271"/>
        <v>0</v>
      </c>
      <c r="BI138" s="340">
        <f t="shared" si="271"/>
        <v>0</v>
      </c>
      <c r="BJ138" s="341">
        <f t="shared" si="272"/>
        <v>0</v>
      </c>
      <c r="BK138" s="341">
        <f t="shared" si="272"/>
        <v>0</v>
      </c>
      <c r="BL138" s="341">
        <f t="shared" si="272"/>
        <v>0</v>
      </c>
      <c r="BM138" s="341">
        <f t="shared" si="272"/>
        <v>0</v>
      </c>
      <c r="BN138" s="341">
        <f t="shared" si="272"/>
        <v>0</v>
      </c>
      <c r="BO138" s="341">
        <f t="shared" si="273"/>
        <v>0</v>
      </c>
      <c r="BP138" s="341">
        <f t="shared" si="273"/>
        <v>0</v>
      </c>
      <c r="BQ138" s="341">
        <f t="shared" si="273"/>
        <v>0</v>
      </c>
      <c r="BR138" s="341">
        <f t="shared" si="273"/>
        <v>0</v>
      </c>
      <c r="BS138" s="341">
        <f t="shared" si="273"/>
        <v>0</v>
      </c>
      <c r="BT138" s="348">
        <f t="shared" si="274"/>
        <v>0</v>
      </c>
      <c r="BU138" s="348">
        <f t="shared" si="274"/>
        <v>0</v>
      </c>
      <c r="BV138" s="348">
        <f t="shared" si="274"/>
        <v>0</v>
      </c>
      <c r="BW138" s="348">
        <f t="shared" si="274"/>
        <v>0</v>
      </c>
      <c r="BX138" s="348">
        <f t="shared" si="274"/>
        <v>0</v>
      </c>
      <c r="BY138" s="348">
        <f t="shared" si="275"/>
        <v>0</v>
      </c>
      <c r="BZ138" s="348">
        <f t="shared" si="275"/>
        <v>0</v>
      </c>
      <c r="CA138" s="348">
        <f t="shared" si="275"/>
        <v>0</v>
      </c>
      <c r="CB138" s="350">
        <f t="shared" si="275"/>
        <v>0</v>
      </c>
      <c r="CC138" s="375">
        <f t="shared" si="275"/>
        <v>0</v>
      </c>
      <c r="CD138" s="191">
        <f t="shared" si="285"/>
        <v>0</v>
      </c>
      <c r="CE138" s="191">
        <f t="shared" si="285"/>
        <v>0</v>
      </c>
      <c r="CF138" s="191">
        <f t="shared" si="285"/>
        <v>0</v>
      </c>
      <c r="CG138" s="381">
        <f t="shared" si="286"/>
        <v>0</v>
      </c>
      <c r="CH138" s="191">
        <f t="shared" si="286"/>
        <v>0</v>
      </c>
      <c r="CI138" s="382">
        <f t="shared" si="286"/>
        <v>0</v>
      </c>
      <c r="CJ138" s="379">
        <f t="shared" si="253"/>
        <v>0</v>
      </c>
      <c r="CK138" s="391">
        <f t="shared" si="276"/>
        <v>0</v>
      </c>
      <c r="CL138" s="391">
        <f t="shared" si="276"/>
        <v>0</v>
      </c>
      <c r="CM138" s="391">
        <f t="shared" si="276"/>
        <v>0</v>
      </c>
      <c r="CN138" s="391">
        <f t="shared" si="287"/>
        <v>0</v>
      </c>
      <c r="CO138" s="392">
        <f t="shared" si="277"/>
        <v>0</v>
      </c>
      <c r="CP138" s="392">
        <f t="shared" si="277"/>
        <v>0</v>
      </c>
      <c r="CQ138" s="392">
        <f t="shared" si="277"/>
        <v>0</v>
      </c>
      <c r="CR138" s="394">
        <f t="shared" si="288"/>
        <v>0</v>
      </c>
      <c r="CS138" s="191">
        <f t="shared" si="278"/>
        <v>0</v>
      </c>
      <c r="CT138" s="190">
        <f t="shared" si="278"/>
        <v>0</v>
      </c>
      <c r="CU138" s="190">
        <f t="shared" si="278"/>
        <v>0</v>
      </c>
      <c r="CV138" s="394">
        <f t="shared" si="289"/>
        <v>0</v>
      </c>
      <c r="CW138" s="402">
        <f t="shared" si="254"/>
        <v>0</v>
      </c>
      <c r="CX138" s="403"/>
      <c r="CY138" s="403">
        <f t="shared" si="255"/>
        <v>0</v>
      </c>
      <c r="CZ138" s="404">
        <f t="shared" si="256"/>
        <v>0</v>
      </c>
      <c r="DA138" s="435">
        <f t="shared" si="200"/>
        <v>0</v>
      </c>
      <c r="DB138" s="432">
        <f t="shared" si="257"/>
        <v>0</v>
      </c>
      <c r="DC138" s="433">
        <f t="shared" si="258"/>
        <v>0</v>
      </c>
      <c r="DD138" s="239">
        <f t="shared" si="259"/>
        <v>1</v>
      </c>
      <c r="DE138" s="239">
        <f t="shared" ca="1" si="260"/>
        <v>0</v>
      </c>
      <c r="DF138" s="239">
        <f t="shared" ca="1" si="261"/>
        <v>1</v>
      </c>
      <c r="DG138" s="434" t="str">
        <f t="shared" si="262"/>
        <v/>
      </c>
      <c r="DH138" s="239">
        <f t="shared" ca="1" si="263"/>
        <v>0</v>
      </c>
      <c r="DI138" s="239">
        <f t="shared" ca="1" si="284"/>
        <v>0</v>
      </c>
      <c r="DJ138" s="118" t="str">
        <f t="shared" si="180"/>
        <v/>
      </c>
      <c r="DK138" s="451">
        <f t="shared" si="264"/>
        <v>0</v>
      </c>
      <c r="DL138" s="451">
        <f t="shared" si="265"/>
        <v>0</v>
      </c>
      <c r="DM138" s="452">
        <f t="shared" si="266"/>
        <v>0</v>
      </c>
      <c r="DN138" s="453">
        <f t="shared" si="267"/>
        <v>-1</v>
      </c>
      <c r="DO138" s="454">
        <f t="shared" si="201"/>
        <v>1</v>
      </c>
      <c r="DP138" s="455" t="str">
        <f t="shared" si="202"/>
        <v>NO</v>
      </c>
      <c r="DQ138" s="455" t="str">
        <f t="shared" si="203"/>
        <v>Not!</v>
      </c>
      <c r="DR138" s="455" t="str">
        <f t="shared" si="204"/>
        <v>Not!</v>
      </c>
      <c r="DS138" s="478" t="str">
        <f t="shared" si="185"/>
        <v/>
      </c>
      <c r="DT138" s="479">
        <f t="shared" si="205"/>
        <v>0</v>
      </c>
      <c r="DU138" s="239">
        <f t="shared" si="229"/>
        <v>0</v>
      </c>
      <c r="DV138" s="480">
        <v>123</v>
      </c>
      <c r="DW138" s="281" t="str">
        <f t="shared" si="206"/>
        <v/>
      </c>
      <c r="DX138" s="239" t="str">
        <f t="shared" si="207"/>
        <v>Not!</v>
      </c>
      <c r="DY138" s="499">
        <f t="shared" si="208"/>
        <v>0</v>
      </c>
      <c r="DZ138" s="239" t="str">
        <f t="shared" si="209"/>
        <v>NO</v>
      </c>
      <c r="EA138" s="499">
        <f t="shared" si="268"/>
        <v>0</v>
      </c>
      <c r="EB138" s="239" t="str">
        <f t="shared" si="187"/>
        <v>女子Jr</v>
      </c>
      <c r="EC138" s="499">
        <f t="shared" si="269"/>
        <v>0</v>
      </c>
      <c r="ED138" s="500">
        <f t="shared" si="210"/>
        <v>0</v>
      </c>
      <c r="EE138" s="499">
        <f t="shared" si="210"/>
        <v>0</v>
      </c>
      <c r="EF138" s="239" t="str">
        <f t="shared" si="211"/>
        <v>N</v>
      </c>
      <c r="EG138" s="434" t="str">
        <f t="shared" si="212"/>
        <v/>
      </c>
      <c r="EH138" s="239" t="str">
        <f t="shared" si="213"/>
        <v/>
      </c>
      <c r="EI138" s="239" t="str">
        <f t="shared" ca="1" si="214"/>
        <v/>
      </c>
      <c r="EJ138" s="239" t="str">
        <f t="shared" si="215"/>
        <v/>
      </c>
      <c r="EK138" s="239">
        <f t="shared" si="216"/>
        <v>0</v>
      </c>
      <c r="EL138" s="239">
        <f t="shared" si="217"/>
        <v>0</v>
      </c>
      <c r="EM138" s="499">
        <f t="shared" si="218"/>
        <v>0</v>
      </c>
      <c r="EN138" s="239" t="str">
        <f t="shared" si="230"/>
        <v>N</v>
      </c>
      <c r="EO138" s="434" t="str">
        <f t="shared" si="219"/>
        <v/>
      </c>
      <c r="EP138" s="239" t="str">
        <f t="shared" si="189"/>
        <v/>
      </c>
      <c r="EQ138" s="239" t="str">
        <f t="shared" ca="1" si="220"/>
        <v/>
      </c>
      <c r="ER138" s="239" t="str">
        <f t="shared" si="221"/>
        <v/>
      </c>
      <c r="ES138" s="239">
        <f t="shared" si="190"/>
        <v>0</v>
      </c>
      <c r="ET138" s="239">
        <f t="shared" si="231"/>
        <v>0</v>
      </c>
      <c r="EU138" s="499">
        <f t="shared" si="222"/>
        <v>0</v>
      </c>
      <c r="EV138" s="434" t="str">
        <f t="shared" si="223"/>
        <v/>
      </c>
      <c r="EW138" s="512">
        <f t="shared" si="224"/>
        <v>0</v>
      </c>
      <c r="EX138" s="512">
        <f t="shared" si="225"/>
        <v>0</v>
      </c>
      <c r="EY138" s="512">
        <f t="shared" si="226"/>
        <v>0</v>
      </c>
      <c r="EZ138" s="119"/>
      <c r="FA138" s="258"/>
      <c r="FB138" s="259" t="str">
        <f t="shared" ca="1" si="227"/>
        <v/>
      </c>
      <c r="FC138" s="258"/>
      <c r="FD138" s="259" t="str">
        <f t="shared" si="228"/>
        <v/>
      </c>
      <c r="FE138" s="119"/>
      <c r="FF138" s="119"/>
      <c r="FG138" s="119"/>
      <c r="FH138" s="119"/>
      <c r="FI138" s="119"/>
      <c r="FJ138" s="119"/>
      <c r="FK138" s="119"/>
      <c r="FL138" s="119"/>
      <c r="FM138" s="119"/>
      <c r="FN138" s="119"/>
      <c r="FO138" s="119"/>
    </row>
    <row r="139" spans="1:171" s="99" customFormat="1" ht="21" customHeight="1" x14ac:dyDescent="0.2">
      <c r="A139" s="141">
        <v>124</v>
      </c>
      <c r="B139" s="138">
        <f>申込用紙!B139</f>
        <v>0</v>
      </c>
      <c r="C139" s="138">
        <f>申込用紙!C139</f>
        <v>0</v>
      </c>
      <c r="D139" s="138">
        <f>申込用紙!D139</f>
        <v>0</v>
      </c>
      <c r="E139" s="139">
        <f>申込用紙!E139</f>
        <v>0</v>
      </c>
      <c r="F139" s="138">
        <f>申込用紙!F139</f>
        <v>0</v>
      </c>
      <c r="G139" s="138">
        <f>申込用紙!G139</f>
        <v>0</v>
      </c>
      <c r="H139" s="138">
        <f>申込用紙!H139</f>
        <v>0</v>
      </c>
      <c r="I139" s="138">
        <f>申込用紙!I139</f>
        <v>0</v>
      </c>
      <c r="J139" s="138">
        <f>申込用紙!J139</f>
        <v>0</v>
      </c>
      <c r="K139" s="138">
        <f>申込用紙!K139</f>
        <v>0</v>
      </c>
      <c r="L139" s="138">
        <f>申込用紙!L139</f>
        <v>0</v>
      </c>
      <c r="M139" s="138">
        <f>申込用紙!M139</f>
        <v>0</v>
      </c>
      <c r="N139" s="138" t="str">
        <f>申込用紙!N139</f>
        <v/>
      </c>
      <c r="O139" s="160"/>
      <c r="P139" s="161"/>
      <c r="Q139" s="186" t="str">
        <f t="shared" si="238"/>
        <v>女</v>
      </c>
      <c r="R139" s="195" t="str">
        <f t="shared" si="239"/>
        <v>Not!</v>
      </c>
      <c r="S139" s="195" t="str">
        <f t="shared" si="240"/>
        <v>NO</v>
      </c>
      <c r="T139" s="194" t="str">
        <f t="shared" si="241"/>
        <v>女子Jr</v>
      </c>
      <c r="U139" s="196">
        <f t="shared" si="242"/>
        <v>0</v>
      </c>
      <c r="V139" s="190"/>
      <c r="W139" s="190"/>
      <c r="X139" s="190"/>
      <c r="Y139" s="190"/>
      <c r="Z139" s="190"/>
      <c r="AA139" s="190"/>
      <c r="AB139" s="239"/>
      <c r="AC139" s="239"/>
      <c r="AD139" s="239"/>
      <c r="AE139" s="239"/>
      <c r="AF139" s="242"/>
      <c r="AG139" s="261">
        <f t="shared" si="243"/>
        <v>0</v>
      </c>
      <c r="AH139"/>
      <c r="AI139"/>
      <c r="AJ139" s="258"/>
      <c r="AK139" s="259" t="str">
        <f t="shared" ca="1" si="244"/>
        <v/>
      </c>
      <c r="AL139" s="258"/>
      <c r="AM139" s="259" t="str">
        <f t="shared" si="245"/>
        <v/>
      </c>
      <c r="AN139" s="260"/>
      <c r="AO139" s="260"/>
      <c r="AP139" s="119"/>
      <c r="AQ139" s="280" t="str">
        <f t="shared" si="246"/>
        <v/>
      </c>
      <c r="AR139" s="280" t="str">
        <f t="shared" si="247"/>
        <v/>
      </c>
      <c r="AS139" s="280" t="str">
        <f t="shared" si="248"/>
        <v/>
      </c>
      <c r="AT139" s="280" t="str">
        <f t="shared" ca="1" si="249"/>
        <v/>
      </c>
      <c r="AU139" s="280">
        <f>申込用紙!$G$4</f>
        <v>0</v>
      </c>
      <c r="AV139" s="281" t="str">
        <f t="shared" si="250"/>
        <v/>
      </c>
      <c r="AW139" s="312">
        <f t="shared" si="270"/>
        <v>0</v>
      </c>
      <c r="AX139" s="312">
        <f t="shared" si="270"/>
        <v>0</v>
      </c>
      <c r="AY139" s="312">
        <f t="shared" si="270"/>
        <v>0</v>
      </c>
      <c r="AZ139" s="312">
        <f t="shared" si="270"/>
        <v>0</v>
      </c>
      <c r="BA139" s="312">
        <f t="shared" si="270"/>
        <v>0</v>
      </c>
      <c r="BB139" s="312">
        <f t="shared" si="270"/>
        <v>0</v>
      </c>
      <c r="BC139" s="313">
        <f t="shared" si="251"/>
        <v>0</v>
      </c>
      <c r="BD139" s="313">
        <f t="shared" si="252"/>
        <v>0</v>
      </c>
      <c r="BE139" s="340">
        <f t="shared" si="271"/>
        <v>0</v>
      </c>
      <c r="BF139" s="340">
        <f t="shared" si="271"/>
        <v>0</v>
      </c>
      <c r="BG139" s="340">
        <f t="shared" si="271"/>
        <v>0</v>
      </c>
      <c r="BH139" s="340">
        <f t="shared" si="271"/>
        <v>0</v>
      </c>
      <c r="BI139" s="340">
        <f t="shared" si="271"/>
        <v>0</v>
      </c>
      <c r="BJ139" s="341">
        <f t="shared" si="272"/>
        <v>0</v>
      </c>
      <c r="BK139" s="341">
        <f t="shared" si="272"/>
        <v>0</v>
      </c>
      <c r="BL139" s="341">
        <f t="shared" si="272"/>
        <v>0</v>
      </c>
      <c r="BM139" s="341">
        <f t="shared" si="272"/>
        <v>0</v>
      </c>
      <c r="BN139" s="341">
        <f t="shared" si="272"/>
        <v>0</v>
      </c>
      <c r="BO139" s="341">
        <f t="shared" si="273"/>
        <v>0</v>
      </c>
      <c r="BP139" s="341">
        <f t="shared" si="273"/>
        <v>0</v>
      </c>
      <c r="BQ139" s="341">
        <f t="shared" si="273"/>
        <v>0</v>
      </c>
      <c r="BR139" s="341">
        <f t="shared" si="273"/>
        <v>0</v>
      </c>
      <c r="BS139" s="341">
        <f t="shared" si="273"/>
        <v>0</v>
      </c>
      <c r="BT139" s="348">
        <f t="shared" si="274"/>
        <v>0</v>
      </c>
      <c r="BU139" s="348">
        <f t="shared" si="274"/>
        <v>0</v>
      </c>
      <c r="BV139" s="348">
        <f t="shared" si="274"/>
        <v>0</v>
      </c>
      <c r="BW139" s="348">
        <f t="shared" si="274"/>
        <v>0</v>
      </c>
      <c r="BX139" s="348">
        <f t="shared" si="274"/>
        <v>0</v>
      </c>
      <c r="BY139" s="348">
        <f t="shared" si="275"/>
        <v>0</v>
      </c>
      <c r="BZ139" s="348">
        <f t="shared" si="275"/>
        <v>0</v>
      </c>
      <c r="CA139" s="348">
        <f t="shared" si="275"/>
        <v>0</v>
      </c>
      <c r="CB139" s="350">
        <f t="shared" si="275"/>
        <v>0</v>
      </c>
      <c r="CC139" s="375">
        <f t="shared" si="275"/>
        <v>0</v>
      </c>
      <c r="CD139" s="191">
        <f t="shared" si="285"/>
        <v>0</v>
      </c>
      <c r="CE139" s="191">
        <f t="shared" si="285"/>
        <v>0</v>
      </c>
      <c r="CF139" s="191">
        <f t="shared" si="285"/>
        <v>0</v>
      </c>
      <c r="CG139" s="381">
        <f t="shared" si="286"/>
        <v>0</v>
      </c>
      <c r="CH139" s="191">
        <f t="shared" si="286"/>
        <v>0</v>
      </c>
      <c r="CI139" s="382">
        <f t="shared" si="286"/>
        <v>0</v>
      </c>
      <c r="CJ139" s="379">
        <f t="shared" si="253"/>
        <v>0</v>
      </c>
      <c r="CK139" s="391">
        <f t="shared" si="276"/>
        <v>0</v>
      </c>
      <c r="CL139" s="391">
        <f t="shared" si="276"/>
        <v>0</v>
      </c>
      <c r="CM139" s="391">
        <f t="shared" si="276"/>
        <v>0</v>
      </c>
      <c r="CN139" s="391">
        <f t="shared" si="287"/>
        <v>0</v>
      </c>
      <c r="CO139" s="392">
        <f t="shared" si="277"/>
        <v>0</v>
      </c>
      <c r="CP139" s="392">
        <f t="shared" si="277"/>
        <v>0</v>
      </c>
      <c r="CQ139" s="392">
        <f t="shared" si="277"/>
        <v>0</v>
      </c>
      <c r="CR139" s="394">
        <f t="shared" si="288"/>
        <v>0</v>
      </c>
      <c r="CS139" s="191">
        <f t="shared" si="278"/>
        <v>0</v>
      </c>
      <c r="CT139" s="190">
        <f t="shared" si="278"/>
        <v>0</v>
      </c>
      <c r="CU139" s="190">
        <f t="shared" si="278"/>
        <v>0</v>
      </c>
      <c r="CV139" s="394">
        <f t="shared" si="289"/>
        <v>0</v>
      </c>
      <c r="CW139" s="402">
        <f t="shared" si="254"/>
        <v>0</v>
      </c>
      <c r="CX139" s="403"/>
      <c r="CY139" s="403">
        <f t="shared" si="255"/>
        <v>0</v>
      </c>
      <c r="CZ139" s="404">
        <f t="shared" si="256"/>
        <v>0</v>
      </c>
      <c r="DA139" s="435">
        <f t="shared" si="200"/>
        <v>0</v>
      </c>
      <c r="DB139" s="432">
        <f t="shared" si="257"/>
        <v>0</v>
      </c>
      <c r="DC139" s="433">
        <f t="shared" si="258"/>
        <v>0</v>
      </c>
      <c r="DD139" s="239">
        <f t="shared" si="259"/>
        <v>1</v>
      </c>
      <c r="DE139" s="239">
        <f t="shared" ca="1" si="260"/>
        <v>0</v>
      </c>
      <c r="DF139" s="239">
        <f t="shared" ca="1" si="261"/>
        <v>1</v>
      </c>
      <c r="DG139" s="434" t="str">
        <f t="shared" si="262"/>
        <v/>
      </c>
      <c r="DH139" s="239">
        <f t="shared" ca="1" si="263"/>
        <v>0</v>
      </c>
      <c r="DI139" s="239">
        <f t="shared" ca="1" si="284"/>
        <v>0</v>
      </c>
      <c r="DJ139" s="118" t="str">
        <f t="shared" si="180"/>
        <v/>
      </c>
      <c r="DK139" s="451">
        <f t="shared" si="264"/>
        <v>0</v>
      </c>
      <c r="DL139" s="451">
        <f t="shared" si="265"/>
        <v>0</v>
      </c>
      <c r="DM139" s="452">
        <f t="shared" si="266"/>
        <v>0</v>
      </c>
      <c r="DN139" s="453">
        <f t="shared" si="267"/>
        <v>-1</v>
      </c>
      <c r="DO139" s="454">
        <f t="shared" si="201"/>
        <v>1</v>
      </c>
      <c r="DP139" s="455" t="str">
        <f t="shared" si="202"/>
        <v>NO</v>
      </c>
      <c r="DQ139" s="455" t="str">
        <f t="shared" si="203"/>
        <v>Not!</v>
      </c>
      <c r="DR139" s="455" t="str">
        <f t="shared" si="204"/>
        <v>Not!</v>
      </c>
      <c r="DS139" s="478" t="str">
        <f t="shared" si="185"/>
        <v/>
      </c>
      <c r="DT139" s="479">
        <f t="shared" si="205"/>
        <v>0</v>
      </c>
      <c r="DU139" s="239">
        <f t="shared" si="229"/>
        <v>0</v>
      </c>
      <c r="DV139" s="480">
        <v>124</v>
      </c>
      <c r="DW139" s="281" t="str">
        <f t="shared" si="206"/>
        <v/>
      </c>
      <c r="DX139" s="239" t="str">
        <f t="shared" si="207"/>
        <v>Not!</v>
      </c>
      <c r="DY139" s="499">
        <f t="shared" si="208"/>
        <v>0</v>
      </c>
      <c r="DZ139" s="239" t="str">
        <f t="shared" si="209"/>
        <v>NO</v>
      </c>
      <c r="EA139" s="499">
        <f t="shared" si="268"/>
        <v>0</v>
      </c>
      <c r="EB139" s="239" t="str">
        <f t="shared" si="187"/>
        <v>女子Jr</v>
      </c>
      <c r="EC139" s="499">
        <f t="shared" si="269"/>
        <v>0</v>
      </c>
      <c r="ED139" s="500">
        <f t="shared" si="210"/>
        <v>0</v>
      </c>
      <c r="EE139" s="499">
        <f t="shared" si="210"/>
        <v>0</v>
      </c>
      <c r="EF139" s="239" t="str">
        <f t="shared" si="211"/>
        <v>N</v>
      </c>
      <c r="EG139" s="434" t="str">
        <f t="shared" si="212"/>
        <v/>
      </c>
      <c r="EH139" s="239" t="str">
        <f t="shared" si="213"/>
        <v/>
      </c>
      <c r="EI139" s="239" t="str">
        <f t="shared" ca="1" si="214"/>
        <v/>
      </c>
      <c r="EJ139" s="239" t="str">
        <f t="shared" si="215"/>
        <v/>
      </c>
      <c r="EK139" s="239">
        <f t="shared" si="216"/>
        <v>0</v>
      </c>
      <c r="EL139" s="239">
        <f t="shared" si="217"/>
        <v>0</v>
      </c>
      <c r="EM139" s="499">
        <f t="shared" si="218"/>
        <v>0</v>
      </c>
      <c r="EN139" s="239" t="str">
        <f t="shared" si="230"/>
        <v>N</v>
      </c>
      <c r="EO139" s="434" t="str">
        <f t="shared" si="219"/>
        <v/>
      </c>
      <c r="EP139" s="239" t="str">
        <f t="shared" si="189"/>
        <v/>
      </c>
      <c r="EQ139" s="239" t="str">
        <f t="shared" ca="1" si="220"/>
        <v/>
      </c>
      <c r="ER139" s="239" t="str">
        <f t="shared" si="221"/>
        <v/>
      </c>
      <c r="ES139" s="239">
        <f t="shared" si="190"/>
        <v>0</v>
      </c>
      <c r="ET139" s="239">
        <f t="shared" si="231"/>
        <v>0</v>
      </c>
      <c r="EU139" s="499">
        <f t="shared" si="222"/>
        <v>0</v>
      </c>
      <c r="EV139" s="434" t="str">
        <f t="shared" si="223"/>
        <v/>
      </c>
      <c r="EW139" s="512">
        <f t="shared" si="224"/>
        <v>0</v>
      </c>
      <c r="EX139" s="512">
        <f t="shared" si="225"/>
        <v>0</v>
      </c>
      <c r="EY139" s="512">
        <f t="shared" si="226"/>
        <v>0</v>
      </c>
      <c r="EZ139" s="119"/>
      <c r="FA139" s="258"/>
      <c r="FB139" s="259" t="str">
        <f t="shared" ca="1" si="227"/>
        <v/>
      </c>
      <c r="FC139" s="258"/>
      <c r="FD139" s="259" t="str">
        <f t="shared" si="228"/>
        <v/>
      </c>
      <c r="FE139" s="119"/>
      <c r="FF139" s="119"/>
      <c r="FG139" s="119"/>
      <c r="FH139" s="119"/>
      <c r="FI139" s="119"/>
      <c r="FJ139" s="119"/>
      <c r="FK139" s="119"/>
      <c r="FL139" s="119"/>
      <c r="FM139" s="119"/>
      <c r="FN139" s="119"/>
      <c r="FO139" s="119"/>
    </row>
    <row r="140" spans="1:171" s="99" customFormat="1" ht="21" customHeight="1" x14ac:dyDescent="0.2">
      <c r="A140" s="141">
        <v>125</v>
      </c>
      <c r="B140" s="138">
        <f>申込用紙!B140</f>
        <v>0</v>
      </c>
      <c r="C140" s="138">
        <f>申込用紙!C140</f>
        <v>0</v>
      </c>
      <c r="D140" s="138">
        <f>申込用紙!D140</f>
        <v>0</v>
      </c>
      <c r="E140" s="139">
        <f>申込用紙!E140</f>
        <v>0</v>
      </c>
      <c r="F140" s="138">
        <f>申込用紙!F140</f>
        <v>0</v>
      </c>
      <c r="G140" s="138">
        <f>申込用紙!G140</f>
        <v>0</v>
      </c>
      <c r="H140" s="138">
        <f>申込用紙!H140</f>
        <v>0</v>
      </c>
      <c r="I140" s="138">
        <f>申込用紙!I140</f>
        <v>0</v>
      </c>
      <c r="J140" s="138">
        <f>申込用紙!J140</f>
        <v>0</v>
      </c>
      <c r="K140" s="138">
        <f>申込用紙!K140</f>
        <v>0</v>
      </c>
      <c r="L140" s="138">
        <f>申込用紙!L140</f>
        <v>0</v>
      </c>
      <c r="M140" s="138">
        <f>申込用紙!M140</f>
        <v>0</v>
      </c>
      <c r="N140" s="138" t="str">
        <f>申込用紙!N140</f>
        <v/>
      </c>
      <c r="O140" s="160"/>
      <c r="P140" s="161"/>
      <c r="Q140" s="186" t="str">
        <f t="shared" si="238"/>
        <v>女</v>
      </c>
      <c r="R140" s="195" t="str">
        <f t="shared" si="239"/>
        <v>Not!</v>
      </c>
      <c r="S140" s="195" t="str">
        <f t="shared" si="240"/>
        <v>NO</v>
      </c>
      <c r="T140" s="194" t="str">
        <f t="shared" si="241"/>
        <v>女子Jr</v>
      </c>
      <c r="U140" s="196">
        <f t="shared" si="242"/>
        <v>0</v>
      </c>
      <c r="V140" s="190"/>
      <c r="W140" s="190"/>
      <c r="X140" s="190"/>
      <c r="Y140" s="190"/>
      <c r="Z140" s="190"/>
      <c r="AA140" s="190"/>
      <c r="AB140" s="239"/>
      <c r="AC140" s="239"/>
      <c r="AD140" s="239"/>
      <c r="AE140" s="239"/>
      <c r="AF140" s="242"/>
      <c r="AG140" s="261">
        <f t="shared" si="243"/>
        <v>0</v>
      </c>
      <c r="AH140"/>
      <c r="AI140"/>
      <c r="AJ140" s="258"/>
      <c r="AK140" s="259" t="str">
        <f t="shared" ca="1" si="244"/>
        <v/>
      </c>
      <c r="AL140" s="258"/>
      <c r="AM140" s="259" t="str">
        <f t="shared" si="245"/>
        <v/>
      </c>
      <c r="AN140" s="260"/>
      <c r="AO140" s="260"/>
      <c r="AP140" s="119"/>
      <c r="AQ140" s="280" t="str">
        <f t="shared" si="246"/>
        <v/>
      </c>
      <c r="AR140" s="280" t="str">
        <f t="shared" si="247"/>
        <v/>
      </c>
      <c r="AS140" s="280" t="str">
        <f t="shared" si="248"/>
        <v/>
      </c>
      <c r="AT140" s="280" t="str">
        <f t="shared" ca="1" si="249"/>
        <v/>
      </c>
      <c r="AU140" s="280">
        <f>申込用紙!$G$4</f>
        <v>0</v>
      </c>
      <c r="AV140" s="281" t="str">
        <f t="shared" si="250"/>
        <v/>
      </c>
      <c r="AW140" s="312">
        <f t="shared" si="270"/>
        <v>0</v>
      </c>
      <c r="AX140" s="312">
        <f t="shared" si="270"/>
        <v>0</v>
      </c>
      <c r="AY140" s="312">
        <f t="shared" si="270"/>
        <v>0</v>
      </c>
      <c r="AZ140" s="312">
        <f t="shared" si="270"/>
        <v>0</v>
      </c>
      <c r="BA140" s="312">
        <f t="shared" si="270"/>
        <v>0</v>
      </c>
      <c r="BB140" s="312">
        <f t="shared" si="270"/>
        <v>0</v>
      </c>
      <c r="BC140" s="313">
        <f t="shared" si="251"/>
        <v>0</v>
      </c>
      <c r="BD140" s="313">
        <f t="shared" si="252"/>
        <v>0</v>
      </c>
      <c r="BE140" s="340">
        <f t="shared" si="271"/>
        <v>0</v>
      </c>
      <c r="BF140" s="340">
        <f t="shared" si="271"/>
        <v>0</v>
      </c>
      <c r="BG140" s="340">
        <f t="shared" si="271"/>
        <v>0</v>
      </c>
      <c r="BH140" s="340">
        <f t="shared" si="271"/>
        <v>0</v>
      </c>
      <c r="BI140" s="340">
        <f t="shared" si="271"/>
        <v>0</v>
      </c>
      <c r="BJ140" s="341">
        <f t="shared" si="272"/>
        <v>0</v>
      </c>
      <c r="BK140" s="341">
        <f t="shared" si="272"/>
        <v>0</v>
      </c>
      <c r="BL140" s="341">
        <f t="shared" si="272"/>
        <v>0</v>
      </c>
      <c r="BM140" s="341">
        <f t="shared" si="272"/>
        <v>0</v>
      </c>
      <c r="BN140" s="341">
        <f t="shared" si="272"/>
        <v>0</v>
      </c>
      <c r="BO140" s="341">
        <f t="shared" si="273"/>
        <v>0</v>
      </c>
      <c r="BP140" s="341">
        <f t="shared" si="273"/>
        <v>0</v>
      </c>
      <c r="BQ140" s="341">
        <f t="shared" si="273"/>
        <v>0</v>
      </c>
      <c r="BR140" s="341">
        <f t="shared" si="273"/>
        <v>0</v>
      </c>
      <c r="BS140" s="341">
        <f t="shared" si="273"/>
        <v>0</v>
      </c>
      <c r="BT140" s="348">
        <f t="shared" si="274"/>
        <v>0</v>
      </c>
      <c r="BU140" s="348">
        <f t="shared" si="274"/>
        <v>0</v>
      </c>
      <c r="BV140" s="348">
        <f t="shared" si="274"/>
        <v>0</v>
      </c>
      <c r="BW140" s="348">
        <f t="shared" si="274"/>
        <v>0</v>
      </c>
      <c r="BX140" s="348">
        <f t="shared" si="274"/>
        <v>0</v>
      </c>
      <c r="BY140" s="348">
        <f t="shared" si="275"/>
        <v>0</v>
      </c>
      <c r="BZ140" s="348">
        <f t="shared" si="275"/>
        <v>0</v>
      </c>
      <c r="CA140" s="348">
        <f t="shared" si="275"/>
        <v>0</v>
      </c>
      <c r="CB140" s="350">
        <f t="shared" si="275"/>
        <v>0</v>
      </c>
      <c r="CC140" s="375">
        <f t="shared" si="275"/>
        <v>0</v>
      </c>
      <c r="CD140" s="191">
        <f t="shared" si="285"/>
        <v>0</v>
      </c>
      <c r="CE140" s="191">
        <f t="shared" si="285"/>
        <v>0</v>
      </c>
      <c r="CF140" s="191">
        <f t="shared" si="285"/>
        <v>0</v>
      </c>
      <c r="CG140" s="381">
        <f t="shared" si="286"/>
        <v>0</v>
      </c>
      <c r="CH140" s="191">
        <f t="shared" si="286"/>
        <v>0</v>
      </c>
      <c r="CI140" s="382">
        <f t="shared" si="286"/>
        <v>0</v>
      </c>
      <c r="CJ140" s="379">
        <f t="shared" si="253"/>
        <v>0</v>
      </c>
      <c r="CK140" s="391">
        <f t="shared" si="276"/>
        <v>0</v>
      </c>
      <c r="CL140" s="391">
        <f t="shared" si="276"/>
        <v>0</v>
      </c>
      <c r="CM140" s="391">
        <f t="shared" si="276"/>
        <v>0</v>
      </c>
      <c r="CN140" s="391">
        <f t="shared" si="287"/>
        <v>0</v>
      </c>
      <c r="CO140" s="392">
        <f t="shared" si="277"/>
        <v>0</v>
      </c>
      <c r="CP140" s="392">
        <f t="shared" si="277"/>
        <v>0</v>
      </c>
      <c r="CQ140" s="392">
        <f t="shared" si="277"/>
        <v>0</v>
      </c>
      <c r="CR140" s="394">
        <f t="shared" si="288"/>
        <v>0</v>
      </c>
      <c r="CS140" s="191">
        <f t="shared" si="278"/>
        <v>0</v>
      </c>
      <c r="CT140" s="190">
        <f t="shared" si="278"/>
        <v>0</v>
      </c>
      <c r="CU140" s="190">
        <f t="shared" si="278"/>
        <v>0</v>
      </c>
      <c r="CV140" s="394">
        <f t="shared" si="289"/>
        <v>0</v>
      </c>
      <c r="CW140" s="402">
        <f t="shared" si="254"/>
        <v>0</v>
      </c>
      <c r="CX140" s="403"/>
      <c r="CY140" s="403">
        <f t="shared" si="255"/>
        <v>0</v>
      </c>
      <c r="CZ140" s="404">
        <f t="shared" si="256"/>
        <v>0</v>
      </c>
      <c r="DA140" s="435">
        <f t="shared" si="200"/>
        <v>0</v>
      </c>
      <c r="DB140" s="432">
        <f t="shared" si="257"/>
        <v>0</v>
      </c>
      <c r="DC140" s="433">
        <f t="shared" si="258"/>
        <v>0</v>
      </c>
      <c r="DD140" s="239">
        <f t="shared" si="259"/>
        <v>1</v>
      </c>
      <c r="DE140" s="239">
        <f t="shared" ca="1" si="260"/>
        <v>0</v>
      </c>
      <c r="DF140" s="239">
        <f t="shared" ca="1" si="261"/>
        <v>1</v>
      </c>
      <c r="DG140" s="434" t="str">
        <f t="shared" si="262"/>
        <v/>
      </c>
      <c r="DH140" s="239">
        <f t="shared" ca="1" si="263"/>
        <v>0</v>
      </c>
      <c r="DI140" s="239">
        <f t="shared" ca="1" si="284"/>
        <v>0</v>
      </c>
      <c r="DJ140" s="118" t="str">
        <f t="shared" si="180"/>
        <v/>
      </c>
      <c r="DK140" s="451">
        <f t="shared" si="264"/>
        <v>0</v>
      </c>
      <c r="DL140" s="451">
        <f t="shared" si="265"/>
        <v>0</v>
      </c>
      <c r="DM140" s="452">
        <f t="shared" si="266"/>
        <v>0</v>
      </c>
      <c r="DN140" s="453">
        <f t="shared" si="267"/>
        <v>-1</v>
      </c>
      <c r="DO140" s="454">
        <f t="shared" si="201"/>
        <v>1</v>
      </c>
      <c r="DP140" s="455" t="str">
        <f t="shared" si="202"/>
        <v>NO</v>
      </c>
      <c r="DQ140" s="455" t="str">
        <f t="shared" si="203"/>
        <v>Not!</v>
      </c>
      <c r="DR140" s="455" t="str">
        <f t="shared" si="204"/>
        <v>Not!</v>
      </c>
      <c r="DS140" s="478" t="str">
        <f t="shared" si="185"/>
        <v/>
      </c>
      <c r="DT140" s="479">
        <f t="shared" si="205"/>
        <v>0</v>
      </c>
      <c r="DU140" s="239">
        <f t="shared" si="229"/>
        <v>0</v>
      </c>
      <c r="DV140" s="480">
        <v>125</v>
      </c>
      <c r="DW140" s="281" t="str">
        <f t="shared" si="206"/>
        <v/>
      </c>
      <c r="DX140" s="239" t="str">
        <f t="shared" si="207"/>
        <v>Not!</v>
      </c>
      <c r="DY140" s="499">
        <f t="shared" si="208"/>
        <v>0</v>
      </c>
      <c r="DZ140" s="239" t="str">
        <f t="shared" si="209"/>
        <v>NO</v>
      </c>
      <c r="EA140" s="499">
        <f t="shared" si="268"/>
        <v>0</v>
      </c>
      <c r="EB140" s="239" t="str">
        <f t="shared" si="187"/>
        <v>女子Jr</v>
      </c>
      <c r="EC140" s="499">
        <f t="shared" si="269"/>
        <v>0</v>
      </c>
      <c r="ED140" s="500">
        <f t="shared" si="210"/>
        <v>0</v>
      </c>
      <c r="EE140" s="499">
        <f t="shared" si="210"/>
        <v>0</v>
      </c>
      <c r="EF140" s="239" t="str">
        <f t="shared" si="211"/>
        <v>N</v>
      </c>
      <c r="EG140" s="434" t="str">
        <f t="shared" si="212"/>
        <v/>
      </c>
      <c r="EH140" s="239" t="str">
        <f t="shared" si="213"/>
        <v/>
      </c>
      <c r="EI140" s="239" t="str">
        <f t="shared" ca="1" si="214"/>
        <v/>
      </c>
      <c r="EJ140" s="239" t="str">
        <f t="shared" si="215"/>
        <v/>
      </c>
      <c r="EK140" s="239">
        <f t="shared" si="216"/>
        <v>0</v>
      </c>
      <c r="EL140" s="239">
        <f t="shared" si="217"/>
        <v>0</v>
      </c>
      <c r="EM140" s="499">
        <f t="shared" si="218"/>
        <v>0</v>
      </c>
      <c r="EN140" s="239" t="str">
        <f t="shared" si="230"/>
        <v>N</v>
      </c>
      <c r="EO140" s="434" t="str">
        <f t="shared" si="219"/>
        <v/>
      </c>
      <c r="EP140" s="239" t="str">
        <f t="shared" si="189"/>
        <v/>
      </c>
      <c r="EQ140" s="239" t="str">
        <f t="shared" ca="1" si="220"/>
        <v/>
      </c>
      <c r="ER140" s="239" t="str">
        <f t="shared" si="221"/>
        <v/>
      </c>
      <c r="ES140" s="239">
        <f t="shared" si="190"/>
        <v>0</v>
      </c>
      <c r="ET140" s="239">
        <f t="shared" si="231"/>
        <v>0</v>
      </c>
      <c r="EU140" s="499">
        <f t="shared" si="222"/>
        <v>0</v>
      </c>
      <c r="EV140" s="434" t="str">
        <f t="shared" si="223"/>
        <v/>
      </c>
      <c r="EW140" s="512">
        <f t="shared" si="224"/>
        <v>0</v>
      </c>
      <c r="EX140" s="512">
        <f t="shared" si="225"/>
        <v>0</v>
      </c>
      <c r="EY140" s="512">
        <f t="shared" si="226"/>
        <v>0</v>
      </c>
      <c r="EZ140" s="119"/>
      <c r="FA140" s="258"/>
      <c r="FB140" s="259" t="str">
        <f t="shared" ca="1" si="227"/>
        <v/>
      </c>
      <c r="FC140" s="258"/>
      <c r="FD140" s="259" t="str">
        <f t="shared" si="228"/>
        <v/>
      </c>
      <c r="FE140" s="119"/>
      <c r="FF140" s="119"/>
      <c r="FG140" s="119"/>
      <c r="FH140" s="119"/>
      <c r="FI140" s="119"/>
      <c r="FJ140" s="119"/>
      <c r="FK140" s="119"/>
      <c r="FL140" s="119"/>
      <c r="FM140" s="119"/>
      <c r="FN140" s="119"/>
      <c r="FO140" s="119"/>
    </row>
    <row r="141" spans="1:171" s="99" customFormat="1" ht="21" customHeight="1" x14ac:dyDescent="0.2">
      <c r="A141" s="141">
        <v>126</v>
      </c>
      <c r="B141" s="138">
        <f>申込用紙!B141</f>
        <v>0</v>
      </c>
      <c r="C141" s="138">
        <f>申込用紙!C141</f>
        <v>0</v>
      </c>
      <c r="D141" s="138">
        <f>申込用紙!D141</f>
        <v>0</v>
      </c>
      <c r="E141" s="139">
        <f>申込用紙!E141</f>
        <v>0</v>
      </c>
      <c r="F141" s="138">
        <f>申込用紙!F141</f>
        <v>0</v>
      </c>
      <c r="G141" s="138">
        <f>申込用紙!G141</f>
        <v>0</v>
      </c>
      <c r="H141" s="138">
        <f>申込用紙!H141</f>
        <v>0</v>
      </c>
      <c r="I141" s="138">
        <f>申込用紙!I141</f>
        <v>0</v>
      </c>
      <c r="J141" s="138">
        <f>申込用紙!J141</f>
        <v>0</v>
      </c>
      <c r="K141" s="138">
        <f>申込用紙!K141</f>
        <v>0</v>
      </c>
      <c r="L141" s="138">
        <f>申込用紙!L141</f>
        <v>0</v>
      </c>
      <c r="M141" s="138">
        <f>申込用紙!M141</f>
        <v>0</v>
      </c>
      <c r="N141" s="138" t="str">
        <f>申込用紙!N141</f>
        <v/>
      </c>
      <c r="O141" s="160"/>
      <c r="P141" s="161"/>
      <c r="Q141" s="186" t="str">
        <f t="shared" si="238"/>
        <v>女</v>
      </c>
      <c r="R141" s="195" t="str">
        <f t="shared" si="239"/>
        <v>Not!</v>
      </c>
      <c r="S141" s="195" t="str">
        <f t="shared" si="240"/>
        <v>NO</v>
      </c>
      <c r="T141" s="194" t="str">
        <f t="shared" si="241"/>
        <v>女子Jr</v>
      </c>
      <c r="U141" s="196">
        <f t="shared" si="242"/>
        <v>0</v>
      </c>
      <c r="V141" s="190"/>
      <c r="W141" s="190"/>
      <c r="X141" s="190"/>
      <c r="Y141" s="190"/>
      <c r="Z141" s="190"/>
      <c r="AA141" s="190"/>
      <c r="AB141" s="239"/>
      <c r="AC141" s="239"/>
      <c r="AD141" s="239"/>
      <c r="AE141" s="239"/>
      <c r="AF141" s="242"/>
      <c r="AG141" s="261">
        <f t="shared" si="243"/>
        <v>0</v>
      </c>
      <c r="AH141"/>
      <c r="AI141"/>
      <c r="AJ141" s="258"/>
      <c r="AK141" s="259" t="str">
        <f t="shared" ca="1" si="244"/>
        <v/>
      </c>
      <c r="AL141" s="258"/>
      <c r="AM141" s="259" t="str">
        <f t="shared" si="245"/>
        <v/>
      </c>
      <c r="AN141" s="260"/>
      <c r="AO141" s="260"/>
      <c r="AP141" s="119"/>
      <c r="AQ141" s="280" t="str">
        <f t="shared" si="246"/>
        <v/>
      </c>
      <c r="AR141" s="280" t="str">
        <f t="shared" si="247"/>
        <v/>
      </c>
      <c r="AS141" s="280" t="str">
        <f t="shared" si="248"/>
        <v/>
      </c>
      <c r="AT141" s="280" t="str">
        <f t="shared" ca="1" si="249"/>
        <v/>
      </c>
      <c r="AU141" s="280">
        <f>申込用紙!$G$4</f>
        <v>0</v>
      </c>
      <c r="AV141" s="281" t="str">
        <f t="shared" si="250"/>
        <v/>
      </c>
      <c r="AW141" s="312">
        <f t="shared" si="270"/>
        <v>0</v>
      </c>
      <c r="AX141" s="312">
        <f t="shared" si="270"/>
        <v>0</v>
      </c>
      <c r="AY141" s="312">
        <f t="shared" si="270"/>
        <v>0</v>
      </c>
      <c r="AZ141" s="312">
        <f t="shared" si="270"/>
        <v>0</v>
      </c>
      <c r="BA141" s="312">
        <f t="shared" si="270"/>
        <v>0</v>
      </c>
      <c r="BB141" s="312">
        <f t="shared" si="270"/>
        <v>0</v>
      </c>
      <c r="BC141" s="313">
        <f t="shared" si="251"/>
        <v>0</v>
      </c>
      <c r="BD141" s="313">
        <f t="shared" si="252"/>
        <v>0</v>
      </c>
      <c r="BE141" s="340">
        <f t="shared" si="271"/>
        <v>0</v>
      </c>
      <c r="BF141" s="340">
        <f t="shared" si="271"/>
        <v>0</v>
      </c>
      <c r="BG141" s="340">
        <f t="shared" si="271"/>
        <v>0</v>
      </c>
      <c r="BH141" s="340">
        <f t="shared" si="271"/>
        <v>0</v>
      </c>
      <c r="BI141" s="340">
        <f t="shared" si="271"/>
        <v>0</v>
      </c>
      <c r="BJ141" s="341">
        <f t="shared" si="272"/>
        <v>0</v>
      </c>
      <c r="BK141" s="341">
        <f t="shared" si="272"/>
        <v>0</v>
      </c>
      <c r="BL141" s="341">
        <f t="shared" si="272"/>
        <v>0</v>
      </c>
      <c r="BM141" s="341">
        <f t="shared" si="272"/>
        <v>0</v>
      </c>
      <c r="BN141" s="341">
        <f t="shared" si="272"/>
        <v>0</v>
      </c>
      <c r="BO141" s="341">
        <f t="shared" si="273"/>
        <v>0</v>
      </c>
      <c r="BP141" s="341">
        <f t="shared" si="273"/>
        <v>0</v>
      </c>
      <c r="BQ141" s="341">
        <f t="shared" si="273"/>
        <v>0</v>
      </c>
      <c r="BR141" s="341">
        <f t="shared" si="273"/>
        <v>0</v>
      </c>
      <c r="BS141" s="341">
        <f t="shared" si="273"/>
        <v>0</v>
      </c>
      <c r="BT141" s="348">
        <f t="shared" si="274"/>
        <v>0</v>
      </c>
      <c r="BU141" s="348">
        <f t="shared" si="274"/>
        <v>0</v>
      </c>
      <c r="BV141" s="348">
        <f t="shared" si="274"/>
        <v>0</v>
      </c>
      <c r="BW141" s="348">
        <f t="shared" si="274"/>
        <v>0</v>
      </c>
      <c r="BX141" s="348">
        <f t="shared" si="274"/>
        <v>0</v>
      </c>
      <c r="BY141" s="348">
        <f t="shared" si="275"/>
        <v>0</v>
      </c>
      <c r="BZ141" s="348">
        <f t="shared" si="275"/>
        <v>0</v>
      </c>
      <c r="CA141" s="348">
        <f t="shared" si="275"/>
        <v>0</v>
      </c>
      <c r="CB141" s="350">
        <f t="shared" si="275"/>
        <v>0</v>
      </c>
      <c r="CC141" s="375">
        <f t="shared" si="275"/>
        <v>0</v>
      </c>
      <c r="CD141" s="191">
        <f t="shared" si="285"/>
        <v>0</v>
      </c>
      <c r="CE141" s="191">
        <f t="shared" si="285"/>
        <v>0</v>
      </c>
      <c r="CF141" s="191">
        <f t="shared" si="285"/>
        <v>0</v>
      </c>
      <c r="CG141" s="381">
        <f t="shared" si="286"/>
        <v>0</v>
      </c>
      <c r="CH141" s="191">
        <f t="shared" si="286"/>
        <v>0</v>
      </c>
      <c r="CI141" s="382">
        <f t="shared" si="286"/>
        <v>0</v>
      </c>
      <c r="CJ141" s="379">
        <f t="shared" si="253"/>
        <v>0</v>
      </c>
      <c r="CK141" s="391">
        <f t="shared" si="276"/>
        <v>0</v>
      </c>
      <c r="CL141" s="391">
        <f t="shared" si="276"/>
        <v>0</v>
      </c>
      <c r="CM141" s="391">
        <f t="shared" si="276"/>
        <v>0</v>
      </c>
      <c r="CN141" s="391">
        <f t="shared" si="287"/>
        <v>0</v>
      </c>
      <c r="CO141" s="392">
        <f t="shared" si="277"/>
        <v>0</v>
      </c>
      <c r="CP141" s="392">
        <f t="shared" si="277"/>
        <v>0</v>
      </c>
      <c r="CQ141" s="392">
        <f t="shared" si="277"/>
        <v>0</v>
      </c>
      <c r="CR141" s="394">
        <f t="shared" si="288"/>
        <v>0</v>
      </c>
      <c r="CS141" s="191">
        <f t="shared" si="278"/>
        <v>0</v>
      </c>
      <c r="CT141" s="190">
        <f t="shared" si="278"/>
        <v>0</v>
      </c>
      <c r="CU141" s="190">
        <f t="shared" si="278"/>
        <v>0</v>
      </c>
      <c r="CV141" s="394">
        <f t="shared" si="289"/>
        <v>0</v>
      </c>
      <c r="CW141" s="402">
        <f t="shared" si="254"/>
        <v>0</v>
      </c>
      <c r="CX141" s="403"/>
      <c r="CY141" s="403">
        <f t="shared" si="255"/>
        <v>0</v>
      </c>
      <c r="CZ141" s="404">
        <f t="shared" si="256"/>
        <v>0</v>
      </c>
      <c r="DA141" s="435">
        <f t="shared" si="200"/>
        <v>0</v>
      </c>
      <c r="DB141" s="432">
        <f t="shared" si="257"/>
        <v>0</v>
      </c>
      <c r="DC141" s="433">
        <f t="shared" si="258"/>
        <v>0</v>
      </c>
      <c r="DD141" s="239">
        <f t="shared" si="259"/>
        <v>1</v>
      </c>
      <c r="DE141" s="239">
        <f t="shared" ca="1" si="260"/>
        <v>0</v>
      </c>
      <c r="DF141" s="239">
        <f t="shared" ca="1" si="261"/>
        <v>1</v>
      </c>
      <c r="DG141" s="434" t="str">
        <f t="shared" si="262"/>
        <v/>
      </c>
      <c r="DH141" s="239">
        <f t="shared" ca="1" si="263"/>
        <v>0</v>
      </c>
      <c r="DI141" s="239">
        <f t="shared" ca="1" si="284"/>
        <v>0</v>
      </c>
      <c r="DJ141" s="118" t="str">
        <f t="shared" si="180"/>
        <v/>
      </c>
      <c r="DK141" s="451">
        <f t="shared" si="264"/>
        <v>0</v>
      </c>
      <c r="DL141" s="451">
        <f t="shared" si="265"/>
        <v>0</v>
      </c>
      <c r="DM141" s="452">
        <f t="shared" si="266"/>
        <v>0</v>
      </c>
      <c r="DN141" s="453">
        <f t="shared" si="267"/>
        <v>-1</v>
      </c>
      <c r="DO141" s="454">
        <f t="shared" si="201"/>
        <v>1</v>
      </c>
      <c r="DP141" s="455" t="str">
        <f t="shared" si="202"/>
        <v>NO</v>
      </c>
      <c r="DQ141" s="455" t="str">
        <f t="shared" si="203"/>
        <v>Not!</v>
      </c>
      <c r="DR141" s="455" t="str">
        <f t="shared" si="204"/>
        <v>Not!</v>
      </c>
      <c r="DS141" s="478" t="str">
        <f t="shared" si="185"/>
        <v/>
      </c>
      <c r="DT141" s="479">
        <f t="shared" si="205"/>
        <v>0</v>
      </c>
      <c r="DU141" s="239">
        <f t="shared" si="229"/>
        <v>0</v>
      </c>
      <c r="DV141" s="480">
        <v>126</v>
      </c>
      <c r="DW141" s="281" t="str">
        <f t="shared" si="206"/>
        <v/>
      </c>
      <c r="DX141" s="239" t="str">
        <f t="shared" si="207"/>
        <v>Not!</v>
      </c>
      <c r="DY141" s="499">
        <f t="shared" si="208"/>
        <v>0</v>
      </c>
      <c r="DZ141" s="239" t="str">
        <f t="shared" si="209"/>
        <v>NO</v>
      </c>
      <c r="EA141" s="499">
        <f t="shared" si="268"/>
        <v>0</v>
      </c>
      <c r="EB141" s="239" t="str">
        <f t="shared" si="187"/>
        <v>女子Jr</v>
      </c>
      <c r="EC141" s="499">
        <f t="shared" si="269"/>
        <v>0</v>
      </c>
      <c r="ED141" s="500">
        <f t="shared" si="210"/>
        <v>0</v>
      </c>
      <c r="EE141" s="499">
        <f t="shared" si="210"/>
        <v>0</v>
      </c>
      <c r="EF141" s="239" t="str">
        <f t="shared" si="211"/>
        <v>N</v>
      </c>
      <c r="EG141" s="434" t="str">
        <f t="shared" si="212"/>
        <v/>
      </c>
      <c r="EH141" s="239" t="str">
        <f t="shared" si="213"/>
        <v/>
      </c>
      <c r="EI141" s="239" t="str">
        <f t="shared" ca="1" si="214"/>
        <v/>
      </c>
      <c r="EJ141" s="239" t="str">
        <f t="shared" si="215"/>
        <v/>
      </c>
      <c r="EK141" s="239">
        <f t="shared" si="216"/>
        <v>0</v>
      </c>
      <c r="EL141" s="239">
        <f t="shared" si="217"/>
        <v>0</v>
      </c>
      <c r="EM141" s="499">
        <f t="shared" si="218"/>
        <v>0</v>
      </c>
      <c r="EN141" s="239" t="str">
        <f t="shared" si="230"/>
        <v>N</v>
      </c>
      <c r="EO141" s="434" t="str">
        <f t="shared" si="219"/>
        <v/>
      </c>
      <c r="EP141" s="239" t="str">
        <f t="shared" si="189"/>
        <v/>
      </c>
      <c r="EQ141" s="239" t="str">
        <f t="shared" ca="1" si="220"/>
        <v/>
      </c>
      <c r="ER141" s="239" t="str">
        <f t="shared" si="221"/>
        <v/>
      </c>
      <c r="ES141" s="239">
        <f t="shared" si="190"/>
        <v>0</v>
      </c>
      <c r="ET141" s="239">
        <f t="shared" si="231"/>
        <v>0</v>
      </c>
      <c r="EU141" s="499">
        <f t="shared" si="222"/>
        <v>0</v>
      </c>
      <c r="EV141" s="434" t="str">
        <f t="shared" si="223"/>
        <v/>
      </c>
      <c r="EW141" s="512">
        <f t="shared" si="224"/>
        <v>0</v>
      </c>
      <c r="EX141" s="512">
        <f t="shared" si="225"/>
        <v>0</v>
      </c>
      <c r="EY141" s="512">
        <f t="shared" si="226"/>
        <v>0</v>
      </c>
      <c r="EZ141" s="119"/>
      <c r="FA141" s="258"/>
      <c r="FB141" s="259" t="str">
        <f t="shared" ca="1" si="227"/>
        <v/>
      </c>
      <c r="FC141" s="258"/>
      <c r="FD141" s="259" t="str">
        <f t="shared" si="228"/>
        <v/>
      </c>
      <c r="FE141" s="119"/>
      <c r="FF141" s="119"/>
      <c r="FG141" s="119"/>
      <c r="FH141" s="119"/>
      <c r="FI141" s="119"/>
      <c r="FJ141" s="119"/>
      <c r="FK141" s="119"/>
      <c r="FL141" s="119"/>
      <c r="FM141" s="119"/>
      <c r="FN141" s="119"/>
      <c r="FO141" s="119"/>
    </row>
    <row r="142" spans="1:171" s="99" customFormat="1" ht="21" customHeight="1" x14ac:dyDescent="0.2">
      <c r="A142" s="141">
        <v>127</v>
      </c>
      <c r="B142" s="138">
        <f>申込用紙!B142</f>
        <v>0</v>
      </c>
      <c r="C142" s="138">
        <f>申込用紙!C142</f>
        <v>0</v>
      </c>
      <c r="D142" s="138">
        <f>申込用紙!D142</f>
        <v>0</v>
      </c>
      <c r="E142" s="139">
        <f>申込用紙!E142</f>
        <v>0</v>
      </c>
      <c r="F142" s="138">
        <f>申込用紙!F142</f>
        <v>0</v>
      </c>
      <c r="G142" s="138">
        <f>申込用紙!G142</f>
        <v>0</v>
      </c>
      <c r="H142" s="138">
        <f>申込用紙!H142</f>
        <v>0</v>
      </c>
      <c r="I142" s="138">
        <f>申込用紙!I142</f>
        <v>0</v>
      </c>
      <c r="J142" s="138">
        <f>申込用紙!J142</f>
        <v>0</v>
      </c>
      <c r="K142" s="138">
        <f>申込用紙!K142</f>
        <v>0</v>
      </c>
      <c r="L142" s="138">
        <f>申込用紙!L142</f>
        <v>0</v>
      </c>
      <c r="M142" s="138">
        <f>申込用紙!M142</f>
        <v>0</v>
      </c>
      <c r="N142" s="138" t="str">
        <f>申込用紙!N142</f>
        <v/>
      </c>
      <c r="O142" s="160"/>
      <c r="P142" s="161"/>
      <c r="Q142" s="186" t="str">
        <f t="shared" si="238"/>
        <v>女</v>
      </c>
      <c r="R142" s="195" t="str">
        <f t="shared" si="239"/>
        <v>Not!</v>
      </c>
      <c r="S142" s="195" t="str">
        <f t="shared" si="240"/>
        <v>NO</v>
      </c>
      <c r="T142" s="194" t="str">
        <f t="shared" si="241"/>
        <v>女子Jr</v>
      </c>
      <c r="U142" s="196">
        <f t="shared" si="242"/>
        <v>0</v>
      </c>
      <c r="V142" s="190"/>
      <c r="W142" s="190"/>
      <c r="X142" s="190"/>
      <c r="Y142" s="190"/>
      <c r="Z142" s="190"/>
      <c r="AA142" s="190"/>
      <c r="AB142" s="239"/>
      <c r="AC142" s="239"/>
      <c r="AD142" s="239"/>
      <c r="AE142" s="239"/>
      <c r="AF142" s="242"/>
      <c r="AG142" s="261">
        <f t="shared" si="243"/>
        <v>0</v>
      </c>
      <c r="AH142"/>
      <c r="AI142"/>
      <c r="AJ142" s="258"/>
      <c r="AK142" s="259" t="str">
        <f t="shared" ca="1" si="244"/>
        <v/>
      </c>
      <c r="AL142" s="258"/>
      <c r="AM142" s="259" t="str">
        <f t="shared" si="245"/>
        <v/>
      </c>
      <c r="AN142" s="260"/>
      <c r="AO142" s="260"/>
      <c r="AP142" s="119"/>
      <c r="AQ142" s="280" t="str">
        <f t="shared" si="246"/>
        <v/>
      </c>
      <c r="AR142" s="280" t="str">
        <f t="shared" si="247"/>
        <v/>
      </c>
      <c r="AS142" s="280" t="str">
        <f t="shared" si="248"/>
        <v/>
      </c>
      <c r="AT142" s="280" t="str">
        <f t="shared" ca="1" si="249"/>
        <v/>
      </c>
      <c r="AU142" s="280">
        <f>申込用紙!$G$4</f>
        <v>0</v>
      </c>
      <c r="AV142" s="281" t="str">
        <f t="shared" si="250"/>
        <v/>
      </c>
      <c r="AW142" s="312">
        <f t="shared" si="270"/>
        <v>0</v>
      </c>
      <c r="AX142" s="312">
        <f t="shared" si="270"/>
        <v>0</v>
      </c>
      <c r="AY142" s="312">
        <f t="shared" si="270"/>
        <v>0</v>
      </c>
      <c r="AZ142" s="312">
        <f t="shared" si="270"/>
        <v>0</v>
      </c>
      <c r="BA142" s="312">
        <f t="shared" si="270"/>
        <v>0</v>
      </c>
      <c r="BB142" s="312">
        <f t="shared" si="270"/>
        <v>0</v>
      </c>
      <c r="BC142" s="313">
        <f t="shared" si="251"/>
        <v>0</v>
      </c>
      <c r="BD142" s="313">
        <f t="shared" si="252"/>
        <v>0</v>
      </c>
      <c r="BE142" s="340">
        <f t="shared" si="271"/>
        <v>0</v>
      </c>
      <c r="BF142" s="340">
        <f t="shared" si="271"/>
        <v>0</v>
      </c>
      <c r="BG142" s="340">
        <f t="shared" si="271"/>
        <v>0</v>
      </c>
      <c r="BH142" s="340">
        <f t="shared" si="271"/>
        <v>0</v>
      </c>
      <c r="BI142" s="340">
        <f t="shared" si="271"/>
        <v>0</v>
      </c>
      <c r="BJ142" s="341">
        <f t="shared" si="272"/>
        <v>0</v>
      </c>
      <c r="BK142" s="341">
        <f t="shared" si="272"/>
        <v>0</v>
      </c>
      <c r="BL142" s="341">
        <f t="shared" si="272"/>
        <v>0</v>
      </c>
      <c r="BM142" s="341">
        <f t="shared" si="272"/>
        <v>0</v>
      </c>
      <c r="BN142" s="341">
        <f t="shared" si="272"/>
        <v>0</v>
      </c>
      <c r="BO142" s="341">
        <f t="shared" si="273"/>
        <v>0</v>
      </c>
      <c r="BP142" s="341">
        <f t="shared" si="273"/>
        <v>0</v>
      </c>
      <c r="BQ142" s="341">
        <f t="shared" si="273"/>
        <v>0</v>
      </c>
      <c r="BR142" s="341">
        <f t="shared" si="273"/>
        <v>0</v>
      </c>
      <c r="BS142" s="341">
        <f t="shared" si="273"/>
        <v>0</v>
      </c>
      <c r="BT142" s="348">
        <f t="shared" si="274"/>
        <v>0</v>
      </c>
      <c r="BU142" s="348">
        <f t="shared" si="274"/>
        <v>0</v>
      </c>
      <c r="BV142" s="348">
        <f t="shared" si="274"/>
        <v>0</v>
      </c>
      <c r="BW142" s="348">
        <f t="shared" si="274"/>
        <v>0</v>
      </c>
      <c r="BX142" s="348">
        <f t="shared" si="274"/>
        <v>0</v>
      </c>
      <c r="BY142" s="348">
        <f t="shared" si="275"/>
        <v>0</v>
      </c>
      <c r="BZ142" s="348">
        <f t="shared" si="275"/>
        <v>0</v>
      </c>
      <c r="CA142" s="348">
        <f t="shared" si="275"/>
        <v>0</v>
      </c>
      <c r="CB142" s="350">
        <f t="shared" si="275"/>
        <v>0</v>
      </c>
      <c r="CC142" s="375">
        <f t="shared" si="275"/>
        <v>0</v>
      </c>
      <c r="CD142" s="191">
        <f t="shared" si="285"/>
        <v>0</v>
      </c>
      <c r="CE142" s="191">
        <f t="shared" si="285"/>
        <v>0</v>
      </c>
      <c r="CF142" s="191">
        <f t="shared" si="285"/>
        <v>0</v>
      </c>
      <c r="CG142" s="381">
        <f t="shared" si="286"/>
        <v>0</v>
      </c>
      <c r="CH142" s="191">
        <f t="shared" si="286"/>
        <v>0</v>
      </c>
      <c r="CI142" s="382">
        <f t="shared" si="286"/>
        <v>0</v>
      </c>
      <c r="CJ142" s="379">
        <f t="shared" si="253"/>
        <v>0</v>
      </c>
      <c r="CK142" s="391">
        <f t="shared" si="276"/>
        <v>0</v>
      </c>
      <c r="CL142" s="391">
        <f t="shared" si="276"/>
        <v>0</v>
      </c>
      <c r="CM142" s="391">
        <f t="shared" si="276"/>
        <v>0</v>
      </c>
      <c r="CN142" s="391">
        <f t="shared" si="287"/>
        <v>0</v>
      </c>
      <c r="CO142" s="392">
        <f t="shared" si="277"/>
        <v>0</v>
      </c>
      <c r="CP142" s="392">
        <f t="shared" si="277"/>
        <v>0</v>
      </c>
      <c r="CQ142" s="392">
        <f t="shared" si="277"/>
        <v>0</v>
      </c>
      <c r="CR142" s="394">
        <f t="shared" si="288"/>
        <v>0</v>
      </c>
      <c r="CS142" s="191">
        <f t="shared" si="278"/>
        <v>0</v>
      </c>
      <c r="CT142" s="190">
        <f t="shared" si="278"/>
        <v>0</v>
      </c>
      <c r="CU142" s="190">
        <f t="shared" si="278"/>
        <v>0</v>
      </c>
      <c r="CV142" s="394">
        <f t="shared" si="289"/>
        <v>0</v>
      </c>
      <c r="CW142" s="402">
        <f t="shared" si="254"/>
        <v>0</v>
      </c>
      <c r="CX142" s="403"/>
      <c r="CY142" s="403">
        <f t="shared" si="255"/>
        <v>0</v>
      </c>
      <c r="CZ142" s="404">
        <f t="shared" si="256"/>
        <v>0</v>
      </c>
      <c r="DA142" s="435">
        <f t="shared" si="200"/>
        <v>0</v>
      </c>
      <c r="DB142" s="432">
        <f t="shared" si="257"/>
        <v>0</v>
      </c>
      <c r="DC142" s="433">
        <f t="shared" si="258"/>
        <v>0</v>
      </c>
      <c r="DD142" s="239">
        <f t="shared" si="259"/>
        <v>1</v>
      </c>
      <c r="DE142" s="239">
        <f t="shared" ca="1" si="260"/>
        <v>0</v>
      </c>
      <c r="DF142" s="239">
        <f t="shared" ca="1" si="261"/>
        <v>1</v>
      </c>
      <c r="DG142" s="434" t="str">
        <f t="shared" si="262"/>
        <v/>
      </c>
      <c r="DH142" s="239">
        <f t="shared" ca="1" si="263"/>
        <v>0</v>
      </c>
      <c r="DI142" s="239">
        <f t="shared" ca="1" si="284"/>
        <v>0</v>
      </c>
      <c r="DJ142" s="118" t="str">
        <f t="shared" si="180"/>
        <v/>
      </c>
      <c r="DK142" s="451">
        <f t="shared" si="264"/>
        <v>0</v>
      </c>
      <c r="DL142" s="451">
        <f t="shared" si="265"/>
        <v>0</v>
      </c>
      <c r="DM142" s="452">
        <f t="shared" si="266"/>
        <v>0</v>
      </c>
      <c r="DN142" s="453">
        <f t="shared" si="267"/>
        <v>-1</v>
      </c>
      <c r="DO142" s="454">
        <f t="shared" si="201"/>
        <v>1</v>
      </c>
      <c r="DP142" s="455" t="str">
        <f t="shared" si="202"/>
        <v>NO</v>
      </c>
      <c r="DQ142" s="455" t="str">
        <f t="shared" si="203"/>
        <v>Not!</v>
      </c>
      <c r="DR142" s="455" t="str">
        <f t="shared" si="204"/>
        <v>Not!</v>
      </c>
      <c r="DS142" s="478" t="str">
        <f t="shared" si="185"/>
        <v/>
      </c>
      <c r="DT142" s="479">
        <f t="shared" si="205"/>
        <v>0</v>
      </c>
      <c r="DU142" s="239">
        <f t="shared" si="229"/>
        <v>0</v>
      </c>
      <c r="DV142" s="480">
        <v>127</v>
      </c>
      <c r="DW142" s="281" t="str">
        <f t="shared" si="206"/>
        <v/>
      </c>
      <c r="DX142" s="239" t="str">
        <f t="shared" si="207"/>
        <v>Not!</v>
      </c>
      <c r="DY142" s="499">
        <f t="shared" si="208"/>
        <v>0</v>
      </c>
      <c r="DZ142" s="239" t="str">
        <f t="shared" si="209"/>
        <v>NO</v>
      </c>
      <c r="EA142" s="499">
        <f t="shared" si="268"/>
        <v>0</v>
      </c>
      <c r="EB142" s="239" t="str">
        <f t="shared" si="187"/>
        <v>女子Jr</v>
      </c>
      <c r="EC142" s="499">
        <f t="shared" si="269"/>
        <v>0</v>
      </c>
      <c r="ED142" s="500">
        <f t="shared" si="210"/>
        <v>0</v>
      </c>
      <c r="EE142" s="499">
        <f t="shared" si="210"/>
        <v>0</v>
      </c>
      <c r="EF142" s="239" t="str">
        <f t="shared" si="211"/>
        <v>N</v>
      </c>
      <c r="EG142" s="434" t="str">
        <f t="shared" si="212"/>
        <v/>
      </c>
      <c r="EH142" s="239" t="str">
        <f t="shared" si="213"/>
        <v/>
      </c>
      <c r="EI142" s="239" t="str">
        <f t="shared" ca="1" si="214"/>
        <v/>
      </c>
      <c r="EJ142" s="239" t="str">
        <f t="shared" si="215"/>
        <v/>
      </c>
      <c r="EK142" s="239">
        <f t="shared" si="216"/>
        <v>0</v>
      </c>
      <c r="EL142" s="239">
        <f t="shared" si="217"/>
        <v>0</v>
      </c>
      <c r="EM142" s="499">
        <f t="shared" si="218"/>
        <v>0</v>
      </c>
      <c r="EN142" s="239" t="str">
        <f t="shared" si="230"/>
        <v>N</v>
      </c>
      <c r="EO142" s="434" t="str">
        <f t="shared" si="219"/>
        <v/>
      </c>
      <c r="EP142" s="239" t="str">
        <f t="shared" si="189"/>
        <v/>
      </c>
      <c r="EQ142" s="239" t="str">
        <f t="shared" ca="1" si="220"/>
        <v/>
      </c>
      <c r="ER142" s="239" t="str">
        <f t="shared" si="221"/>
        <v/>
      </c>
      <c r="ES142" s="239">
        <f t="shared" si="190"/>
        <v>0</v>
      </c>
      <c r="ET142" s="239">
        <f t="shared" si="231"/>
        <v>0</v>
      </c>
      <c r="EU142" s="499">
        <f t="shared" si="222"/>
        <v>0</v>
      </c>
      <c r="EV142" s="434" t="str">
        <f t="shared" si="223"/>
        <v/>
      </c>
      <c r="EW142" s="512">
        <f t="shared" si="224"/>
        <v>0</v>
      </c>
      <c r="EX142" s="512">
        <f t="shared" si="225"/>
        <v>0</v>
      </c>
      <c r="EY142" s="512">
        <f t="shared" si="226"/>
        <v>0</v>
      </c>
      <c r="EZ142" s="119"/>
      <c r="FA142" s="258"/>
      <c r="FB142" s="259" t="str">
        <f t="shared" ca="1" si="227"/>
        <v/>
      </c>
      <c r="FC142" s="258"/>
      <c r="FD142" s="259" t="str">
        <f t="shared" si="228"/>
        <v/>
      </c>
      <c r="FE142" s="119"/>
      <c r="FF142" s="119"/>
      <c r="FG142" s="119"/>
      <c r="FH142" s="119"/>
      <c r="FI142" s="119"/>
      <c r="FJ142" s="119"/>
      <c r="FK142" s="119"/>
      <c r="FL142" s="119"/>
      <c r="FM142" s="119"/>
      <c r="FN142" s="119"/>
      <c r="FO142" s="119"/>
    </row>
    <row r="143" spans="1:171" s="99" customFormat="1" ht="21" customHeight="1" x14ac:dyDescent="0.2">
      <c r="A143" s="141">
        <v>128</v>
      </c>
      <c r="B143" s="138">
        <f>申込用紙!B143</f>
        <v>0</v>
      </c>
      <c r="C143" s="138">
        <f>申込用紙!C143</f>
        <v>0</v>
      </c>
      <c r="D143" s="138">
        <f>申込用紙!D143</f>
        <v>0</v>
      </c>
      <c r="E143" s="139">
        <f>申込用紙!E143</f>
        <v>0</v>
      </c>
      <c r="F143" s="138">
        <f>申込用紙!F143</f>
        <v>0</v>
      </c>
      <c r="G143" s="138">
        <f>申込用紙!G143</f>
        <v>0</v>
      </c>
      <c r="H143" s="138">
        <f>申込用紙!H143</f>
        <v>0</v>
      </c>
      <c r="I143" s="138">
        <f>申込用紙!I143</f>
        <v>0</v>
      </c>
      <c r="J143" s="138">
        <f>申込用紙!J143</f>
        <v>0</v>
      </c>
      <c r="K143" s="138">
        <f>申込用紙!K143</f>
        <v>0</v>
      </c>
      <c r="L143" s="138">
        <f>申込用紙!L143</f>
        <v>0</v>
      </c>
      <c r="M143" s="138">
        <f>申込用紙!M143</f>
        <v>0</v>
      </c>
      <c r="N143" s="138" t="str">
        <f>申込用紙!N143</f>
        <v/>
      </c>
      <c r="O143" s="160"/>
      <c r="P143" s="161"/>
      <c r="Q143" s="186" t="str">
        <f t="shared" si="238"/>
        <v>女</v>
      </c>
      <c r="R143" s="195" t="str">
        <f t="shared" si="239"/>
        <v>Not!</v>
      </c>
      <c r="S143" s="195" t="str">
        <f t="shared" si="240"/>
        <v>NO</v>
      </c>
      <c r="T143" s="194" t="str">
        <f t="shared" si="241"/>
        <v>女子Jr</v>
      </c>
      <c r="U143" s="196">
        <f t="shared" si="242"/>
        <v>0</v>
      </c>
      <c r="V143" s="190"/>
      <c r="W143" s="190"/>
      <c r="X143" s="190"/>
      <c r="Y143" s="190"/>
      <c r="Z143" s="190"/>
      <c r="AA143" s="190"/>
      <c r="AB143" s="239"/>
      <c r="AC143" s="239"/>
      <c r="AD143" s="239"/>
      <c r="AE143" s="239"/>
      <c r="AF143" s="242"/>
      <c r="AG143" s="261">
        <f t="shared" si="243"/>
        <v>0</v>
      </c>
      <c r="AH143"/>
      <c r="AI143"/>
      <c r="AJ143" s="258"/>
      <c r="AK143" s="259" t="str">
        <f t="shared" ca="1" si="244"/>
        <v/>
      </c>
      <c r="AL143" s="258"/>
      <c r="AM143" s="259" t="str">
        <f t="shared" si="245"/>
        <v/>
      </c>
      <c r="AN143" s="260"/>
      <c r="AO143" s="260"/>
      <c r="AP143" s="119"/>
      <c r="AQ143" s="280" t="str">
        <f t="shared" si="246"/>
        <v/>
      </c>
      <c r="AR143" s="280" t="str">
        <f t="shared" si="247"/>
        <v/>
      </c>
      <c r="AS143" s="280" t="str">
        <f t="shared" si="248"/>
        <v/>
      </c>
      <c r="AT143" s="280" t="str">
        <f t="shared" ca="1" si="249"/>
        <v/>
      </c>
      <c r="AU143" s="280">
        <f>申込用紙!$G$4</f>
        <v>0</v>
      </c>
      <c r="AV143" s="281" t="str">
        <f t="shared" si="250"/>
        <v/>
      </c>
      <c r="AW143" s="312">
        <f t="shared" si="270"/>
        <v>0</v>
      </c>
      <c r="AX143" s="312">
        <f t="shared" si="270"/>
        <v>0</v>
      </c>
      <c r="AY143" s="312">
        <f t="shared" si="270"/>
        <v>0</v>
      </c>
      <c r="AZ143" s="312">
        <f t="shared" si="270"/>
        <v>0</v>
      </c>
      <c r="BA143" s="312">
        <f t="shared" si="270"/>
        <v>0</v>
      </c>
      <c r="BB143" s="312">
        <f t="shared" si="270"/>
        <v>0</v>
      </c>
      <c r="BC143" s="313">
        <f t="shared" si="251"/>
        <v>0</v>
      </c>
      <c r="BD143" s="313">
        <f t="shared" si="252"/>
        <v>0</v>
      </c>
      <c r="BE143" s="340">
        <f t="shared" si="271"/>
        <v>0</v>
      </c>
      <c r="BF143" s="340">
        <f t="shared" si="271"/>
        <v>0</v>
      </c>
      <c r="BG143" s="340">
        <f t="shared" si="271"/>
        <v>0</v>
      </c>
      <c r="BH143" s="340">
        <f t="shared" si="271"/>
        <v>0</v>
      </c>
      <c r="BI143" s="340">
        <f t="shared" si="271"/>
        <v>0</v>
      </c>
      <c r="BJ143" s="341">
        <f t="shared" si="272"/>
        <v>0</v>
      </c>
      <c r="BK143" s="341">
        <f t="shared" si="272"/>
        <v>0</v>
      </c>
      <c r="BL143" s="341">
        <f t="shared" si="272"/>
        <v>0</v>
      </c>
      <c r="BM143" s="341">
        <f t="shared" si="272"/>
        <v>0</v>
      </c>
      <c r="BN143" s="341">
        <f t="shared" si="272"/>
        <v>0</v>
      </c>
      <c r="BO143" s="341">
        <f t="shared" si="273"/>
        <v>0</v>
      </c>
      <c r="BP143" s="341">
        <f t="shared" si="273"/>
        <v>0</v>
      </c>
      <c r="BQ143" s="341">
        <f t="shared" si="273"/>
        <v>0</v>
      </c>
      <c r="BR143" s="341">
        <f t="shared" si="273"/>
        <v>0</v>
      </c>
      <c r="BS143" s="341">
        <f t="shared" si="273"/>
        <v>0</v>
      </c>
      <c r="BT143" s="348">
        <f t="shared" si="274"/>
        <v>0</v>
      </c>
      <c r="BU143" s="348">
        <f t="shared" si="274"/>
        <v>0</v>
      </c>
      <c r="BV143" s="348">
        <f t="shared" si="274"/>
        <v>0</v>
      </c>
      <c r="BW143" s="348">
        <f t="shared" si="274"/>
        <v>0</v>
      </c>
      <c r="BX143" s="348">
        <f t="shared" si="274"/>
        <v>0</v>
      </c>
      <c r="BY143" s="348">
        <f t="shared" si="275"/>
        <v>0</v>
      </c>
      <c r="BZ143" s="348">
        <f t="shared" si="275"/>
        <v>0</v>
      </c>
      <c r="CA143" s="348">
        <f t="shared" si="275"/>
        <v>0</v>
      </c>
      <c r="CB143" s="350">
        <f t="shared" si="275"/>
        <v>0</v>
      </c>
      <c r="CC143" s="375">
        <f t="shared" si="275"/>
        <v>0</v>
      </c>
      <c r="CD143" s="191">
        <f t="shared" si="285"/>
        <v>0</v>
      </c>
      <c r="CE143" s="191">
        <f t="shared" si="285"/>
        <v>0</v>
      </c>
      <c r="CF143" s="191">
        <f t="shared" si="285"/>
        <v>0</v>
      </c>
      <c r="CG143" s="381">
        <f t="shared" si="286"/>
        <v>0</v>
      </c>
      <c r="CH143" s="191">
        <f t="shared" si="286"/>
        <v>0</v>
      </c>
      <c r="CI143" s="382">
        <f t="shared" si="286"/>
        <v>0</v>
      </c>
      <c r="CJ143" s="379">
        <f t="shared" si="253"/>
        <v>0</v>
      </c>
      <c r="CK143" s="391">
        <f t="shared" si="276"/>
        <v>0</v>
      </c>
      <c r="CL143" s="391">
        <f t="shared" si="276"/>
        <v>0</v>
      </c>
      <c r="CM143" s="391">
        <f t="shared" si="276"/>
        <v>0</v>
      </c>
      <c r="CN143" s="391">
        <f t="shared" si="287"/>
        <v>0</v>
      </c>
      <c r="CO143" s="392">
        <f t="shared" si="277"/>
        <v>0</v>
      </c>
      <c r="CP143" s="392">
        <f t="shared" si="277"/>
        <v>0</v>
      </c>
      <c r="CQ143" s="392">
        <f t="shared" si="277"/>
        <v>0</v>
      </c>
      <c r="CR143" s="394">
        <f t="shared" si="288"/>
        <v>0</v>
      </c>
      <c r="CS143" s="191">
        <f t="shared" si="278"/>
        <v>0</v>
      </c>
      <c r="CT143" s="190">
        <f t="shared" si="278"/>
        <v>0</v>
      </c>
      <c r="CU143" s="190">
        <f t="shared" si="278"/>
        <v>0</v>
      </c>
      <c r="CV143" s="394">
        <f t="shared" si="289"/>
        <v>0</v>
      </c>
      <c r="CW143" s="402">
        <f t="shared" si="254"/>
        <v>0</v>
      </c>
      <c r="CX143" s="403"/>
      <c r="CY143" s="403">
        <f t="shared" si="255"/>
        <v>0</v>
      </c>
      <c r="CZ143" s="404">
        <f t="shared" si="256"/>
        <v>0</v>
      </c>
      <c r="DA143" s="435">
        <f t="shared" si="200"/>
        <v>0</v>
      </c>
      <c r="DB143" s="432">
        <f t="shared" si="257"/>
        <v>0</v>
      </c>
      <c r="DC143" s="433">
        <f t="shared" si="258"/>
        <v>0</v>
      </c>
      <c r="DD143" s="239">
        <f t="shared" si="259"/>
        <v>1</v>
      </c>
      <c r="DE143" s="239">
        <f t="shared" ca="1" si="260"/>
        <v>0</v>
      </c>
      <c r="DF143" s="239">
        <f t="shared" ca="1" si="261"/>
        <v>1</v>
      </c>
      <c r="DG143" s="434" t="str">
        <f t="shared" si="262"/>
        <v/>
      </c>
      <c r="DH143" s="239">
        <f t="shared" ca="1" si="263"/>
        <v>0</v>
      </c>
      <c r="DI143" s="239">
        <f t="shared" ca="1" si="284"/>
        <v>0</v>
      </c>
      <c r="DJ143" s="118" t="str">
        <f t="shared" si="180"/>
        <v/>
      </c>
      <c r="DK143" s="451">
        <f t="shared" si="264"/>
        <v>0</v>
      </c>
      <c r="DL143" s="451">
        <f t="shared" si="265"/>
        <v>0</v>
      </c>
      <c r="DM143" s="452">
        <f t="shared" si="266"/>
        <v>0</v>
      </c>
      <c r="DN143" s="453">
        <f t="shared" si="267"/>
        <v>-1</v>
      </c>
      <c r="DO143" s="454">
        <f t="shared" si="201"/>
        <v>1</v>
      </c>
      <c r="DP143" s="455" t="str">
        <f t="shared" si="202"/>
        <v>NO</v>
      </c>
      <c r="DQ143" s="455" t="str">
        <f t="shared" si="203"/>
        <v>Not!</v>
      </c>
      <c r="DR143" s="455" t="str">
        <f t="shared" si="204"/>
        <v>Not!</v>
      </c>
      <c r="DS143" s="478" t="str">
        <f t="shared" si="185"/>
        <v/>
      </c>
      <c r="DT143" s="479">
        <f t="shared" si="205"/>
        <v>0</v>
      </c>
      <c r="DU143" s="239">
        <f t="shared" si="229"/>
        <v>0</v>
      </c>
      <c r="DV143" s="480">
        <v>128</v>
      </c>
      <c r="DW143" s="281" t="str">
        <f t="shared" si="206"/>
        <v/>
      </c>
      <c r="DX143" s="239" t="str">
        <f t="shared" si="207"/>
        <v>Not!</v>
      </c>
      <c r="DY143" s="499">
        <f t="shared" si="208"/>
        <v>0</v>
      </c>
      <c r="DZ143" s="239" t="str">
        <f t="shared" si="209"/>
        <v>NO</v>
      </c>
      <c r="EA143" s="499">
        <f t="shared" si="268"/>
        <v>0</v>
      </c>
      <c r="EB143" s="239" t="str">
        <f t="shared" si="187"/>
        <v>女子Jr</v>
      </c>
      <c r="EC143" s="499">
        <f t="shared" si="269"/>
        <v>0</v>
      </c>
      <c r="ED143" s="500">
        <f t="shared" si="210"/>
        <v>0</v>
      </c>
      <c r="EE143" s="499">
        <f t="shared" si="210"/>
        <v>0</v>
      </c>
      <c r="EF143" s="239" t="str">
        <f t="shared" si="211"/>
        <v>N</v>
      </c>
      <c r="EG143" s="434" t="str">
        <f t="shared" si="212"/>
        <v/>
      </c>
      <c r="EH143" s="239" t="str">
        <f t="shared" si="213"/>
        <v/>
      </c>
      <c r="EI143" s="239" t="str">
        <f t="shared" ca="1" si="214"/>
        <v/>
      </c>
      <c r="EJ143" s="239" t="str">
        <f t="shared" si="215"/>
        <v/>
      </c>
      <c r="EK143" s="239">
        <f t="shared" si="216"/>
        <v>0</v>
      </c>
      <c r="EL143" s="239">
        <f t="shared" si="217"/>
        <v>0</v>
      </c>
      <c r="EM143" s="499">
        <f t="shared" si="218"/>
        <v>0</v>
      </c>
      <c r="EN143" s="239" t="str">
        <f t="shared" si="230"/>
        <v>N</v>
      </c>
      <c r="EO143" s="434" t="str">
        <f t="shared" si="219"/>
        <v/>
      </c>
      <c r="EP143" s="239" t="str">
        <f t="shared" si="189"/>
        <v/>
      </c>
      <c r="EQ143" s="239" t="str">
        <f t="shared" ca="1" si="220"/>
        <v/>
      </c>
      <c r="ER143" s="239" t="str">
        <f t="shared" si="221"/>
        <v/>
      </c>
      <c r="ES143" s="239">
        <f t="shared" si="190"/>
        <v>0</v>
      </c>
      <c r="ET143" s="239">
        <f t="shared" si="231"/>
        <v>0</v>
      </c>
      <c r="EU143" s="499">
        <f t="shared" si="222"/>
        <v>0</v>
      </c>
      <c r="EV143" s="434" t="str">
        <f t="shared" si="223"/>
        <v/>
      </c>
      <c r="EW143" s="512">
        <f t="shared" si="224"/>
        <v>0</v>
      </c>
      <c r="EX143" s="512">
        <f t="shared" si="225"/>
        <v>0</v>
      </c>
      <c r="EY143" s="512">
        <f t="shared" si="226"/>
        <v>0</v>
      </c>
      <c r="EZ143" s="119"/>
      <c r="FA143" s="258"/>
      <c r="FB143" s="259" t="str">
        <f t="shared" ca="1" si="227"/>
        <v/>
      </c>
      <c r="FC143" s="258"/>
      <c r="FD143" s="259" t="str">
        <f t="shared" si="228"/>
        <v/>
      </c>
      <c r="FE143" s="119"/>
      <c r="FF143" s="119"/>
      <c r="FG143" s="119"/>
      <c r="FH143" s="119"/>
      <c r="FI143" s="119"/>
      <c r="FJ143" s="119"/>
      <c r="FK143" s="119"/>
      <c r="FL143" s="119"/>
      <c r="FM143" s="119"/>
      <c r="FN143" s="119"/>
      <c r="FO143" s="119"/>
    </row>
    <row r="144" spans="1:171" s="99" customFormat="1" ht="21" customHeight="1" x14ac:dyDescent="0.2">
      <c r="A144" s="141">
        <v>129</v>
      </c>
      <c r="B144" s="138">
        <f>申込用紙!B144</f>
        <v>0</v>
      </c>
      <c r="C144" s="138">
        <f>申込用紙!C144</f>
        <v>0</v>
      </c>
      <c r="D144" s="138">
        <f>申込用紙!D144</f>
        <v>0</v>
      </c>
      <c r="E144" s="139">
        <f>申込用紙!E144</f>
        <v>0</v>
      </c>
      <c r="F144" s="138">
        <f>申込用紙!F144</f>
        <v>0</v>
      </c>
      <c r="G144" s="138">
        <f>申込用紙!G144</f>
        <v>0</v>
      </c>
      <c r="H144" s="138">
        <f>申込用紙!H144</f>
        <v>0</v>
      </c>
      <c r="I144" s="138">
        <f>申込用紙!I144</f>
        <v>0</v>
      </c>
      <c r="J144" s="138">
        <f>申込用紙!J144</f>
        <v>0</v>
      </c>
      <c r="K144" s="138">
        <f>申込用紙!K144</f>
        <v>0</v>
      </c>
      <c r="L144" s="138">
        <f>申込用紙!L144</f>
        <v>0</v>
      </c>
      <c r="M144" s="138">
        <f>申込用紙!M144</f>
        <v>0</v>
      </c>
      <c r="N144" s="138" t="str">
        <f>申込用紙!N144</f>
        <v/>
      </c>
      <c r="O144" s="160"/>
      <c r="P144" s="161"/>
      <c r="Q144" s="186" t="str">
        <f t="shared" ref="Q144:Q175" si="290">IF($C144="","",IF($E144=2,"男","女"))</f>
        <v>女</v>
      </c>
      <c r="R144" s="195" t="str">
        <f t="shared" ref="R144:R175" si="291">IF($C144="","",$DX144)</f>
        <v>Not!</v>
      </c>
      <c r="S144" s="195" t="str">
        <f t="shared" ref="S144:S175" si="292">IF($C144="","",$DZ144)</f>
        <v>NO</v>
      </c>
      <c r="T144" s="194" t="str">
        <f t="shared" ref="T144:T175" si="293">IF($C144="","",$EB144)</f>
        <v>女子Jr</v>
      </c>
      <c r="U144" s="196">
        <f t="shared" ref="U144:U175" si="294">IF($C144="","",$ED144)</f>
        <v>0</v>
      </c>
      <c r="V144" s="190"/>
      <c r="W144" s="190"/>
      <c r="X144" s="190"/>
      <c r="Y144" s="190"/>
      <c r="Z144" s="190"/>
      <c r="AA144" s="190"/>
      <c r="AB144" s="239"/>
      <c r="AC144" s="239"/>
      <c r="AD144" s="239"/>
      <c r="AE144" s="239"/>
      <c r="AF144" s="242"/>
      <c r="AG144" s="261">
        <f t="shared" ref="AG144:AG175" si="295">$DC144</f>
        <v>0</v>
      </c>
      <c r="AH144"/>
      <c r="AI144"/>
      <c r="AJ144" s="258"/>
      <c r="AK144" s="259" t="str">
        <f t="shared" ref="AK144:AK175" ca="1" si="296">IF(AJ144="","",VLOOKUP($AJ144,OFFSET($A$16,0,0,COUNTA($A:$A)-15,8),3,FALSE))</f>
        <v/>
      </c>
      <c r="AL144" s="258"/>
      <c r="AM144" s="259" t="str">
        <f t="shared" ref="AM144:AM175" si="297">IF(AL144="","",VLOOKUP(AL144,$A$16:$C$185,3,0))</f>
        <v/>
      </c>
      <c r="AN144" s="260"/>
      <c r="AO144" s="260"/>
      <c r="AP144" s="119"/>
      <c r="AQ144" s="280" t="str">
        <f t="shared" ref="AQ144:AQ175" si="298">IF($EX144=0,"",$C144)</f>
        <v/>
      </c>
      <c r="AR144" s="280" t="str">
        <f t="shared" ref="AR144:AR175" si="299">IF($EX144=0,"",$D144)</f>
        <v/>
      </c>
      <c r="AS144" s="280" t="str">
        <f t="shared" ref="AS144:AS175" si="300">IF($EX144=0,"",$AK144)</f>
        <v/>
      </c>
      <c r="AT144" s="280" t="str">
        <f t="shared" ref="AT144:AT175" ca="1" si="301">IF($EX144=0,"",VLOOKUP($AJ144,OFFSET($A$16,0,0,COUNTA($A:$A)-15,8),4,FALSE))</f>
        <v/>
      </c>
      <c r="AU144" s="280">
        <f>申込用紙!$G$4</f>
        <v>0</v>
      </c>
      <c r="AV144" s="281" t="str">
        <f t="shared" ref="AV144:AV175" si="302">IF($AJ144="","",$AJ144-$A144)</f>
        <v/>
      </c>
      <c r="AW144" s="312">
        <f t="shared" si="270"/>
        <v>0</v>
      </c>
      <c r="AX144" s="312">
        <f t="shared" si="270"/>
        <v>0</v>
      </c>
      <c r="AY144" s="312">
        <f t="shared" si="270"/>
        <v>0</v>
      </c>
      <c r="AZ144" s="312">
        <f t="shared" si="270"/>
        <v>0</v>
      </c>
      <c r="BA144" s="312">
        <f t="shared" si="270"/>
        <v>0</v>
      </c>
      <c r="BB144" s="312">
        <f t="shared" si="270"/>
        <v>0</v>
      </c>
      <c r="BC144" s="313">
        <f t="shared" ref="BC144:BC175" si="303">IF(AND($DV144=CD$12,$AC144&gt;0,$E144=1),1,0)</f>
        <v>0</v>
      </c>
      <c r="BD144" s="313">
        <f t="shared" ref="BD144:BD175" si="304">IF(AND($DV144=CE$12,$AC144&gt;0,$E144=1),1,0)</f>
        <v>0</v>
      </c>
      <c r="BE144" s="340">
        <f t="shared" si="271"/>
        <v>0</v>
      </c>
      <c r="BF144" s="340">
        <f t="shared" si="271"/>
        <v>0</v>
      </c>
      <c r="BG144" s="340">
        <f t="shared" si="271"/>
        <v>0</v>
      </c>
      <c r="BH144" s="340">
        <f t="shared" si="271"/>
        <v>0</v>
      </c>
      <c r="BI144" s="340">
        <f t="shared" si="271"/>
        <v>0</v>
      </c>
      <c r="BJ144" s="341">
        <f t="shared" si="272"/>
        <v>0</v>
      </c>
      <c r="BK144" s="341">
        <f t="shared" si="272"/>
        <v>0</v>
      </c>
      <c r="BL144" s="341">
        <f t="shared" si="272"/>
        <v>0</v>
      </c>
      <c r="BM144" s="341">
        <f t="shared" si="272"/>
        <v>0</v>
      </c>
      <c r="BN144" s="341">
        <f t="shared" si="272"/>
        <v>0</v>
      </c>
      <c r="BO144" s="341">
        <f t="shared" si="273"/>
        <v>0</v>
      </c>
      <c r="BP144" s="341">
        <f t="shared" si="273"/>
        <v>0</v>
      </c>
      <c r="BQ144" s="341">
        <f t="shared" si="273"/>
        <v>0</v>
      </c>
      <c r="BR144" s="341">
        <f t="shared" si="273"/>
        <v>0</v>
      </c>
      <c r="BS144" s="341">
        <f t="shared" si="273"/>
        <v>0</v>
      </c>
      <c r="BT144" s="348">
        <f t="shared" si="274"/>
        <v>0</v>
      </c>
      <c r="BU144" s="348">
        <f t="shared" si="274"/>
        <v>0</v>
      </c>
      <c r="BV144" s="348">
        <f t="shared" si="274"/>
        <v>0</v>
      </c>
      <c r="BW144" s="348">
        <f t="shared" si="274"/>
        <v>0</v>
      </c>
      <c r="BX144" s="348">
        <f t="shared" si="274"/>
        <v>0</v>
      </c>
      <c r="BY144" s="348">
        <f t="shared" si="275"/>
        <v>0</v>
      </c>
      <c r="BZ144" s="348">
        <f t="shared" si="275"/>
        <v>0</v>
      </c>
      <c r="CA144" s="348">
        <f t="shared" si="275"/>
        <v>0</v>
      </c>
      <c r="CB144" s="350">
        <f t="shared" si="275"/>
        <v>0</v>
      </c>
      <c r="CC144" s="375">
        <f t="shared" si="275"/>
        <v>0</v>
      </c>
      <c r="CD144" s="191">
        <f t="shared" si="285"/>
        <v>0</v>
      </c>
      <c r="CE144" s="191">
        <f t="shared" si="285"/>
        <v>0</v>
      </c>
      <c r="CF144" s="191">
        <f t="shared" si="285"/>
        <v>0</v>
      </c>
      <c r="CG144" s="381">
        <f t="shared" si="286"/>
        <v>0</v>
      </c>
      <c r="CH144" s="191">
        <f t="shared" si="286"/>
        <v>0</v>
      </c>
      <c r="CI144" s="382">
        <f t="shared" si="286"/>
        <v>0</v>
      </c>
      <c r="CJ144" s="379">
        <f t="shared" ref="CJ144:CJ175" si="305">IF(AND($DV144=CF$12,$AC144&gt;0,$E144=1),1,0)</f>
        <v>0</v>
      </c>
      <c r="CK144" s="391">
        <f t="shared" si="276"/>
        <v>0</v>
      </c>
      <c r="CL144" s="391">
        <f t="shared" si="276"/>
        <v>0</v>
      </c>
      <c r="CM144" s="391">
        <f t="shared" si="276"/>
        <v>0</v>
      </c>
      <c r="CN144" s="391">
        <f t="shared" si="287"/>
        <v>0</v>
      </c>
      <c r="CO144" s="392">
        <f t="shared" si="277"/>
        <v>0</v>
      </c>
      <c r="CP144" s="392">
        <f t="shared" si="277"/>
        <v>0</v>
      </c>
      <c r="CQ144" s="392">
        <f t="shared" si="277"/>
        <v>0</v>
      </c>
      <c r="CR144" s="394">
        <f t="shared" si="288"/>
        <v>0</v>
      </c>
      <c r="CS144" s="191">
        <f t="shared" si="278"/>
        <v>0</v>
      </c>
      <c r="CT144" s="190">
        <f t="shared" si="278"/>
        <v>0</v>
      </c>
      <c r="CU144" s="190">
        <f t="shared" si="278"/>
        <v>0</v>
      </c>
      <c r="CV144" s="394">
        <f t="shared" si="289"/>
        <v>0</v>
      </c>
      <c r="CW144" s="402">
        <f t="shared" ref="CW144:CW175" si="306">$DC144</f>
        <v>0</v>
      </c>
      <c r="CX144" s="403"/>
      <c r="CY144" s="403">
        <f t="shared" ref="CY144:CY175" si="307">SUM($V144:$AF144)</f>
        <v>0</v>
      </c>
      <c r="CZ144" s="404">
        <f t="shared" ref="CZ144:CZ175" si="308">IF(AND(AE144+AF144&gt;0,AC144+AD144=0),-1,0)</f>
        <v>0</v>
      </c>
      <c r="DA144" s="435">
        <f t="shared" si="200"/>
        <v>0</v>
      </c>
      <c r="DB144" s="432">
        <f t="shared" ref="DB144:DB175" si="309">IF(OR($J144="H",$J144="h",$J144="Ｈ",$J144="ｈ"),$K144+1988,IF(OR($J144="S",$J144="s",$J144="Ｓ",$J144="ｓ"),$K144+1925,$K144))</f>
        <v>0</v>
      </c>
      <c r="DC144" s="433">
        <f t="shared" ref="DC144:DC175" si="310">$V144*$DB$4+$W144*$DB$5+$X144*$DB$6+$Y144*$DB$7+$Z144*$DB$8+($AA144*$DB$9/2)</f>
        <v>0</v>
      </c>
      <c r="DD144" s="239">
        <f t="shared" ref="DD144:DD175" si="311">IF($DN144&gt;=17,2,1)</f>
        <v>1</v>
      </c>
      <c r="DE144" s="239">
        <f t="shared" ref="DE144:DE175" ca="1" si="312">IF($AJ144=0,0,OFFSET($DD$15,$AJ144,0))</f>
        <v>0</v>
      </c>
      <c r="DF144" s="239">
        <f t="shared" ref="DF144:DF175" ca="1" si="313">IF(DD144=0,"",DD144-DE144)</f>
        <v>1</v>
      </c>
      <c r="DG144" s="434" t="str">
        <f t="shared" ref="DG144:DG175" si="314">IF($AF144=0,"",$AJ144-$A144)</f>
        <v/>
      </c>
      <c r="DH144" s="239">
        <f t="shared" ref="DH144:DH175" ca="1" si="315">IF(AND(DG144&lt;0,DF144=0),1,0)</f>
        <v>0</v>
      </c>
      <c r="DI144" s="239">
        <f t="shared" ca="1" si="284"/>
        <v>0</v>
      </c>
      <c r="DJ144" s="118" t="str">
        <f t="shared" ref="DJ144:DJ185" si="316">$N144</f>
        <v/>
      </c>
      <c r="DK144" s="451">
        <f t="shared" ref="DK144:DK175" si="317">IF($N144="",0,YEAR($DK$13-$N144)-1900)</f>
        <v>0</v>
      </c>
      <c r="DL144" s="451">
        <f t="shared" ref="DL144:DL175" si="318">IF($N144="",0,MONTH($DK$13-$N144)-1)</f>
        <v>0</v>
      </c>
      <c r="DM144" s="452">
        <f t="shared" ref="DM144:DM175" si="319">IF($N144="",0,YEAR($DM$13-$N144)-1900)</f>
        <v>0</v>
      </c>
      <c r="DN144" s="453">
        <f t="shared" ref="DN144:DN175" si="320">IF(OR(DM144&gt;100,DM144&lt;12),-1,DM144)</f>
        <v>-1</v>
      </c>
      <c r="DO144" s="454">
        <f t="shared" si="201"/>
        <v>1</v>
      </c>
      <c r="DP144" s="455" t="str">
        <f t="shared" si="202"/>
        <v>NO</v>
      </c>
      <c r="DQ144" s="455" t="str">
        <f t="shared" si="203"/>
        <v>Not!</v>
      </c>
      <c r="DR144" s="455" t="str">
        <f t="shared" si="204"/>
        <v>Not!</v>
      </c>
      <c r="DS144" s="478" t="str">
        <f t="shared" ref="DS144:DS185" si="321">IF($DP144=4,IF(OR($I144&lt;1,$I144&gt;3),"間違い",""),IF($DP144=3,IF(OR($I144&lt;1,$I144&gt;3),"間違い",""),IF($DP144=2,IF(OR($I144&lt;1,$I144&gt;6),"間違い",""),"")))</f>
        <v/>
      </c>
      <c r="DT144" s="479">
        <f t="shared" si="205"/>
        <v>0</v>
      </c>
      <c r="DU144" s="239">
        <f t="shared" si="229"/>
        <v>0</v>
      </c>
      <c r="DV144" s="480">
        <v>129</v>
      </c>
      <c r="DW144" s="281" t="str">
        <f t="shared" si="206"/>
        <v/>
      </c>
      <c r="DX144" s="239" t="str">
        <f t="shared" si="207"/>
        <v>Not!</v>
      </c>
      <c r="DY144" s="499">
        <f t="shared" si="208"/>
        <v>0</v>
      </c>
      <c r="DZ144" s="239" t="str">
        <f t="shared" si="209"/>
        <v>NO</v>
      </c>
      <c r="EA144" s="499">
        <f t="shared" ref="EA144:EA175" si="322">IF($DA144=0,0,VLOOKUP($DZ144,$DO$3:$DP$7,2,FALSE))</f>
        <v>0</v>
      </c>
      <c r="EB144" s="239" t="str">
        <f t="shared" ref="EB144:EB185" si="323">IF($DS144&lt;&gt;"",$DS144,IF($E144=2,"男子"&amp;CHOOSE($DD144,"Jr","Sr"),"女子"&amp;CHOOSE($DD144,"Jr","Sr")))</f>
        <v>女子Jr</v>
      </c>
      <c r="EC144" s="499">
        <f t="shared" ref="EC144:EC175" si="324">IF($DA144=0,0,VLOOKUP(EB144,$EB$3:$EC$12,2,FALSE))</f>
        <v>0</v>
      </c>
      <c r="ED144" s="500">
        <f t="shared" si="210"/>
        <v>0</v>
      </c>
      <c r="EE144" s="499">
        <f t="shared" si="210"/>
        <v>0</v>
      </c>
      <c r="EF144" s="239" t="str">
        <f t="shared" si="211"/>
        <v>N</v>
      </c>
      <c r="EG144" s="434" t="str">
        <f t="shared" si="212"/>
        <v/>
      </c>
      <c r="EH144" s="239" t="str">
        <f t="shared" si="213"/>
        <v/>
      </c>
      <c r="EI144" s="239" t="str">
        <f t="shared" ca="1" si="214"/>
        <v/>
      </c>
      <c r="EJ144" s="239" t="str">
        <f t="shared" si="215"/>
        <v/>
      </c>
      <c r="EK144" s="239">
        <f t="shared" si="216"/>
        <v>0</v>
      </c>
      <c r="EL144" s="239">
        <f t="shared" si="217"/>
        <v>0</v>
      </c>
      <c r="EM144" s="499">
        <f t="shared" si="218"/>
        <v>0</v>
      </c>
      <c r="EN144" s="239" t="str">
        <f t="shared" si="230"/>
        <v>N</v>
      </c>
      <c r="EO144" s="434" t="str">
        <f t="shared" si="219"/>
        <v/>
      </c>
      <c r="EP144" s="239" t="str">
        <f t="shared" ref="EP144:EP185" si="325">IF($EN144="N","",$EE144)</f>
        <v/>
      </c>
      <c r="EQ144" s="239" t="str">
        <f t="shared" ca="1" si="220"/>
        <v/>
      </c>
      <c r="ER144" s="239" t="str">
        <f t="shared" si="221"/>
        <v/>
      </c>
      <c r="ES144" s="239">
        <f t="shared" ref="ES144:ES185" si="326">IF(AND(EO144&lt;0,ER144=0),1,0)</f>
        <v>0</v>
      </c>
      <c r="ET144" s="239">
        <f t="shared" si="231"/>
        <v>0</v>
      </c>
      <c r="EU144" s="499">
        <f t="shared" si="222"/>
        <v>0</v>
      </c>
      <c r="EV144" s="434" t="str">
        <f t="shared" si="223"/>
        <v/>
      </c>
      <c r="EW144" s="512">
        <f t="shared" si="224"/>
        <v>0</v>
      </c>
      <c r="EX144" s="512">
        <f t="shared" si="225"/>
        <v>0</v>
      </c>
      <c r="EY144" s="512">
        <f t="shared" si="226"/>
        <v>0</v>
      </c>
      <c r="EZ144" s="119"/>
      <c r="FA144" s="258"/>
      <c r="FB144" s="259" t="str">
        <f t="shared" ca="1" si="227"/>
        <v/>
      </c>
      <c r="FC144" s="258"/>
      <c r="FD144" s="259" t="str">
        <f t="shared" si="228"/>
        <v/>
      </c>
      <c r="FE144" s="119"/>
      <c r="FF144" s="119"/>
      <c r="FG144" s="119"/>
      <c r="FH144" s="119"/>
      <c r="FI144" s="119"/>
      <c r="FJ144" s="119"/>
      <c r="FK144" s="119"/>
      <c r="FL144" s="119"/>
      <c r="FM144" s="119"/>
      <c r="FN144" s="119"/>
      <c r="FO144" s="119"/>
    </row>
    <row r="145" spans="1:171" s="99" customFormat="1" ht="21" customHeight="1" x14ac:dyDescent="0.2">
      <c r="A145" s="141">
        <v>130</v>
      </c>
      <c r="B145" s="138">
        <f>申込用紙!B145</f>
        <v>0</v>
      </c>
      <c r="C145" s="138">
        <f>申込用紙!C145</f>
        <v>0</v>
      </c>
      <c r="D145" s="138">
        <f>申込用紙!D145</f>
        <v>0</v>
      </c>
      <c r="E145" s="139">
        <f>申込用紙!E145</f>
        <v>0</v>
      </c>
      <c r="F145" s="138">
        <f>申込用紙!F145</f>
        <v>0</v>
      </c>
      <c r="G145" s="138">
        <f>申込用紙!G145</f>
        <v>0</v>
      </c>
      <c r="H145" s="138">
        <f>申込用紙!H145</f>
        <v>0</v>
      </c>
      <c r="I145" s="138">
        <f>申込用紙!I145</f>
        <v>0</v>
      </c>
      <c r="J145" s="138">
        <f>申込用紙!J145</f>
        <v>0</v>
      </c>
      <c r="K145" s="138">
        <f>申込用紙!K145</f>
        <v>0</v>
      </c>
      <c r="L145" s="138">
        <f>申込用紙!L145</f>
        <v>0</v>
      </c>
      <c r="M145" s="138">
        <f>申込用紙!M145</f>
        <v>0</v>
      </c>
      <c r="N145" s="138" t="str">
        <f>申込用紙!N145</f>
        <v/>
      </c>
      <c r="O145" s="160"/>
      <c r="P145" s="161"/>
      <c r="Q145" s="186" t="str">
        <f t="shared" si="290"/>
        <v>女</v>
      </c>
      <c r="R145" s="195" t="str">
        <f t="shared" si="291"/>
        <v>Not!</v>
      </c>
      <c r="S145" s="195" t="str">
        <f t="shared" si="292"/>
        <v>NO</v>
      </c>
      <c r="T145" s="194" t="str">
        <f t="shared" si="293"/>
        <v>女子Jr</v>
      </c>
      <c r="U145" s="196">
        <f t="shared" si="294"/>
        <v>0</v>
      </c>
      <c r="V145" s="190"/>
      <c r="W145" s="190"/>
      <c r="X145" s="190"/>
      <c r="Y145" s="190"/>
      <c r="Z145" s="190"/>
      <c r="AA145" s="190"/>
      <c r="AB145" s="239"/>
      <c r="AC145" s="239"/>
      <c r="AD145" s="239"/>
      <c r="AE145" s="239"/>
      <c r="AF145" s="242"/>
      <c r="AG145" s="261">
        <f t="shared" si="295"/>
        <v>0</v>
      </c>
      <c r="AH145"/>
      <c r="AI145"/>
      <c r="AJ145" s="258"/>
      <c r="AK145" s="259" t="str">
        <f t="shared" ca="1" si="296"/>
        <v/>
      </c>
      <c r="AL145" s="258"/>
      <c r="AM145" s="259" t="str">
        <f t="shared" si="297"/>
        <v/>
      </c>
      <c r="AN145" s="260"/>
      <c r="AO145" s="260"/>
      <c r="AP145" s="119"/>
      <c r="AQ145" s="280" t="str">
        <f t="shared" si="298"/>
        <v/>
      </c>
      <c r="AR145" s="280" t="str">
        <f t="shared" si="299"/>
        <v/>
      </c>
      <c r="AS145" s="280" t="str">
        <f t="shared" si="300"/>
        <v/>
      </c>
      <c r="AT145" s="280" t="str">
        <f t="shared" ca="1" si="301"/>
        <v/>
      </c>
      <c r="AU145" s="280">
        <f>申込用紙!$G$4</f>
        <v>0</v>
      </c>
      <c r="AV145" s="281" t="str">
        <f t="shared" si="302"/>
        <v/>
      </c>
      <c r="AW145" s="312">
        <f t="shared" ref="AW145:BB185" si="327">IF(AND($DY145=AW$12,$E145=1,$V145&gt;0),1,0)</f>
        <v>0</v>
      </c>
      <c r="AX145" s="312">
        <f t="shared" si="327"/>
        <v>0</v>
      </c>
      <c r="AY145" s="312">
        <f t="shared" si="327"/>
        <v>0</v>
      </c>
      <c r="AZ145" s="312">
        <f t="shared" si="327"/>
        <v>0</v>
      </c>
      <c r="BA145" s="312">
        <f t="shared" si="327"/>
        <v>0</v>
      </c>
      <c r="BB145" s="312">
        <f t="shared" si="327"/>
        <v>0</v>
      </c>
      <c r="BC145" s="313">
        <f t="shared" si="303"/>
        <v>0</v>
      </c>
      <c r="BD145" s="313">
        <f t="shared" si="304"/>
        <v>0</v>
      </c>
      <c r="BE145" s="340">
        <f t="shared" ref="BE145:BI185" si="328">IF(AND($DY145=BE$12,$W145&gt;0,$E145=1),1,0)</f>
        <v>0</v>
      </c>
      <c r="BF145" s="340">
        <f t="shared" si="328"/>
        <v>0</v>
      </c>
      <c r="BG145" s="340">
        <f t="shared" si="328"/>
        <v>0</v>
      </c>
      <c r="BH145" s="340">
        <f t="shared" si="328"/>
        <v>0</v>
      </c>
      <c r="BI145" s="340">
        <f t="shared" si="328"/>
        <v>0</v>
      </c>
      <c r="BJ145" s="341">
        <f t="shared" ref="BJ145:BN185" si="329">IF(AND($EA145=BJ$12,$X145&gt;0),1,0)</f>
        <v>0</v>
      </c>
      <c r="BK145" s="341">
        <f t="shared" si="329"/>
        <v>0</v>
      </c>
      <c r="BL145" s="341">
        <f t="shared" si="329"/>
        <v>0</v>
      </c>
      <c r="BM145" s="341">
        <f t="shared" si="329"/>
        <v>0</v>
      </c>
      <c r="BN145" s="341">
        <f t="shared" si="329"/>
        <v>0</v>
      </c>
      <c r="BO145" s="341">
        <f t="shared" ref="BO145:BS185" si="330">IF(AND($EA145=BO$12,$Y145&gt;0),1,0)</f>
        <v>0</v>
      </c>
      <c r="BP145" s="341">
        <f t="shared" si="330"/>
        <v>0</v>
      </c>
      <c r="BQ145" s="341">
        <f t="shared" si="330"/>
        <v>0</v>
      </c>
      <c r="BR145" s="341">
        <f t="shared" si="330"/>
        <v>0</v>
      </c>
      <c r="BS145" s="341">
        <f t="shared" si="330"/>
        <v>0</v>
      </c>
      <c r="BT145" s="348">
        <f t="shared" ref="BT145:BX185" si="331">IF(AND($DY145=BT$12,$Z145&gt;0,$E145=1),1,0)</f>
        <v>0</v>
      </c>
      <c r="BU145" s="348">
        <f t="shared" si="331"/>
        <v>0</v>
      </c>
      <c r="BV145" s="348">
        <f t="shared" si="331"/>
        <v>0</v>
      </c>
      <c r="BW145" s="348">
        <f t="shared" si="331"/>
        <v>0</v>
      </c>
      <c r="BX145" s="348">
        <f t="shared" si="331"/>
        <v>0</v>
      </c>
      <c r="BY145" s="348">
        <f t="shared" ref="BY145:CC185" si="332">IF(AND($EM145=BY$12,$AA145&gt;0),1,0)</f>
        <v>0</v>
      </c>
      <c r="BZ145" s="348">
        <f t="shared" si="332"/>
        <v>0</v>
      </c>
      <c r="CA145" s="348">
        <f t="shared" si="332"/>
        <v>0</v>
      </c>
      <c r="CB145" s="350">
        <f t="shared" si="332"/>
        <v>0</v>
      </c>
      <c r="CC145" s="375">
        <f t="shared" si="332"/>
        <v>0</v>
      </c>
      <c r="CD145" s="191">
        <f t="shared" si="285"/>
        <v>0</v>
      </c>
      <c r="CE145" s="191">
        <f t="shared" si="285"/>
        <v>0</v>
      </c>
      <c r="CF145" s="191">
        <f t="shared" si="285"/>
        <v>0</v>
      </c>
      <c r="CG145" s="381">
        <f t="shared" si="286"/>
        <v>0</v>
      </c>
      <c r="CH145" s="191">
        <f t="shared" si="286"/>
        <v>0</v>
      </c>
      <c r="CI145" s="382">
        <f t="shared" si="286"/>
        <v>0</v>
      </c>
      <c r="CJ145" s="379">
        <f t="shared" si="305"/>
        <v>0</v>
      </c>
      <c r="CK145" s="391">
        <f t="shared" ref="CK145:CM185" si="333">IF(AND($DY145=CK$12,$V145&gt;0,$E145=2),1,0)</f>
        <v>0</v>
      </c>
      <c r="CL145" s="391">
        <f t="shared" si="333"/>
        <v>0</v>
      </c>
      <c r="CM145" s="391">
        <f t="shared" si="333"/>
        <v>0</v>
      </c>
      <c r="CN145" s="391">
        <f t="shared" si="287"/>
        <v>0</v>
      </c>
      <c r="CO145" s="392">
        <f t="shared" ref="CO145:CQ185" si="334">IF(AND($DY145=CO$12,$W145&gt;0,$E145=2),1,0)</f>
        <v>0</v>
      </c>
      <c r="CP145" s="392">
        <f t="shared" si="334"/>
        <v>0</v>
      </c>
      <c r="CQ145" s="392">
        <f t="shared" si="334"/>
        <v>0</v>
      </c>
      <c r="CR145" s="394">
        <f t="shared" si="288"/>
        <v>0</v>
      </c>
      <c r="CS145" s="191">
        <f t="shared" ref="CS145:CU185" si="335">IF(AND($DY145=CS$12,$Z145&gt;0,$E145=2),1,0)</f>
        <v>0</v>
      </c>
      <c r="CT145" s="190">
        <f t="shared" si="335"/>
        <v>0</v>
      </c>
      <c r="CU145" s="190">
        <f t="shared" si="335"/>
        <v>0</v>
      </c>
      <c r="CV145" s="394">
        <f t="shared" si="289"/>
        <v>0</v>
      </c>
      <c r="CW145" s="402">
        <f t="shared" si="306"/>
        <v>0</v>
      </c>
      <c r="CX145" s="403"/>
      <c r="CY145" s="403">
        <f t="shared" si="307"/>
        <v>0</v>
      </c>
      <c r="CZ145" s="404">
        <f t="shared" si="308"/>
        <v>0</v>
      </c>
      <c r="DA145" s="435">
        <f t="shared" ref="DA145:DA185" si="336">IF(AND(LEN(TRIM($C145))&gt;1,CY145&gt;0),1,0)</f>
        <v>0</v>
      </c>
      <c r="DB145" s="432">
        <f t="shared" si="309"/>
        <v>0</v>
      </c>
      <c r="DC145" s="433">
        <f t="shared" si="310"/>
        <v>0</v>
      </c>
      <c r="DD145" s="239">
        <f t="shared" si="311"/>
        <v>1</v>
      </c>
      <c r="DE145" s="239">
        <f t="shared" ca="1" si="312"/>
        <v>0</v>
      </c>
      <c r="DF145" s="239">
        <f t="shared" ca="1" si="313"/>
        <v>1</v>
      </c>
      <c r="DG145" s="434" t="str">
        <f t="shared" si="314"/>
        <v/>
      </c>
      <c r="DH145" s="239">
        <f t="shared" ca="1" si="315"/>
        <v>0</v>
      </c>
      <c r="DI145" s="239">
        <f t="shared" ca="1" si="284"/>
        <v>0</v>
      </c>
      <c r="DJ145" s="118" t="str">
        <f t="shared" si="316"/>
        <v/>
      </c>
      <c r="DK145" s="451">
        <f t="shared" si="317"/>
        <v>0</v>
      </c>
      <c r="DL145" s="451">
        <f t="shared" si="318"/>
        <v>0</v>
      </c>
      <c r="DM145" s="452">
        <f t="shared" si="319"/>
        <v>0</v>
      </c>
      <c r="DN145" s="453">
        <f t="shared" si="320"/>
        <v>-1</v>
      </c>
      <c r="DO145" s="454">
        <f t="shared" ref="DO145:DO185" si="337">IF($DM145&lt;0,"Not!",IF($DM145&gt;=23,6,IF($DM145=22,5,IF(AND($DM145&gt;=18,$DM145&lt;22),4,IF(AND($DM145&gt;=15,$DM145&lt;18),3,IF(AND($DM145&gt;=12,$DM145&lt;15),2,IF($DM145&lt;11,1,"不明")))))))</f>
        <v>1</v>
      </c>
      <c r="DP145" s="455" t="str">
        <f t="shared" ref="DP145:DP185" si="338">IF(OR($N145&gt;$DM$3,$N145=""),"NO",IF($DJ145&lt;=$DM$7,"O-22",IF($N145&lt;=$DM$6,"U-21",IF($N145&lt;=$DM$5,"ジュニア4",IF($N145&lt;=$DM$4,"ジュニア3",IF($N145&lt;=$DM$3,"ジュニア2","不明"))))))</f>
        <v>NO</v>
      </c>
      <c r="DQ145" s="455" t="str">
        <f t="shared" ref="DQ145:DQ185" si="339">IF($N145="","Not!",IF($N145&lt;=$DV$9,"女子O-22",IF($N145&lt;=$DW$8,"女子U-21",IF($N145&lt;=$DW$7,"女子ジュニア4",IF(AND($N145&lt;=$DW$6,$N145&gt;=$DV$6),"女子ジュニア3",IF(AND($N145&lt;=$DW$5,$N145&gt;=$DV$5),"女子ジュニア2",IF(AND($N145&lt;=$DW$4,$N145&gt;=$DV$4),"女子ジュニア1","no")))))))</f>
        <v>Not!</v>
      </c>
      <c r="DR145" s="455" t="str">
        <f t="shared" ref="DR145:DR185" si="340">IF($N145="","Not!",IF($N145&lt;=$DV$12,"男子O-18",IF($N145&lt;=$DW$11,"男子ジュニア2",IF($N145&lt;=$DW$10,"男子ジュニア1",IF($N145&gt;$DW$10,"NO","不明")))))</f>
        <v>Not!</v>
      </c>
      <c r="DS145" s="478" t="str">
        <f t="shared" si="321"/>
        <v/>
      </c>
      <c r="DT145" s="479">
        <f t="shared" ref="DT145:DT185" si="341">IF(DA145=0,0,IF(N145-$EK$3&gt;0,0,IF(AND(N145-$EJ$3&gt;=0,N145-$EK$3&lt;=0),"Jr",IF(AND(N145-$EJ$4&gt;=0,N145-$EK$4&lt;=0),"Sr","Ad"))))</f>
        <v>0</v>
      </c>
      <c r="DU145" s="239">
        <f t="shared" si="229"/>
        <v>0</v>
      </c>
      <c r="DV145" s="480">
        <v>130</v>
      </c>
      <c r="DW145" s="281" t="str">
        <f t="shared" ref="DW145:DW185" si="342">IF($AJ145="","",$AJ145-$A145)</f>
        <v/>
      </c>
      <c r="DX145" s="239" t="str">
        <f t="shared" ref="DX145:DX185" si="343">IF($DS145&lt;&gt;"",$DS145,IF(AND($W145&lt;&gt;1,$DQ145="女子ジュニア1"),"no",IF($E145=2,$DR145,$DQ145)))</f>
        <v>Not!</v>
      </c>
      <c r="DY145" s="499">
        <f t="shared" ref="DY145:DY185" si="344">IF($DA145=0,0,VLOOKUP(DX145,$DX$3:$DY$13,2,FALSE))</f>
        <v>0</v>
      </c>
      <c r="DZ145" s="239" t="str">
        <f t="shared" ref="DZ145:DZ185" si="345">IF($DS145&lt;&gt;"",$DS145,$DP145)</f>
        <v>NO</v>
      </c>
      <c r="EA145" s="499">
        <f t="shared" si="322"/>
        <v>0</v>
      </c>
      <c r="EB145" s="239" t="str">
        <f t="shared" si="323"/>
        <v>女子Jr</v>
      </c>
      <c r="EC145" s="499">
        <f t="shared" si="324"/>
        <v>0</v>
      </c>
      <c r="ED145" s="500">
        <f t="shared" ref="ED145:EE185" si="346">DT145</f>
        <v>0</v>
      </c>
      <c r="EE145" s="499">
        <f t="shared" si="346"/>
        <v>0</v>
      </c>
      <c r="EF145" s="239" t="str">
        <f t="shared" ref="EF145:EF185" si="347">IF($AA145&gt;0,"Y","N")</f>
        <v>N</v>
      </c>
      <c r="EG145" s="434" t="str">
        <f t="shared" ref="EG145:EG185" si="348">IF($EF145="N","",$DW145)</f>
        <v/>
      </c>
      <c r="EH145" s="239" t="str">
        <f t="shared" ref="EH145:EH185" si="349">IF($EF145="N","",$EA145)</f>
        <v/>
      </c>
      <c r="EI145" s="239" t="str">
        <f t="shared" ref="EI145:EI185" ca="1" si="350">IF($EF145="N","",IF(ISNA(VLOOKUP($AJ145,OFFSET($DV$16,0,0,COUNTA($A:$A)-15,10),6,FALSE)),"",VLOOKUP($AJ145,OFFSET($DV$16,0,0,COUNTA($A:$A)-15,10),6,FALSE)))</f>
        <v/>
      </c>
      <c r="EJ145" s="239" t="str">
        <f t="shared" ref="EJ145:EJ185" si="351">IF(EH145="","",EH145-EI145)</f>
        <v/>
      </c>
      <c r="EK145" s="239">
        <f t="shared" ref="EK145:EK185" si="352">IF(AND(EG145&lt;0,EJ145=0),1,0)</f>
        <v>0</v>
      </c>
      <c r="EL145" s="239">
        <f t="shared" ref="EL145:EL185" si="353">IF(OR($DA145=0,$AA145=0),0,1-($EJ145&lt;0))-EK145</f>
        <v>0</v>
      </c>
      <c r="EM145" s="499">
        <f t="shared" ref="EM145:EM185" si="354">IF($EL145=0,0,$EH145)</f>
        <v>0</v>
      </c>
      <c r="EN145" s="239" t="str">
        <f t="shared" si="230"/>
        <v>N</v>
      </c>
      <c r="EO145" s="434" t="str">
        <f t="shared" ref="EO145:EO185" si="355">IF($EN145="N","",$EV145)</f>
        <v/>
      </c>
      <c r="EP145" s="239" t="str">
        <f t="shared" si="325"/>
        <v/>
      </c>
      <c r="EQ145" s="239" t="str">
        <f t="shared" ref="EQ145:EQ185" ca="1" si="356">IF($EN145="N","",IF(ISNA(VLOOKUP($FA145,OFFSET($DV$16,0,0,COUNTA($A:$A)-15,10),10,FALSE)),"",VLOOKUP($FA145,OFFSET($DV$16,0,0,COUNTA($A:$A)-15,10),10,FALSE)))</f>
        <v/>
      </c>
      <c r="ER145" s="239" t="str">
        <f t="shared" ref="ER145:ER185" si="357">IF(EP145="","",EP145-EQ145)</f>
        <v/>
      </c>
      <c r="ES145" s="239">
        <f t="shared" si="326"/>
        <v>0</v>
      </c>
      <c r="ET145" s="239">
        <f t="shared" si="231"/>
        <v>0</v>
      </c>
      <c r="EU145" s="499">
        <f t="shared" ref="EU145:EU185" si="358">IF($ET145=0,0,$EP145)</f>
        <v>0</v>
      </c>
      <c r="EV145" s="434" t="str">
        <f t="shared" ref="EV145:EV185" si="359">IF($FA145="","",$FA145-$A145)</f>
        <v/>
      </c>
      <c r="EW145" s="512">
        <f t="shared" ref="EW145:EW185" si="360">SUM($T145:$AH145)</f>
        <v>0</v>
      </c>
      <c r="EX145" s="512">
        <f t="shared" ref="EX145:EX185" si="361">$AA145+$AH145</f>
        <v>0</v>
      </c>
      <c r="EY145" s="512">
        <f t="shared" ref="EY145:EY185" si="362">IF(AND(LEN(TRIM($C145))&gt;1,CY145&gt;0),1,0)</f>
        <v>0</v>
      </c>
      <c r="EZ145" s="119"/>
      <c r="FA145" s="258"/>
      <c r="FB145" s="259" t="str">
        <f t="shared" ref="FB145:FB185" ca="1" si="363">IF(FA145="","",VLOOKUP($FA145,OFFSET($A$16,0,0,COUNTA($A:$A)-15,8),3,FALSE))</f>
        <v/>
      </c>
      <c r="FC145" s="258"/>
      <c r="FD145" s="259" t="str">
        <f t="shared" ref="FD145:FD185" si="364">IF(FC145="","",VLOOKUP(FC145,$A$16:$C$185,3,0))</f>
        <v/>
      </c>
      <c r="FE145" s="119"/>
      <c r="FF145" s="119"/>
      <c r="FG145" s="119"/>
      <c r="FH145" s="119"/>
      <c r="FI145" s="119"/>
      <c r="FJ145" s="119"/>
      <c r="FK145" s="119"/>
      <c r="FL145" s="119"/>
      <c r="FM145" s="119"/>
      <c r="FN145" s="119"/>
      <c r="FO145" s="119"/>
    </row>
    <row r="146" spans="1:171" s="99" customFormat="1" ht="21" customHeight="1" x14ac:dyDescent="0.2">
      <c r="A146" s="141">
        <v>131</v>
      </c>
      <c r="B146" s="138">
        <f>申込用紙!B146</f>
        <v>0</v>
      </c>
      <c r="C146" s="138">
        <f>申込用紙!C146</f>
        <v>0</v>
      </c>
      <c r="D146" s="138">
        <f>申込用紙!D146</f>
        <v>0</v>
      </c>
      <c r="E146" s="139">
        <f>申込用紙!E146</f>
        <v>0</v>
      </c>
      <c r="F146" s="138">
        <f>申込用紙!F146</f>
        <v>0</v>
      </c>
      <c r="G146" s="138">
        <f>申込用紙!G146</f>
        <v>0</v>
      </c>
      <c r="H146" s="138">
        <f>申込用紙!H146</f>
        <v>0</v>
      </c>
      <c r="I146" s="138">
        <f>申込用紙!I146</f>
        <v>0</v>
      </c>
      <c r="J146" s="138">
        <f>申込用紙!J146</f>
        <v>0</v>
      </c>
      <c r="K146" s="138">
        <f>申込用紙!K146</f>
        <v>0</v>
      </c>
      <c r="L146" s="138">
        <f>申込用紙!L146</f>
        <v>0</v>
      </c>
      <c r="M146" s="138">
        <f>申込用紙!M146</f>
        <v>0</v>
      </c>
      <c r="N146" s="138" t="str">
        <f>申込用紙!N146</f>
        <v/>
      </c>
      <c r="O146" s="160"/>
      <c r="P146" s="161"/>
      <c r="Q146" s="186" t="str">
        <f t="shared" si="290"/>
        <v>女</v>
      </c>
      <c r="R146" s="195" t="str">
        <f t="shared" si="291"/>
        <v>Not!</v>
      </c>
      <c r="S146" s="195" t="str">
        <f t="shared" si="292"/>
        <v>NO</v>
      </c>
      <c r="T146" s="194" t="str">
        <f t="shared" si="293"/>
        <v>女子Jr</v>
      </c>
      <c r="U146" s="196">
        <f t="shared" si="294"/>
        <v>0</v>
      </c>
      <c r="V146" s="190"/>
      <c r="W146" s="190"/>
      <c r="X146" s="190"/>
      <c r="Y146" s="190"/>
      <c r="Z146" s="190"/>
      <c r="AA146" s="190"/>
      <c r="AB146" s="239"/>
      <c r="AC146" s="239"/>
      <c r="AD146" s="239"/>
      <c r="AE146" s="239"/>
      <c r="AF146" s="242"/>
      <c r="AG146" s="261">
        <f t="shared" si="295"/>
        <v>0</v>
      </c>
      <c r="AH146"/>
      <c r="AI146"/>
      <c r="AJ146" s="258"/>
      <c r="AK146" s="259" t="str">
        <f t="shared" ca="1" si="296"/>
        <v/>
      </c>
      <c r="AL146" s="258"/>
      <c r="AM146" s="259" t="str">
        <f t="shared" si="297"/>
        <v/>
      </c>
      <c r="AN146" s="260"/>
      <c r="AO146" s="260"/>
      <c r="AP146" s="119"/>
      <c r="AQ146" s="280" t="str">
        <f t="shared" si="298"/>
        <v/>
      </c>
      <c r="AR146" s="280" t="str">
        <f t="shared" si="299"/>
        <v/>
      </c>
      <c r="AS146" s="280" t="str">
        <f t="shared" si="300"/>
        <v/>
      </c>
      <c r="AT146" s="280" t="str">
        <f t="shared" ca="1" si="301"/>
        <v/>
      </c>
      <c r="AU146" s="280">
        <f>申込用紙!$G$4</f>
        <v>0</v>
      </c>
      <c r="AV146" s="281" t="str">
        <f t="shared" si="302"/>
        <v/>
      </c>
      <c r="AW146" s="312">
        <f t="shared" si="327"/>
        <v>0</v>
      </c>
      <c r="AX146" s="312">
        <f t="shared" si="327"/>
        <v>0</v>
      </c>
      <c r="AY146" s="312">
        <f t="shared" si="327"/>
        <v>0</v>
      </c>
      <c r="AZ146" s="312">
        <f t="shared" si="327"/>
        <v>0</v>
      </c>
      <c r="BA146" s="312">
        <f t="shared" si="327"/>
        <v>0</v>
      </c>
      <c r="BB146" s="312">
        <f t="shared" si="327"/>
        <v>0</v>
      </c>
      <c r="BC146" s="313">
        <f t="shared" si="303"/>
        <v>0</v>
      </c>
      <c r="BD146" s="313">
        <f t="shared" si="304"/>
        <v>0</v>
      </c>
      <c r="BE146" s="340">
        <f t="shared" si="328"/>
        <v>0</v>
      </c>
      <c r="BF146" s="340">
        <f t="shared" si="328"/>
        <v>0</v>
      </c>
      <c r="BG146" s="340">
        <f t="shared" si="328"/>
        <v>0</v>
      </c>
      <c r="BH146" s="340">
        <f t="shared" si="328"/>
        <v>0</v>
      </c>
      <c r="BI146" s="340">
        <f t="shared" si="328"/>
        <v>0</v>
      </c>
      <c r="BJ146" s="341">
        <f t="shared" si="329"/>
        <v>0</v>
      </c>
      <c r="BK146" s="341">
        <f t="shared" si="329"/>
        <v>0</v>
      </c>
      <c r="BL146" s="341">
        <f t="shared" si="329"/>
        <v>0</v>
      </c>
      <c r="BM146" s="341">
        <f t="shared" si="329"/>
        <v>0</v>
      </c>
      <c r="BN146" s="341">
        <f t="shared" si="329"/>
        <v>0</v>
      </c>
      <c r="BO146" s="341">
        <f t="shared" si="330"/>
        <v>0</v>
      </c>
      <c r="BP146" s="341">
        <f t="shared" si="330"/>
        <v>0</v>
      </c>
      <c r="BQ146" s="341">
        <f t="shared" si="330"/>
        <v>0</v>
      </c>
      <c r="BR146" s="341">
        <f t="shared" si="330"/>
        <v>0</v>
      </c>
      <c r="BS146" s="341">
        <f t="shared" si="330"/>
        <v>0</v>
      </c>
      <c r="BT146" s="348">
        <f t="shared" si="331"/>
        <v>0</v>
      </c>
      <c r="BU146" s="348">
        <f t="shared" si="331"/>
        <v>0</v>
      </c>
      <c r="BV146" s="348">
        <f t="shared" si="331"/>
        <v>0</v>
      </c>
      <c r="BW146" s="348">
        <f t="shared" si="331"/>
        <v>0</v>
      </c>
      <c r="BX146" s="348">
        <f t="shared" si="331"/>
        <v>0</v>
      </c>
      <c r="BY146" s="348">
        <f t="shared" si="332"/>
        <v>0</v>
      </c>
      <c r="BZ146" s="348">
        <f t="shared" si="332"/>
        <v>0</v>
      </c>
      <c r="CA146" s="348">
        <f t="shared" si="332"/>
        <v>0</v>
      </c>
      <c r="CB146" s="350">
        <f t="shared" si="332"/>
        <v>0</v>
      </c>
      <c r="CC146" s="375">
        <f t="shared" si="332"/>
        <v>0</v>
      </c>
      <c r="CD146" s="191">
        <f t="shared" si="285"/>
        <v>0</v>
      </c>
      <c r="CE146" s="191">
        <f t="shared" si="285"/>
        <v>0</v>
      </c>
      <c r="CF146" s="191">
        <f t="shared" si="285"/>
        <v>0</v>
      </c>
      <c r="CG146" s="381">
        <f t="shared" si="286"/>
        <v>0</v>
      </c>
      <c r="CH146" s="191">
        <f t="shared" si="286"/>
        <v>0</v>
      </c>
      <c r="CI146" s="382">
        <f t="shared" si="286"/>
        <v>0</v>
      </c>
      <c r="CJ146" s="379">
        <f t="shared" si="305"/>
        <v>0</v>
      </c>
      <c r="CK146" s="391">
        <f t="shared" si="333"/>
        <v>0</v>
      </c>
      <c r="CL146" s="391">
        <f t="shared" si="333"/>
        <v>0</v>
      </c>
      <c r="CM146" s="391">
        <f t="shared" si="333"/>
        <v>0</v>
      </c>
      <c r="CN146" s="391">
        <f t="shared" si="287"/>
        <v>0</v>
      </c>
      <c r="CO146" s="392">
        <f t="shared" si="334"/>
        <v>0</v>
      </c>
      <c r="CP146" s="392">
        <f t="shared" si="334"/>
        <v>0</v>
      </c>
      <c r="CQ146" s="392">
        <f t="shared" si="334"/>
        <v>0</v>
      </c>
      <c r="CR146" s="394">
        <f t="shared" si="288"/>
        <v>0</v>
      </c>
      <c r="CS146" s="191">
        <f t="shared" si="335"/>
        <v>0</v>
      </c>
      <c r="CT146" s="190">
        <f t="shared" si="335"/>
        <v>0</v>
      </c>
      <c r="CU146" s="190">
        <f t="shared" si="335"/>
        <v>0</v>
      </c>
      <c r="CV146" s="394">
        <f t="shared" si="289"/>
        <v>0</v>
      </c>
      <c r="CW146" s="402">
        <f t="shared" si="306"/>
        <v>0</v>
      </c>
      <c r="CX146" s="403"/>
      <c r="CY146" s="403">
        <f t="shared" si="307"/>
        <v>0</v>
      </c>
      <c r="CZ146" s="404">
        <f t="shared" si="308"/>
        <v>0</v>
      </c>
      <c r="DA146" s="435">
        <f t="shared" si="336"/>
        <v>0</v>
      </c>
      <c r="DB146" s="432">
        <f t="shared" si="309"/>
        <v>0</v>
      </c>
      <c r="DC146" s="433">
        <f t="shared" si="310"/>
        <v>0</v>
      </c>
      <c r="DD146" s="239">
        <f t="shared" si="311"/>
        <v>1</v>
      </c>
      <c r="DE146" s="239">
        <f t="shared" ca="1" si="312"/>
        <v>0</v>
      </c>
      <c r="DF146" s="239">
        <f t="shared" ca="1" si="313"/>
        <v>1</v>
      </c>
      <c r="DG146" s="434" t="str">
        <f t="shared" si="314"/>
        <v/>
      </c>
      <c r="DH146" s="239">
        <f t="shared" ca="1" si="315"/>
        <v>0</v>
      </c>
      <c r="DI146" s="239">
        <f t="shared" ca="1" si="284"/>
        <v>0</v>
      </c>
      <c r="DJ146" s="118" t="str">
        <f t="shared" si="316"/>
        <v/>
      </c>
      <c r="DK146" s="451">
        <f t="shared" si="317"/>
        <v>0</v>
      </c>
      <c r="DL146" s="451">
        <f t="shared" si="318"/>
        <v>0</v>
      </c>
      <c r="DM146" s="452">
        <f t="shared" si="319"/>
        <v>0</v>
      </c>
      <c r="DN146" s="453">
        <f t="shared" si="320"/>
        <v>-1</v>
      </c>
      <c r="DO146" s="454">
        <f t="shared" si="337"/>
        <v>1</v>
      </c>
      <c r="DP146" s="455" t="str">
        <f t="shared" si="338"/>
        <v>NO</v>
      </c>
      <c r="DQ146" s="455" t="str">
        <f t="shared" si="339"/>
        <v>Not!</v>
      </c>
      <c r="DR146" s="455" t="str">
        <f t="shared" si="340"/>
        <v>Not!</v>
      </c>
      <c r="DS146" s="478" t="str">
        <f t="shared" si="321"/>
        <v/>
      </c>
      <c r="DT146" s="479">
        <f t="shared" si="341"/>
        <v>0</v>
      </c>
      <c r="DU146" s="239">
        <f t="shared" ref="DU146:DU185" si="365">IF(DA146=0,0,IF(AND(N146-$EJ$3&gt;=0,N146-$EK$3&lt;=0),1,IF(AND(N146-$EJ$4&gt;=0,N146-$EK$4&lt;=0),2,3)))</f>
        <v>0</v>
      </c>
      <c r="DV146" s="480">
        <v>131</v>
      </c>
      <c r="DW146" s="281" t="str">
        <f t="shared" si="342"/>
        <v/>
      </c>
      <c r="DX146" s="239" t="str">
        <f t="shared" si="343"/>
        <v>Not!</v>
      </c>
      <c r="DY146" s="499">
        <f t="shared" si="344"/>
        <v>0</v>
      </c>
      <c r="DZ146" s="239" t="str">
        <f t="shared" si="345"/>
        <v>NO</v>
      </c>
      <c r="EA146" s="499">
        <f t="shared" si="322"/>
        <v>0</v>
      </c>
      <c r="EB146" s="239" t="str">
        <f t="shared" si="323"/>
        <v>女子Jr</v>
      </c>
      <c r="EC146" s="499">
        <f t="shared" si="324"/>
        <v>0</v>
      </c>
      <c r="ED146" s="500">
        <f t="shared" si="346"/>
        <v>0</v>
      </c>
      <c r="EE146" s="499">
        <f t="shared" si="346"/>
        <v>0</v>
      </c>
      <c r="EF146" s="239" t="str">
        <f t="shared" si="347"/>
        <v>N</v>
      </c>
      <c r="EG146" s="434" t="str">
        <f t="shared" si="348"/>
        <v/>
      </c>
      <c r="EH146" s="239" t="str">
        <f t="shared" si="349"/>
        <v/>
      </c>
      <c r="EI146" s="239" t="str">
        <f t="shared" ca="1" si="350"/>
        <v/>
      </c>
      <c r="EJ146" s="239" t="str">
        <f t="shared" si="351"/>
        <v/>
      </c>
      <c r="EK146" s="239">
        <f t="shared" si="352"/>
        <v>0</v>
      </c>
      <c r="EL146" s="239">
        <f t="shared" si="353"/>
        <v>0</v>
      </c>
      <c r="EM146" s="499">
        <f t="shared" si="354"/>
        <v>0</v>
      </c>
      <c r="EN146" s="239" t="str">
        <f t="shared" ref="EN146:EN185" si="366">IF($AD146&gt;0,"Y","N")</f>
        <v>N</v>
      </c>
      <c r="EO146" s="434" t="str">
        <f t="shared" si="355"/>
        <v/>
      </c>
      <c r="EP146" s="239" t="str">
        <f t="shared" si="325"/>
        <v/>
      </c>
      <c r="EQ146" s="239" t="str">
        <f t="shared" ca="1" si="356"/>
        <v/>
      </c>
      <c r="ER146" s="239" t="str">
        <f t="shared" si="357"/>
        <v/>
      </c>
      <c r="ES146" s="239">
        <f t="shared" si="326"/>
        <v>0</v>
      </c>
      <c r="ET146" s="239">
        <f t="shared" ref="ET146:ET185" si="367">IF(OR($DA146=0,$AD146=0),0,1-(ER146&lt;0))-ES146</f>
        <v>0</v>
      </c>
      <c r="EU146" s="499">
        <f t="shared" si="358"/>
        <v>0</v>
      </c>
      <c r="EV146" s="434" t="str">
        <f t="shared" si="359"/>
        <v/>
      </c>
      <c r="EW146" s="512">
        <f t="shared" si="360"/>
        <v>0</v>
      </c>
      <c r="EX146" s="512">
        <f t="shared" si="361"/>
        <v>0</v>
      </c>
      <c r="EY146" s="512">
        <f t="shared" si="362"/>
        <v>0</v>
      </c>
      <c r="EZ146" s="119"/>
      <c r="FA146" s="258"/>
      <c r="FB146" s="259" t="str">
        <f t="shared" ca="1" si="363"/>
        <v/>
      </c>
      <c r="FC146" s="258"/>
      <c r="FD146" s="259" t="str">
        <f t="shared" si="364"/>
        <v/>
      </c>
      <c r="FE146" s="119"/>
      <c r="FF146" s="119"/>
      <c r="FG146" s="119"/>
      <c r="FH146" s="119"/>
      <c r="FI146" s="119"/>
      <c r="FJ146" s="119"/>
      <c r="FK146" s="119"/>
      <c r="FL146" s="119"/>
      <c r="FM146" s="119"/>
      <c r="FN146" s="119"/>
      <c r="FO146" s="119"/>
    </row>
    <row r="147" spans="1:171" s="99" customFormat="1" ht="21" customHeight="1" x14ac:dyDescent="0.2">
      <c r="A147" s="141">
        <v>132</v>
      </c>
      <c r="B147" s="138">
        <f>申込用紙!B147</f>
        <v>0</v>
      </c>
      <c r="C147" s="138">
        <f>申込用紙!C147</f>
        <v>0</v>
      </c>
      <c r="D147" s="138">
        <f>申込用紙!D147</f>
        <v>0</v>
      </c>
      <c r="E147" s="139">
        <f>申込用紙!E147</f>
        <v>0</v>
      </c>
      <c r="F147" s="138">
        <f>申込用紙!F147</f>
        <v>0</v>
      </c>
      <c r="G147" s="138">
        <f>申込用紙!G147</f>
        <v>0</v>
      </c>
      <c r="H147" s="138">
        <f>申込用紙!H147</f>
        <v>0</v>
      </c>
      <c r="I147" s="138">
        <f>申込用紙!I147</f>
        <v>0</v>
      </c>
      <c r="J147" s="138">
        <f>申込用紙!J147</f>
        <v>0</v>
      </c>
      <c r="K147" s="138">
        <f>申込用紙!K147</f>
        <v>0</v>
      </c>
      <c r="L147" s="138">
        <f>申込用紙!L147</f>
        <v>0</v>
      </c>
      <c r="M147" s="138">
        <f>申込用紙!M147</f>
        <v>0</v>
      </c>
      <c r="N147" s="138" t="str">
        <f>申込用紙!N147</f>
        <v/>
      </c>
      <c r="O147" s="160"/>
      <c r="P147" s="161"/>
      <c r="Q147" s="186" t="str">
        <f t="shared" si="290"/>
        <v>女</v>
      </c>
      <c r="R147" s="195" t="str">
        <f t="shared" si="291"/>
        <v>Not!</v>
      </c>
      <c r="S147" s="195" t="str">
        <f t="shared" si="292"/>
        <v>NO</v>
      </c>
      <c r="T147" s="194" t="str">
        <f t="shared" si="293"/>
        <v>女子Jr</v>
      </c>
      <c r="U147" s="196">
        <f t="shared" si="294"/>
        <v>0</v>
      </c>
      <c r="V147" s="190"/>
      <c r="W147" s="190"/>
      <c r="X147" s="190"/>
      <c r="Y147" s="190"/>
      <c r="Z147" s="190"/>
      <c r="AA147" s="190"/>
      <c r="AB147" s="239"/>
      <c r="AC147" s="239"/>
      <c r="AD147" s="239"/>
      <c r="AE147" s="239"/>
      <c r="AF147" s="242"/>
      <c r="AG147" s="261">
        <f t="shared" si="295"/>
        <v>0</v>
      </c>
      <c r="AH147"/>
      <c r="AI147"/>
      <c r="AJ147" s="258"/>
      <c r="AK147" s="259" t="str">
        <f t="shared" ca="1" si="296"/>
        <v/>
      </c>
      <c r="AL147" s="258"/>
      <c r="AM147" s="259" t="str">
        <f t="shared" si="297"/>
        <v/>
      </c>
      <c r="AN147" s="260"/>
      <c r="AO147" s="260"/>
      <c r="AP147" s="119"/>
      <c r="AQ147" s="280" t="str">
        <f t="shared" si="298"/>
        <v/>
      </c>
      <c r="AR147" s="280" t="str">
        <f t="shared" si="299"/>
        <v/>
      </c>
      <c r="AS147" s="280" t="str">
        <f t="shared" si="300"/>
        <v/>
      </c>
      <c r="AT147" s="280" t="str">
        <f t="shared" ca="1" si="301"/>
        <v/>
      </c>
      <c r="AU147" s="280">
        <f>申込用紙!$G$4</f>
        <v>0</v>
      </c>
      <c r="AV147" s="281" t="str">
        <f t="shared" si="302"/>
        <v/>
      </c>
      <c r="AW147" s="312">
        <f t="shared" si="327"/>
        <v>0</v>
      </c>
      <c r="AX147" s="312">
        <f t="shared" si="327"/>
        <v>0</v>
      </c>
      <c r="AY147" s="312">
        <f t="shared" si="327"/>
        <v>0</v>
      </c>
      <c r="AZ147" s="312">
        <f t="shared" si="327"/>
        <v>0</v>
      </c>
      <c r="BA147" s="312">
        <f t="shared" si="327"/>
        <v>0</v>
      </c>
      <c r="BB147" s="312">
        <f t="shared" si="327"/>
        <v>0</v>
      </c>
      <c r="BC147" s="313">
        <f t="shared" si="303"/>
        <v>0</v>
      </c>
      <c r="BD147" s="313">
        <f t="shared" si="304"/>
        <v>0</v>
      </c>
      <c r="BE147" s="340">
        <f t="shared" si="328"/>
        <v>0</v>
      </c>
      <c r="BF147" s="340">
        <f t="shared" si="328"/>
        <v>0</v>
      </c>
      <c r="BG147" s="340">
        <f t="shared" si="328"/>
        <v>0</v>
      </c>
      <c r="BH147" s="340">
        <f t="shared" si="328"/>
        <v>0</v>
      </c>
      <c r="BI147" s="340">
        <f t="shared" si="328"/>
        <v>0</v>
      </c>
      <c r="BJ147" s="341">
        <f t="shared" si="329"/>
        <v>0</v>
      </c>
      <c r="BK147" s="341">
        <f t="shared" si="329"/>
        <v>0</v>
      </c>
      <c r="BL147" s="341">
        <f t="shared" si="329"/>
        <v>0</v>
      </c>
      <c r="BM147" s="341">
        <f t="shared" si="329"/>
        <v>0</v>
      </c>
      <c r="BN147" s="341">
        <f t="shared" si="329"/>
        <v>0</v>
      </c>
      <c r="BO147" s="341">
        <f t="shared" si="330"/>
        <v>0</v>
      </c>
      <c r="BP147" s="341">
        <f t="shared" si="330"/>
        <v>0</v>
      </c>
      <c r="BQ147" s="341">
        <f t="shared" si="330"/>
        <v>0</v>
      </c>
      <c r="BR147" s="341">
        <f t="shared" si="330"/>
        <v>0</v>
      </c>
      <c r="BS147" s="341">
        <f t="shared" si="330"/>
        <v>0</v>
      </c>
      <c r="BT147" s="348">
        <f t="shared" si="331"/>
        <v>0</v>
      </c>
      <c r="BU147" s="348">
        <f t="shared" si="331"/>
        <v>0</v>
      </c>
      <c r="BV147" s="348">
        <f t="shared" si="331"/>
        <v>0</v>
      </c>
      <c r="BW147" s="348">
        <f t="shared" si="331"/>
        <v>0</v>
      </c>
      <c r="BX147" s="348">
        <f t="shared" si="331"/>
        <v>0</v>
      </c>
      <c r="BY147" s="348">
        <f t="shared" si="332"/>
        <v>0</v>
      </c>
      <c r="BZ147" s="348">
        <f t="shared" si="332"/>
        <v>0</v>
      </c>
      <c r="CA147" s="348">
        <f t="shared" si="332"/>
        <v>0</v>
      </c>
      <c r="CB147" s="350">
        <f t="shared" si="332"/>
        <v>0</v>
      </c>
      <c r="CC147" s="375">
        <f t="shared" si="332"/>
        <v>0</v>
      </c>
      <c r="CD147" s="191">
        <f t="shared" si="285"/>
        <v>0</v>
      </c>
      <c r="CE147" s="191">
        <f t="shared" si="285"/>
        <v>0</v>
      </c>
      <c r="CF147" s="191">
        <f t="shared" si="285"/>
        <v>0</v>
      </c>
      <c r="CG147" s="381">
        <f t="shared" si="286"/>
        <v>0</v>
      </c>
      <c r="CH147" s="191">
        <f t="shared" si="286"/>
        <v>0</v>
      </c>
      <c r="CI147" s="382">
        <f t="shared" si="286"/>
        <v>0</v>
      </c>
      <c r="CJ147" s="379">
        <f t="shared" si="305"/>
        <v>0</v>
      </c>
      <c r="CK147" s="391">
        <f t="shared" si="333"/>
        <v>0</v>
      </c>
      <c r="CL147" s="391">
        <f t="shared" si="333"/>
        <v>0</v>
      </c>
      <c r="CM147" s="391">
        <f t="shared" si="333"/>
        <v>0</v>
      </c>
      <c r="CN147" s="391">
        <f t="shared" si="287"/>
        <v>0</v>
      </c>
      <c r="CO147" s="392">
        <f t="shared" si="334"/>
        <v>0</v>
      </c>
      <c r="CP147" s="392">
        <f t="shared" si="334"/>
        <v>0</v>
      </c>
      <c r="CQ147" s="392">
        <f t="shared" si="334"/>
        <v>0</v>
      </c>
      <c r="CR147" s="394">
        <f t="shared" si="288"/>
        <v>0</v>
      </c>
      <c r="CS147" s="191">
        <f t="shared" si="335"/>
        <v>0</v>
      </c>
      <c r="CT147" s="190">
        <f t="shared" si="335"/>
        <v>0</v>
      </c>
      <c r="CU147" s="190">
        <f t="shared" si="335"/>
        <v>0</v>
      </c>
      <c r="CV147" s="394">
        <f t="shared" si="289"/>
        <v>0</v>
      </c>
      <c r="CW147" s="402">
        <f t="shared" si="306"/>
        <v>0</v>
      </c>
      <c r="CX147" s="403"/>
      <c r="CY147" s="403">
        <f t="shared" si="307"/>
        <v>0</v>
      </c>
      <c r="CZ147" s="404">
        <f t="shared" si="308"/>
        <v>0</v>
      </c>
      <c r="DA147" s="435">
        <f t="shared" si="336"/>
        <v>0</v>
      </c>
      <c r="DB147" s="432">
        <f t="shared" si="309"/>
        <v>0</v>
      </c>
      <c r="DC147" s="433">
        <f t="shared" si="310"/>
        <v>0</v>
      </c>
      <c r="DD147" s="239">
        <f t="shared" si="311"/>
        <v>1</v>
      </c>
      <c r="DE147" s="239">
        <f t="shared" ca="1" si="312"/>
        <v>0</v>
      </c>
      <c r="DF147" s="239">
        <f t="shared" ca="1" si="313"/>
        <v>1</v>
      </c>
      <c r="DG147" s="434" t="str">
        <f t="shared" si="314"/>
        <v/>
      </c>
      <c r="DH147" s="239">
        <f t="shared" ca="1" si="315"/>
        <v>0</v>
      </c>
      <c r="DI147" s="239">
        <f t="shared" ca="1" si="284"/>
        <v>0</v>
      </c>
      <c r="DJ147" s="118" t="str">
        <f t="shared" si="316"/>
        <v/>
      </c>
      <c r="DK147" s="451">
        <f t="shared" si="317"/>
        <v>0</v>
      </c>
      <c r="DL147" s="451">
        <f t="shared" si="318"/>
        <v>0</v>
      </c>
      <c r="DM147" s="452">
        <f t="shared" si="319"/>
        <v>0</v>
      </c>
      <c r="DN147" s="453">
        <f t="shared" si="320"/>
        <v>-1</v>
      </c>
      <c r="DO147" s="454">
        <f t="shared" si="337"/>
        <v>1</v>
      </c>
      <c r="DP147" s="455" t="str">
        <f t="shared" si="338"/>
        <v>NO</v>
      </c>
      <c r="DQ147" s="455" t="str">
        <f t="shared" si="339"/>
        <v>Not!</v>
      </c>
      <c r="DR147" s="455" t="str">
        <f t="shared" si="340"/>
        <v>Not!</v>
      </c>
      <c r="DS147" s="478" t="str">
        <f t="shared" si="321"/>
        <v/>
      </c>
      <c r="DT147" s="479">
        <f t="shared" si="341"/>
        <v>0</v>
      </c>
      <c r="DU147" s="239">
        <f t="shared" si="365"/>
        <v>0</v>
      </c>
      <c r="DV147" s="480">
        <v>132</v>
      </c>
      <c r="DW147" s="281" t="str">
        <f t="shared" si="342"/>
        <v/>
      </c>
      <c r="DX147" s="239" t="str">
        <f t="shared" si="343"/>
        <v>Not!</v>
      </c>
      <c r="DY147" s="499">
        <f t="shared" si="344"/>
        <v>0</v>
      </c>
      <c r="DZ147" s="239" t="str">
        <f t="shared" si="345"/>
        <v>NO</v>
      </c>
      <c r="EA147" s="499">
        <f t="shared" si="322"/>
        <v>0</v>
      </c>
      <c r="EB147" s="239" t="str">
        <f t="shared" si="323"/>
        <v>女子Jr</v>
      </c>
      <c r="EC147" s="499">
        <f t="shared" si="324"/>
        <v>0</v>
      </c>
      <c r="ED147" s="500">
        <f t="shared" si="346"/>
        <v>0</v>
      </c>
      <c r="EE147" s="499">
        <f t="shared" si="346"/>
        <v>0</v>
      </c>
      <c r="EF147" s="239" t="str">
        <f t="shared" si="347"/>
        <v>N</v>
      </c>
      <c r="EG147" s="434" t="str">
        <f t="shared" si="348"/>
        <v/>
      </c>
      <c r="EH147" s="239" t="str">
        <f t="shared" si="349"/>
        <v/>
      </c>
      <c r="EI147" s="239" t="str">
        <f t="shared" ca="1" si="350"/>
        <v/>
      </c>
      <c r="EJ147" s="239" t="str">
        <f t="shared" si="351"/>
        <v/>
      </c>
      <c r="EK147" s="239">
        <f t="shared" si="352"/>
        <v>0</v>
      </c>
      <c r="EL147" s="239">
        <f t="shared" si="353"/>
        <v>0</v>
      </c>
      <c r="EM147" s="499">
        <f t="shared" si="354"/>
        <v>0</v>
      </c>
      <c r="EN147" s="239" t="str">
        <f t="shared" si="366"/>
        <v>N</v>
      </c>
      <c r="EO147" s="434" t="str">
        <f t="shared" si="355"/>
        <v/>
      </c>
      <c r="EP147" s="239" t="str">
        <f t="shared" si="325"/>
        <v/>
      </c>
      <c r="EQ147" s="239" t="str">
        <f t="shared" ca="1" si="356"/>
        <v/>
      </c>
      <c r="ER147" s="239" t="str">
        <f t="shared" si="357"/>
        <v/>
      </c>
      <c r="ES147" s="239">
        <f t="shared" si="326"/>
        <v>0</v>
      </c>
      <c r="ET147" s="239">
        <f t="shared" si="367"/>
        <v>0</v>
      </c>
      <c r="EU147" s="499">
        <f t="shared" si="358"/>
        <v>0</v>
      </c>
      <c r="EV147" s="434" t="str">
        <f t="shared" si="359"/>
        <v/>
      </c>
      <c r="EW147" s="512">
        <f t="shared" si="360"/>
        <v>0</v>
      </c>
      <c r="EX147" s="512">
        <f t="shared" si="361"/>
        <v>0</v>
      </c>
      <c r="EY147" s="512">
        <f t="shared" si="362"/>
        <v>0</v>
      </c>
      <c r="EZ147" s="119"/>
      <c r="FA147" s="258"/>
      <c r="FB147" s="259" t="str">
        <f t="shared" ca="1" si="363"/>
        <v/>
      </c>
      <c r="FC147" s="258"/>
      <c r="FD147" s="259" t="str">
        <f t="shared" si="364"/>
        <v/>
      </c>
      <c r="FE147" s="119"/>
      <c r="FF147" s="119"/>
      <c r="FG147" s="119"/>
      <c r="FH147" s="119"/>
      <c r="FI147" s="119"/>
      <c r="FJ147" s="119"/>
      <c r="FK147" s="119"/>
      <c r="FL147" s="119"/>
      <c r="FM147" s="119"/>
      <c r="FN147" s="119"/>
      <c r="FO147" s="119"/>
    </row>
    <row r="148" spans="1:171" s="99" customFormat="1" ht="21" customHeight="1" x14ac:dyDescent="0.2">
      <c r="A148" s="141">
        <v>133</v>
      </c>
      <c r="B148" s="138">
        <f>申込用紙!B148</f>
        <v>0</v>
      </c>
      <c r="C148" s="138">
        <f>申込用紙!C148</f>
        <v>0</v>
      </c>
      <c r="D148" s="138">
        <f>申込用紙!D148</f>
        <v>0</v>
      </c>
      <c r="E148" s="139">
        <f>申込用紙!E148</f>
        <v>0</v>
      </c>
      <c r="F148" s="138">
        <f>申込用紙!F148</f>
        <v>0</v>
      </c>
      <c r="G148" s="138">
        <f>申込用紙!G148</f>
        <v>0</v>
      </c>
      <c r="H148" s="138">
        <f>申込用紙!H148</f>
        <v>0</v>
      </c>
      <c r="I148" s="138">
        <f>申込用紙!I148</f>
        <v>0</v>
      </c>
      <c r="J148" s="138">
        <f>申込用紙!J148</f>
        <v>0</v>
      </c>
      <c r="K148" s="138">
        <f>申込用紙!K148</f>
        <v>0</v>
      </c>
      <c r="L148" s="138">
        <f>申込用紙!L148</f>
        <v>0</v>
      </c>
      <c r="M148" s="138">
        <f>申込用紙!M148</f>
        <v>0</v>
      </c>
      <c r="N148" s="138" t="str">
        <f>申込用紙!N148</f>
        <v/>
      </c>
      <c r="O148" s="160"/>
      <c r="P148" s="161"/>
      <c r="Q148" s="186" t="str">
        <f t="shared" si="290"/>
        <v>女</v>
      </c>
      <c r="R148" s="195" t="str">
        <f t="shared" si="291"/>
        <v>Not!</v>
      </c>
      <c r="S148" s="195" t="str">
        <f t="shared" si="292"/>
        <v>NO</v>
      </c>
      <c r="T148" s="194" t="str">
        <f t="shared" si="293"/>
        <v>女子Jr</v>
      </c>
      <c r="U148" s="196">
        <f t="shared" si="294"/>
        <v>0</v>
      </c>
      <c r="V148" s="190"/>
      <c r="W148" s="190"/>
      <c r="X148" s="190"/>
      <c r="Y148" s="190"/>
      <c r="Z148" s="190"/>
      <c r="AA148" s="190"/>
      <c r="AB148" s="239"/>
      <c r="AC148" s="239"/>
      <c r="AD148" s="239"/>
      <c r="AE148" s="239"/>
      <c r="AF148" s="242"/>
      <c r="AG148" s="261">
        <f t="shared" si="295"/>
        <v>0</v>
      </c>
      <c r="AH148"/>
      <c r="AI148"/>
      <c r="AJ148" s="258"/>
      <c r="AK148" s="259" t="str">
        <f t="shared" ca="1" si="296"/>
        <v/>
      </c>
      <c r="AL148" s="258"/>
      <c r="AM148" s="259" t="str">
        <f t="shared" si="297"/>
        <v/>
      </c>
      <c r="AN148" s="260"/>
      <c r="AO148" s="260"/>
      <c r="AP148" s="119"/>
      <c r="AQ148" s="280" t="str">
        <f t="shared" si="298"/>
        <v/>
      </c>
      <c r="AR148" s="280" t="str">
        <f t="shared" si="299"/>
        <v/>
      </c>
      <c r="AS148" s="280" t="str">
        <f t="shared" si="300"/>
        <v/>
      </c>
      <c r="AT148" s="280" t="str">
        <f t="shared" ca="1" si="301"/>
        <v/>
      </c>
      <c r="AU148" s="280">
        <f>申込用紙!$G$4</f>
        <v>0</v>
      </c>
      <c r="AV148" s="281" t="str">
        <f t="shared" si="302"/>
        <v/>
      </c>
      <c r="AW148" s="312">
        <f t="shared" si="327"/>
        <v>0</v>
      </c>
      <c r="AX148" s="312">
        <f t="shared" si="327"/>
        <v>0</v>
      </c>
      <c r="AY148" s="312">
        <f t="shared" si="327"/>
        <v>0</v>
      </c>
      <c r="AZ148" s="312">
        <f t="shared" si="327"/>
        <v>0</v>
      </c>
      <c r="BA148" s="312">
        <f t="shared" si="327"/>
        <v>0</v>
      </c>
      <c r="BB148" s="312">
        <f t="shared" si="327"/>
        <v>0</v>
      </c>
      <c r="BC148" s="313">
        <f t="shared" si="303"/>
        <v>0</v>
      </c>
      <c r="BD148" s="313">
        <f t="shared" si="304"/>
        <v>0</v>
      </c>
      <c r="BE148" s="340">
        <f t="shared" si="328"/>
        <v>0</v>
      </c>
      <c r="BF148" s="340">
        <f t="shared" si="328"/>
        <v>0</v>
      </c>
      <c r="BG148" s="340">
        <f t="shared" si="328"/>
        <v>0</v>
      </c>
      <c r="BH148" s="340">
        <f t="shared" si="328"/>
        <v>0</v>
      </c>
      <c r="BI148" s="340">
        <f t="shared" si="328"/>
        <v>0</v>
      </c>
      <c r="BJ148" s="341">
        <f t="shared" si="329"/>
        <v>0</v>
      </c>
      <c r="BK148" s="341">
        <f t="shared" si="329"/>
        <v>0</v>
      </c>
      <c r="BL148" s="341">
        <f t="shared" si="329"/>
        <v>0</v>
      </c>
      <c r="BM148" s="341">
        <f t="shared" si="329"/>
        <v>0</v>
      </c>
      <c r="BN148" s="341">
        <f t="shared" si="329"/>
        <v>0</v>
      </c>
      <c r="BO148" s="341">
        <f t="shared" si="330"/>
        <v>0</v>
      </c>
      <c r="BP148" s="341">
        <f t="shared" si="330"/>
        <v>0</v>
      </c>
      <c r="BQ148" s="341">
        <f t="shared" si="330"/>
        <v>0</v>
      </c>
      <c r="BR148" s="341">
        <f t="shared" si="330"/>
        <v>0</v>
      </c>
      <c r="BS148" s="341">
        <f t="shared" si="330"/>
        <v>0</v>
      </c>
      <c r="BT148" s="348">
        <f t="shared" si="331"/>
        <v>0</v>
      </c>
      <c r="BU148" s="348">
        <f t="shared" si="331"/>
        <v>0</v>
      </c>
      <c r="BV148" s="348">
        <f t="shared" si="331"/>
        <v>0</v>
      </c>
      <c r="BW148" s="348">
        <f t="shared" si="331"/>
        <v>0</v>
      </c>
      <c r="BX148" s="348">
        <f t="shared" si="331"/>
        <v>0</v>
      </c>
      <c r="BY148" s="348">
        <f t="shared" si="332"/>
        <v>0</v>
      </c>
      <c r="BZ148" s="348">
        <f t="shared" si="332"/>
        <v>0</v>
      </c>
      <c r="CA148" s="348">
        <f t="shared" si="332"/>
        <v>0</v>
      </c>
      <c r="CB148" s="350">
        <f t="shared" si="332"/>
        <v>0</v>
      </c>
      <c r="CC148" s="375">
        <f t="shared" si="332"/>
        <v>0</v>
      </c>
      <c r="CD148" s="191">
        <f t="shared" si="285"/>
        <v>0</v>
      </c>
      <c r="CE148" s="191">
        <f t="shared" si="285"/>
        <v>0</v>
      </c>
      <c r="CF148" s="191">
        <f t="shared" si="285"/>
        <v>0</v>
      </c>
      <c r="CG148" s="381">
        <f t="shared" si="286"/>
        <v>0</v>
      </c>
      <c r="CH148" s="191">
        <f t="shared" si="286"/>
        <v>0</v>
      </c>
      <c r="CI148" s="382">
        <f t="shared" si="286"/>
        <v>0</v>
      </c>
      <c r="CJ148" s="379">
        <f t="shared" si="305"/>
        <v>0</v>
      </c>
      <c r="CK148" s="391">
        <f t="shared" si="333"/>
        <v>0</v>
      </c>
      <c r="CL148" s="391">
        <f t="shared" si="333"/>
        <v>0</v>
      </c>
      <c r="CM148" s="391">
        <f t="shared" si="333"/>
        <v>0</v>
      </c>
      <c r="CN148" s="391">
        <f t="shared" si="287"/>
        <v>0</v>
      </c>
      <c r="CO148" s="392">
        <f t="shared" si="334"/>
        <v>0</v>
      </c>
      <c r="CP148" s="392">
        <f t="shared" si="334"/>
        <v>0</v>
      </c>
      <c r="CQ148" s="392">
        <f t="shared" si="334"/>
        <v>0</v>
      </c>
      <c r="CR148" s="394">
        <f t="shared" si="288"/>
        <v>0</v>
      </c>
      <c r="CS148" s="191">
        <f t="shared" si="335"/>
        <v>0</v>
      </c>
      <c r="CT148" s="190">
        <f t="shared" si="335"/>
        <v>0</v>
      </c>
      <c r="CU148" s="190">
        <f t="shared" si="335"/>
        <v>0</v>
      </c>
      <c r="CV148" s="394">
        <f t="shared" si="289"/>
        <v>0</v>
      </c>
      <c r="CW148" s="402">
        <f t="shared" si="306"/>
        <v>0</v>
      </c>
      <c r="CX148" s="403"/>
      <c r="CY148" s="403">
        <f t="shared" si="307"/>
        <v>0</v>
      </c>
      <c r="CZ148" s="404">
        <f t="shared" si="308"/>
        <v>0</v>
      </c>
      <c r="DA148" s="435">
        <f t="shared" si="336"/>
        <v>0</v>
      </c>
      <c r="DB148" s="432">
        <f t="shared" si="309"/>
        <v>0</v>
      </c>
      <c r="DC148" s="433">
        <f t="shared" si="310"/>
        <v>0</v>
      </c>
      <c r="DD148" s="239">
        <f t="shared" si="311"/>
        <v>1</v>
      </c>
      <c r="DE148" s="239">
        <f t="shared" ca="1" si="312"/>
        <v>0</v>
      </c>
      <c r="DF148" s="239">
        <f t="shared" ca="1" si="313"/>
        <v>1</v>
      </c>
      <c r="DG148" s="434" t="str">
        <f t="shared" si="314"/>
        <v/>
      </c>
      <c r="DH148" s="239">
        <f t="shared" ca="1" si="315"/>
        <v>0</v>
      </c>
      <c r="DI148" s="239">
        <f t="shared" ca="1" si="284"/>
        <v>0</v>
      </c>
      <c r="DJ148" s="118" t="str">
        <f t="shared" si="316"/>
        <v/>
      </c>
      <c r="DK148" s="451">
        <f t="shared" si="317"/>
        <v>0</v>
      </c>
      <c r="DL148" s="451">
        <f t="shared" si="318"/>
        <v>0</v>
      </c>
      <c r="DM148" s="452">
        <f t="shared" si="319"/>
        <v>0</v>
      </c>
      <c r="DN148" s="453">
        <f t="shared" si="320"/>
        <v>-1</v>
      </c>
      <c r="DO148" s="454">
        <f t="shared" si="337"/>
        <v>1</v>
      </c>
      <c r="DP148" s="455" t="str">
        <f t="shared" si="338"/>
        <v>NO</v>
      </c>
      <c r="DQ148" s="455" t="str">
        <f t="shared" si="339"/>
        <v>Not!</v>
      </c>
      <c r="DR148" s="455" t="str">
        <f t="shared" si="340"/>
        <v>Not!</v>
      </c>
      <c r="DS148" s="478" t="str">
        <f t="shared" si="321"/>
        <v/>
      </c>
      <c r="DT148" s="479">
        <f t="shared" si="341"/>
        <v>0</v>
      </c>
      <c r="DU148" s="239">
        <f t="shared" si="365"/>
        <v>0</v>
      </c>
      <c r="DV148" s="480">
        <v>133</v>
      </c>
      <c r="DW148" s="281" t="str">
        <f t="shared" si="342"/>
        <v/>
      </c>
      <c r="DX148" s="239" t="str">
        <f t="shared" si="343"/>
        <v>Not!</v>
      </c>
      <c r="DY148" s="499">
        <f t="shared" si="344"/>
        <v>0</v>
      </c>
      <c r="DZ148" s="239" t="str">
        <f t="shared" si="345"/>
        <v>NO</v>
      </c>
      <c r="EA148" s="499">
        <f t="shared" si="322"/>
        <v>0</v>
      </c>
      <c r="EB148" s="239" t="str">
        <f t="shared" si="323"/>
        <v>女子Jr</v>
      </c>
      <c r="EC148" s="499">
        <f t="shared" si="324"/>
        <v>0</v>
      </c>
      <c r="ED148" s="500">
        <f t="shared" si="346"/>
        <v>0</v>
      </c>
      <c r="EE148" s="499">
        <f t="shared" si="346"/>
        <v>0</v>
      </c>
      <c r="EF148" s="239" t="str">
        <f t="shared" si="347"/>
        <v>N</v>
      </c>
      <c r="EG148" s="434" t="str">
        <f t="shared" si="348"/>
        <v/>
      </c>
      <c r="EH148" s="239" t="str">
        <f t="shared" si="349"/>
        <v/>
      </c>
      <c r="EI148" s="239" t="str">
        <f t="shared" ca="1" si="350"/>
        <v/>
      </c>
      <c r="EJ148" s="239" t="str">
        <f t="shared" si="351"/>
        <v/>
      </c>
      <c r="EK148" s="239">
        <f t="shared" si="352"/>
        <v>0</v>
      </c>
      <c r="EL148" s="239">
        <f t="shared" si="353"/>
        <v>0</v>
      </c>
      <c r="EM148" s="499">
        <f t="shared" si="354"/>
        <v>0</v>
      </c>
      <c r="EN148" s="239" t="str">
        <f t="shared" si="366"/>
        <v>N</v>
      </c>
      <c r="EO148" s="434" t="str">
        <f t="shared" si="355"/>
        <v/>
      </c>
      <c r="EP148" s="239" t="str">
        <f t="shared" si="325"/>
        <v/>
      </c>
      <c r="EQ148" s="239" t="str">
        <f t="shared" ca="1" si="356"/>
        <v/>
      </c>
      <c r="ER148" s="239" t="str">
        <f t="shared" si="357"/>
        <v/>
      </c>
      <c r="ES148" s="239">
        <f t="shared" si="326"/>
        <v>0</v>
      </c>
      <c r="ET148" s="239">
        <f t="shared" si="367"/>
        <v>0</v>
      </c>
      <c r="EU148" s="499">
        <f t="shared" si="358"/>
        <v>0</v>
      </c>
      <c r="EV148" s="434" t="str">
        <f t="shared" si="359"/>
        <v/>
      </c>
      <c r="EW148" s="512">
        <f t="shared" si="360"/>
        <v>0</v>
      </c>
      <c r="EX148" s="512">
        <f t="shared" si="361"/>
        <v>0</v>
      </c>
      <c r="EY148" s="512">
        <f t="shared" si="362"/>
        <v>0</v>
      </c>
      <c r="EZ148" s="119"/>
      <c r="FA148" s="258"/>
      <c r="FB148" s="259" t="str">
        <f t="shared" ca="1" si="363"/>
        <v/>
      </c>
      <c r="FC148" s="258"/>
      <c r="FD148" s="259" t="str">
        <f t="shared" si="364"/>
        <v/>
      </c>
      <c r="FE148" s="119"/>
      <c r="FF148" s="119"/>
      <c r="FG148" s="119"/>
      <c r="FH148" s="119"/>
      <c r="FI148" s="119"/>
      <c r="FJ148" s="119"/>
      <c r="FK148" s="119"/>
      <c r="FL148" s="119"/>
      <c r="FM148" s="119"/>
      <c r="FN148" s="119"/>
      <c r="FO148" s="119"/>
    </row>
    <row r="149" spans="1:171" s="99" customFormat="1" ht="21" customHeight="1" x14ac:dyDescent="0.2">
      <c r="A149" s="141">
        <v>134</v>
      </c>
      <c r="B149" s="138">
        <f>申込用紙!B149</f>
        <v>0</v>
      </c>
      <c r="C149" s="138">
        <f>申込用紙!C149</f>
        <v>0</v>
      </c>
      <c r="D149" s="138">
        <f>申込用紙!D149</f>
        <v>0</v>
      </c>
      <c r="E149" s="139">
        <f>申込用紙!E149</f>
        <v>0</v>
      </c>
      <c r="F149" s="138">
        <f>申込用紙!F149</f>
        <v>0</v>
      </c>
      <c r="G149" s="138">
        <f>申込用紙!G149</f>
        <v>0</v>
      </c>
      <c r="H149" s="138">
        <f>申込用紙!H149</f>
        <v>0</v>
      </c>
      <c r="I149" s="138">
        <f>申込用紙!I149</f>
        <v>0</v>
      </c>
      <c r="J149" s="138">
        <f>申込用紙!J149</f>
        <v>0</v>
      </c>
      <c r="K149" s="138">
        <f>申込用紙!K149</f>
        <v>0</v>
      </c>
      <c r="L149" s="138">
        <f>申込用紙!L149</f>
        <v>0</v>
      </c>
      <c r="M149" s="138">
        <f>申込用紙!M149</f>
        <v>0</v>
      </c>
      <c r="N149" s="138" t="str">
        <f>申込用紙!N149</f>
        <v/>
      </c>
      <c r="O149" s="160"/>
      <c r="P149" s="161"/>
      <c r="Q149" s="186" t="str">
        <f t="shared" si="290"/>
        <v>女</v>
      </c>
      <c r="R149" s="195" t="str">
        <f t="shared" si="291"/>
        <v>Not!</v>
      </c>
      <c r="S149" s="195" t="str">
        <f t="shared" si="292"/>
        <v>NO</v>
      </c>
      <c r="T149" s="194" t="str">
        <f t="shared" si="293"/>
        <v>女子Jr</v>
      </c>
      <c r="U149" s="196">
        <f t="shared" si="294"/>
        <v>0</v>
      </c>
      <c r="V149" s="190"/>
      <c r="W149" s="190"/>
      <c r="X149" s="190"/>
      <c r="Y149" s="190"/>
      <c r="Z149" s="190"/>
      <c r="AA149" s="190"/>
      <c r="AB149" s="239"/>
      <c r="AC149" s="239"/>
      <c r="AD149" s="239"/>
      <c r="AE149" s="239"/>
      <c r="AF149" s="242"/>
      <c r="AG149" s="261">
        <f t="shared" si="295"/>
        <v>0</v>
      </c>
      <c r="AH149"/>
      <c r="AI149"/>
      <c r="AJ149" s="258"/>
      <c r="AK149" s="259" t="str">
        <f t="shared" ca="1" si="296"/>
        <v/>
      </c>
      <c r="AL149" s="258"/>
      <c r="AM149" s="259" t="str">
        <f t="shared" si="297"/>
        <v/>
      </c>
      <c r="AN149" s="260"/>
      <c r="AO149" s="260"/>
      <c r="AP149" s="119"/>
      <c r="AQ149" s="280" t="str">
        <f t="shared" si="298"/>
        <v/>
      </c>
      <c r="AR149" s="280" t="str">
        <f t="shared" si="299"/>
        <v/>
      </c>
      <c r="AS149" s="280" t="str">
        <f t="shared" si="300"/>
        <v/>
      </c>
      <c r="AT149" s="280" t="str">
        <f t="shared" ca="1" si="301"/>
        <v/>
      </c>
      <c r="AU149" s="280">
        <f>申込用紙!$G$4</f>
        <v>0</v>
      </c>
      <c r="AV149" s="281" t="str">
        <f t="shared" si="302"/>
        <v/>
      </c>
      <c r="AW149" s="312">
        <f t="shared" si="327"/>
        <v>0</v>
      </c>
      <c r="AX149" s="312">
        <f t="shared" si="327"/>
        <v>0</v>
      </c>
      <c r="AY149" s="312">
        <f t="shared" si="327"/>
        <v>0</v>
      </c>
      <c r="AZ149" s="312">
        <f t="shared" si="327"/>
        <v>0</v>
      </c>
      <c r="BA149" s="312">
        <f t="shared" si="327"/>
        <v>0</v>
      </c>
      <c r="BB149" s="312">
        <f t="shared" si="327"/>
        <v>0</v>
      </c>
      <c r="BC149" s="313">
        <f t="shared" si="303"/>
        <v>0</v>
      </c>
      <c r="BD149" s="313">
        <f t="shared" si="304"/>
        <v>0</v>
      </c>
      <c r="BE149" s="340">
        <f t="shared" si="328"/>
        <v>0</v>
      </c>
      <c r="BF149" s="340">
        <f t="shared" si="328"/>
        <v>0</v>
      </c>
      <c r="BG149" s="340">
        <f t="shared" si="328"/>
        <v>0</v>
      </c>
      <c r="BH149" s="340">
        <f t="shared" si="328"/>
        <v>0</v>
      </c>
      <c r="BI149" s="340">
        <f t="shared" si="328"/>
        <v>0</v>
      </c>
      <c r="BJ149" s="341">
        <f t="shared" si="329"/>
        <v>0</v>
      </c>
      <c r="BK149" s="341">
        <f t="shared" si="329"/>
        <v>0</v>
      </c>
      <c r="BL149" s="341">
        <f t="shared" si="329"/>
        <v>0</v>
      </c>
      <c r="BM149" s="341">
        <f t="shared" si="329"/>
        <v>0</v>
      </c>
      <c r="BN149" s="341">
        <f t="shared" si="329"/>
        <v>0</v>
      </c>
      <c r="BO149" s="341">
        <f t="shared" si="330"/>
        <v>0</v>
      </c>
      <c r="BP149" s="341">
        <f t="shared" si="330"/>
        <v>0</v>
      </c>
      <c r="BQ149" s="341">
        <f t="shared" si="330"/>
        <v>0</v>
      </c>
      <c r="BR149" s="341">
        <f t="shared" si="330"/>
        <v>0</v>
      </c>
      <c r="BS149" s="341">
        <f t="shared" si="330"/>
        <v>0</v>
      </c>
      <c r="BT149" s="348">
        <f t="shared" si="331"/>
        <v>0</v>
      </c>
      <c r="BU149" s="348">
        <f t="shared" si="331"/>
        <v>0</v>
      </c>
      <c r="BV149" s="348">
        <f t="shared" si="331"/>
        <v>0</v>
      </c>
      <c r="BW149" s="348">
        <f t="shared" si="331"/>
        <v>0</v>
      </c>
      <c r="BX149" s="348">
        <f t="shared" si="331"/>
        <v>0</v>
      </c>
      <c r="BY149" s="348">
        <f t="shared" si="332"/>
        <v>0</v>
      </c>
      <c r="BZ149" s="348">
        <f t="shared" si="332"/>
        <v>0</v>
      </c>
      <c r="CA149" s="348">
        <f t="shared" si="332"/>
        <v>0</v>
      </c>
      <c r="CB149" s="350">
        <f t="shared" si="332"/>
        <v>0</v>
      </c>
      <c r="CC149" s="375">
        <f t="shared" si="332"/>
        <v>0</v>
      </c>
      <c r="CD149" s="191">
        <f t="shared" si="285"/>
        <v>0</v>
      </c>
      <c r="CE149" s="191">
        <f t="shared" si="285"/>
        <v>0</v>
      </c>
      <c r="CF149" s="191">
        <f t="shared" si="285"/>
        <v>0</v>
      </c>
      <c r="CG149" s="381">
        <f t="shared" si="286"/>
        <v>0</v>
      </c>
      <c r="CH149" s="191">
        <f t="shared" si="286"/>
        <v>0</v>
      </c>
      <c r="CI149" s="382">
        <f t="shared" si="286"/>
        <v>0</v>
      </c>
      <c r="CJ149" s="379">
        <f t="shared" si="305"/>
        <v>0</v>
      </c>
      <c r="CK149" s="391">
        <f t="shared" si="333"/>
        <v>0</v>
      </c>
      <c r="CL149" s="391">
        <f t="shared" si="333"/>
        <v>0</v>
      </c>
      <c r="CM149" s="391">
        <f t="shared" si="333"/>
        <v>0</v>
      </c>
      <c r="CN149" s="391">
        <f t="shared" si="287"/>
        <v>0</v>
      </c>
      <c r="CO149" s="392">
        <f t="shared" si="334"/>
        <v>0</v>
      </c>
      <c r="CP149" s="392">
        <f t="shared" si="334"/>
        <v>0</v>
      </c>
      <c r="CQ149" s="392">
        <f t="shared" si="334"/>
        <v>0</v>
      </c>
      <c r="CR149" s="394">
        <f t="shared" si="288"/>
        <v>0</v>
      </c>
      <c r="CS149" s="191">
        <f t="shared" si="335"/>
        <v>0</v>
      </c>
      <c r="CT149" s="190">
        <f t="shared" si="335"/>
        <v>0</v>
      </c>
      <c r="CU149" s="190">
        <f t="shared" si="335"/>
        <v>0</v>
      </c>
      <c r="CV149" s="394">
        <f t="shared" si="289"/>
        <v>0</v>
      </c>
      <c r="CW149" s="402">
        <f t="shared" si="306"/>
        <v>0</v>
      </c>
      <c r="CX149" s="403"/>
      <c r="CY149" s="403">
        <f t="shared" si="307"/>
        <v>0</v>
      </c>
      <c r="CZ149" s="404">
        <f t="shared" si="308"/>
        <v>0</v>
      </c>
      <c r="DA149" s="435">
        <f t="shared" si="336"/>
        <v>0</v>
      </c>
      <c r="DB149" s="432">
        <f t="shared" si="309"/>
        <v>0</v>
      </c>
      <c r="DC149" s="433">
        <f t="shared" si="310"/>
        <v>0</v>
      </c>
      <c r="DD149" s="239">
        <f t="shared" si="311"/>
        <v>1</v>
      </c>
      <c r="DE149" s="239">
        <f t="shared" ca="1" si="312"/>
        <v>0</v>
      </c>
      <c r="DF149" s="239">
        <f t="shared" ca="1" si="313"/>
        <v>1</v>
      </c>
      <c r="DG149" s="434" t="str">
        <f t="shared" si="314"/>
        <v/>
      </c>
      <c r="DH149" s="239">
        <f t="shared" ca="1" si="315"/>
        <v>0</v>
      </c>
      <c r="DI149" s="239">
        <f t="shared" ca="1" si="284"/>
        <v>0</v>
      </c>
      <c r="DJ149" s="118" t="str">
        <f t="shared" si="316"/>
        <v/>
      </c>
      <c r="DK149" s="451">
        <f t="shared" si="317"/>
        <v>0</v>
      </c>
      <c r="DL149" s="451">
        <f t="shared" si="318"/>
        <v>0</v>
      </c>
      <c r="DM149" s="452">
        <f t="shared" si="319"/>
        <v>0</v>
      </c>
      <c r="DN149" s="453">
        <f t="shared" si="320"/>
        <v>-1</v>
      </c>
      <c r="DO149" s="454">
        <f t="shared" si="337"/>
        <v>1</v>
      </c>
      <c r="DP149" s="455" t="str">
        <f t="shared" si="338"/>
        <v>NO</v>
      </c>
      <c r="DQ149" s="455" t="str">
        <f t="shared" si="339"/>
        <v>Not!</v>
      </c>
      <c r="DR149" s="455" t="str">
        <f t="shared" si="340"/>
        <v>Not!</v>
      </c>
      <c r="DS149" s="478" t="str">
        <f t="shared" si="321"/>
        <v/>
      </c>
      <c r="DT149" s="479">
        <f t="shared" si="341"/>
        <v>0</v>
      </c>
      <c r="DU149" s="239">
        <f t="shared" si="365"/>
        <v>0</v>
      </c>
      <c r="DV149" s="480">
        <v>134</v>
      </c>
      <c r="DW149" s="281" t="str">
        <f t="shared" si="342"/>
        <v/>
      </c>
      <c r="DX149" s="239" t="str">
        <f t="shared" si="343"/>
        <v>Not!</v>
      </c>
      <c r="DY149" s="499">
        <f t="shared" si="344"/>
        <v>0</v>
      </c>
      <c r="DZ149" s="239" t="str">
        <f t="shared" si="345"/>
        <v>NO</v>
      </c>
      <c r="EA149" s="499">
        <f t="shared" si="322"/>
        <v>0</v>
      </c>
      <c r="EB149" s="239" t="str">
        <f t="shared" si="323"/>
        <v>女子Jr</v>
      </c>
      <c r="EC149" s="499">
        <f t="shared" si="324"/>
        <v>0</v>
      </c>
      <c r="ED149" s="500">
        <f t="shared" si="346"/>
        <v>0</v>
      </c>
      <c r="EE149" s="499">
        <f t="shared" si="346"/>
        <v>0</v>
      </c>
      <c r="EF149" s="239" t="str">
        <f t="shared" si="347"/>
        <v>N</v>
      </c>
      <c r="EG149" s="434" t="str">
        <f t="shared" si="348"/>
        <v/>
      </c>
      <c r="EH149" s="239" t="str">
        <f t="shared" si="349"/>
        <v/>
      </c>
      <c r="EI149" s="239" t="str">
        <f t="shared" ca="1" si="350"/>
        <v/>
      </c>
      <c r="EJ149" s="239" t="str">
        <f t="shared" si="351"/>
        <v/>
      </c>
      <c r="EK149" s="239">
        <f t="shared" si="352"/>
        <v>0</v>
      </c>
      <c r="EL149" s="239">
        <f t="shared" si="353"/>
        <v>0</v>
      </c>
      <c r="EM149" s="499">
        <f t="shared" si="354"/>
        <v>0</v>
      </c>
      <c r="EN149" s="239" t="str">
        <f t="shared" si="366"/>
        <v>N</v>
      </c>
      <c r="EO149" s="434" t="str">
        <f t="shared" si="355"/>
        <v/>
      </c>
      <c r="EP149" s="239" t="str">
        <f t="shared" si="325"/>
        <v/>
      </c>
      <c r="EQ149" s="239" t="str">
        <f t="shared" ca="1" si="356"/>
        <v/>
      </c>
      <c r="ER149" s="239" t="str">
        <f t="shared" si="357"/>
        <v/>
      </c>
      <c r="ES149" s="239">
        <f t="shared" si="326"/>
        <v>0</v>
      </c>
      <c r="ET149" s="239">
        <f t="shared" si="367"/>
        <v>0</v>
      </c>
      <c r="EU149" s="499">
        <f t="shared" si="358"/>
        <v>0</v>
      </c>
      <c r="EV149" s="434" t="str">
        <f t="shared" si="359"/>
        <v/>
      </c>
      <c r="EW149" s="512">
        <f t="shared" si="360"/>
        <v>0</v>
      </c>
      <c r="EX149" s="512">
        <f t="shared" si="361"/>
        <v>0</v>
      </c>
      <c r="EY149" s="512">
        <f t="shared" si="362"/>
        <v>0</v>
      </c>
      <c r="EZ149" s="119"/>
      <c r="FA149" s="258"/>
      <c r="FB149" s="259" t="str">
        <f t="shared" ca="1" si="363"/>
        <v/>
      </c>
      <c r="FC149" s="258"/>
      <c r="FD149" s="259" t="str">
        <f t="shared" si="364"/>
        <v/>
      </c>
      <c r="FE149" s="119"/>
      <c r="FF149" s="119"/>
      <c r="FG149" s="119"/>
      <c r="FH149" s="119"/>
      <c r="FI149" s="119"/>
      <c r="FJ149" s="119"/>
      <c r="FK149" s="119"/>
      <c r="FL149" s="119"/>
      <c r="FM149" s="119"/>
      <c r="FN149" s="119"/>
      <c r="FO149" s="119"/>
    </row>
    <row r="150" spans="1:171" s="99" customFormat="1" ht="21" customHeight="1" x14ac:dyDescent="0.2">
      <c r="A150" s="141">
        <v>135</v>
      </c>
      <c r="B150" s="138">
        <f>申込用紙!B150</f>
        <v>0</v>
      </c>
      <c r="C150" s="138">
        <f>申込用紙!C150</f>
        <v>0</v>
      </c>
      <c r="D150" s="138">
        <f>申込用紙!D150</f>
        <v>0</v>
      </c>
      <c r="E150" s="139">
        <f>申込用紙!E150</f>
        <v>0</v>
      </c>
      <c r="F150" s="138">
        <f>申込用紙!F150</f>
        <v>0</v>
      </c>
      <c r="G150" s="138">
        <f>申込用紙!G150</f>
        <v>0</v>
      </c>
      <c r="H150" s="138">
        <f>申込用紙!H150</f>
        <v>0</v>
      </c>
      <c r="I150" s="138">
        <f>申込用紙!I150</f>
        <v>0</v>
      </c>
      <c r="J150" s="138">
        <f>申込用紙!J150</f>
        <v>0</v>
      </c>
      <c r="K150" s="138">
        <f>申込用紙!K150</f>
        <v>0</v>
      </c>
      <c r="L150" s="138">
        <f>申込用紙!L150</f>
        <v>0</v>
      </c>
      <c r="M150" s="138">
        <f>申込用紙!M150</f>
        <v>0</v>
      </c>
      <c r="N150" s="138" t="str">
        <f>申込用紙!N150</f>
        <v/>
      </c>
      <c r="O150" s="160"/>
      <c r="P150" s="161"/>
      <c r="Q150" s="186" t="str">
        <f t="shared" si="290"/>
        <v>女</v>
      </c>
      <c r="R150" s="195" t="str">
        <f t="shared" si="291"/>
        <v>Not!</v>
      </c>
      <c r="S150" s="195" t="str">
        <f t="shared" si="292"/>
        <v>NO</v>
      </c>
      <c r="T150" s="194" t="str">
        <f t="shared" si="293"/>
        <v>女子Jr</v>
      </c>
      <c r="U150" s="196">
        <f t="shared" si="294"/>
        <v>0</v>
      </c>
      <c r="V150" s="190"/>
      <c r="W150" s="190"/>
      <c r="X150" s="190"/>
      <c r="Y150" s="190"/>
      <c r="Z150" s="190"/>
      <c r="AA150" s="190"/>
      <c r="AB150" s="239"/>
      <c r="AC150" s="239"/>
      <c r="AD150" s="239"/>
      <c r="AE150" s="239"/>
      <c r="AF150" s="242"/>
      <c r="AG150" s="261">
        <f t="shared" si="295"/>
        <v>0</v>
      </c>
      <c r="AH150"/>
      <c r="AI150"/>
      <c r="AJ150" s="258"/>
      <c r="AK150" s="259" t="str">
        <f t="shared" ca="1" si="296"/>
        <v/>
      </c>
      <c r="AL150" s="258"/>
      <c r="AM150" s="259" t="str">
        <f t="shared" si="297"/>
        <v/>
      </c>
      <c r="AN150" s="260"/>
      <c r="AO150" s="260"/>
      <c r="AP150" s="119"/>
      <c r="AQ150" s="280" t="str">
        <f t="shared" si="298"/>
        <v/>
      </c>
      <c r="AR150" s="280" t="str">
        <f t="shared" si="299"/>
        <v/>
      </c>
      <c r="AS150" s="280" t="str">
        <f t="shared" si="300"/>
        <v/>
      </c>
      <c r="AT150" s="280" t="str">
        <f t="shared" ca="1" si="301"/>
        <v/>
      </c>
      <c r="AU150" s="280">
        <f>申込用紙!$G$4</f>
        <v>0</v>
      </c>
      <c r="AV150" s="281" t="str">
        <f t="shared" si="302"/>
        <v/>
      </c>
      <c r="AW150" s="312">
        <f t="shared" si="327"/>
        <v>0</v>
      </c>
      <c r="AX150" s="312">
        <f t="shared" si="327"/>
        <v>0</v>
      </c>
      <c r="AY150" s="312">
        <f t="shared" si="327"/>
        <v>0</v>
      </c>
      <c r="AZ150" s="312">
        <f t="shared" si="327"/>
        <v>0</v>
      </c>
      <c r="BA150" s="312">
        <f t="shared" si="327"/>
        <v>0</v>
      </c>
      <c r="BB150" s="312">
        <f t="shared" si="327"/>
        <v>0</v>
      </c>
      <c r="BC150" s="313">
        <f t="shared" si="303"/>
        <v>0</v>
      </c>
      <c r="BD150" s="313">
        <f t="shared" si="304"/>
        <v>0</v>
      </c>
      <c r="BE150" s="340">
        <f t="shared" si="328"/>
        <v>0</v>
      </c>
      <c r="BF150" s="340">
        <f t="shared" si="328"/>
        <v>0</v>
      </c>
      <c r="BG150" s="340">
        <f t="shared" si="328"/>
        <v>0</v>
      </c>
      <c r="BH150" s="340">
        <f t="shared" si="328"/>
        <v>0</v>
      </c>
      <c r="BI150" s="340">
        <f t="shared" si="328"/>
        <v>0</v>
      </c>
      <c r="BJ150" s="341">
        <f t="shared" si="329"/>
        <v>0</v>
      </c>
      <c r="BK150" s="341">
        <f t="shared" si="329"/>
        <v>0</v>
      </c>
      <c r="BL150" s="341">
        <f t="shared" si="329"/>
        <v>0</v>
      </c>
      <c r="BM150" s="341">
        <f t="shared" si="329"/>
        <v>0</v>
      </c>
      <c r="BN150" s="341">
        <f t="shared" si="329"/>
        <v>0</v>
      </c>
      <c r="BO150" s="341">
        <f t="shared" si="330"/>
        <v>0</v>
      </c>
      <c r="BP150" s="341">
        <f t="shared" si="330"/>
        <v>0</v>
      </c>
      <c r="BQ150" s="341">
        <f t="shared" si="330"/>
        <v>0</v>
      </c>
      <c r="BR150" s="341">
        <f t="shared" si="330"/>
        <v>0</v>
      </c>
      <c r="BS150" s="341">
        <f t="shared" si="330"/>
        <v>0</v>
      </c>
      <c r="BT150" s="348">
        <f t="shared" si="331"/>
        <v>0</v>
      </c>
      <c r="BU150" s="348">
        <f t="shared" si="331"/>
        <v>0</v>
      </c>
      <c r="BV150" s="348">
        <f t="shared" si="331"/>
        <v>0</v>
      </c>
      <c r="BW150" s="348">
        <f t="shared" si="331"/>
        <v>0</v>
      </c>
      <c r="BX150" s="348">
        <f t="shared" si="331"/>
        <v>0</v>
      </c>
      <c r="BY150" s="348">
        <f t="shared" si="332"/>
        <v>0</v>
      </c>
      <c r="BZ150" s="348">
        <f t="shared" si="332"/>
        <v>0</v>
      </c>
      <c r="CA150" s="348">
        <f t="shared" si="332"/>
        <v>0</v>
      </c>
      <c r="CB150" s="350">
        <f t="shared" si="332"/>
        <v>0</v>
      </c>
      <c r="CC150" s="375">
        <f t="shared" si="332"/>
        <v>0</v>
      </c>
      <c r="CD150" s="191">
        <f t="shared" si="285"/>
        <v>0</v>
      </c>
      <c r="CE150" s="191">
        <f t="shared" si="285"/>
        <v>0</v>
      </c>
      <c r="CF150" s="191">
        <f t="shared" si="285"/>
        <v>0</v>
      </c>
      <c r="CG150" s="381">
        <f t="shared" si="286"/>
        <v>0</v>
      </c>
      <c r="CH150" s="191">
        <f t="shared" si="286"/>
        <v>0</v>
      </c>
      <c r="CI150" s="382">
        <f t="shared" si="286"/>
        <v>0</v>
      </c>
      <c r="CJ150" s="379">
        <f t="shared" si="305"/>
        <v>0</v>
      </c>
      <c r="CK150" s="391">
        <f t="shared" si="333"/>
        <v>0</v>
      </c>
      <c r="CL150" s="391">
        <f t="shared" si="333"/>
        <v>0</v>
      </c>
      <c r="CM150" s="391">
        <f t="shared" si="333"/>
        <v>0</v>
      </c>
      <c r="CN150" s="391">
        <f t="shared" si="287"/>
        <v>0</v>
      </c>
      <c r="CO150" s="392">
        <f t="shared" si="334"/>
        <v>0</v>
      </c>
      <c r="CP150" s="392">
        <f t="shared" si="334"/>
        <v>0</v>
      </c>
      <c r="CQ150" s="392">
        <f t="shared" si="334"/>
        <v>0</v>
      </c>
      <c r="CR150" s="394">
        <f t="shared" si="288"/>
        <v>0</v>
      </c>
      <c r="CS150" s="191">
        <f t="shared" si="335"/>
        <v>0</v>
      </c>
      <c r="CT150" s="190">
        <f t="shared" si="335"/>
        <v>0</v>
      </c>
      <c r="CU150" s="190">
        <f t="shared" si="335"/>
        <v>0</v>
      </c>
      <c r="CV150" s="394">
        <f t="shared" si="289"/>
        <v>0</v>
      </c>
      <c r="CW150" s="402">
        <f t="shared" si="306"/>
        <v>0</v>
      </c>
      <c r="CX150" s="403"/>
      <c r="CY150" s="403">
        <f t="shared" si="307"/>
        <v>0</v>
      </c>
      <c r="CZ150" s="404">
        <f t="shared" si="308"/>
        <v>0</v>
      </c>
      <c r="DA150" s="435">
        <f t="shared" si="336"/>
        <v>0</v>
      </c>
      <c r="DB150" s="432">
        <f t="shared" si="309"/>
        <v>0</v>
      </c>
      <c r="DC150" s="433">
        <f t="shared" si="310"/>
        <v>0</v>
      </c>
      <c r="DD150" s="239">
        <f t="shared" si="311"/>
        <v>1</v>
      </c>
      <c r="DE150" s="239">
        <f t="shared" ca="1" si="312"/>
        <v>0</v>
      </c>
      <c r="DF150" s="239">
        <f t="shared" ca="1" si="313"/>
        <v>1</v>
      </c>
      <c r="DG150" s="434" t="str">
        <f t="shared" si="314"/>
        <v/>
      </c>
      <c r="DH150" s="239">
        <f t="shared" ca="1" si="315"/>
        <v>0</v>
      </c>
      <c r="DI150" s="239">
        <f t="shared" ca="1" si="284"/>
        <v>0</v>
      </c>
      <c r="DJ150" s="118" t="str">
        <f t="shared" si="316"/>
        <v/>
      </c>
      <c r="DK150" s="451">
        <f t="shared" si="317"/>
        <v>0</v>
      </c>
      <c r="DL150" s="451">
        <f t="shared" si="318"/>
        <v>0</v>
      </c>
      <c r="DM150" s="452">
        <f t="shared" si="319"/>
        <v>0</v>
      </c>
      <c r="DN150" s="453">
        <f t="shared" si="320"/>
        <v>-1</v>
      </c>
      <c r="DO150" s="454">
        <f t="shared" si="337"/>
        <v>1</v>
      </c>
      <c r="DP150" s="455" t="str">
        <f t="shared" si="338"/>
        <v>NO</v>
      </c>
      <c r="DQ150" s="455" t="str">
        <f t="shared" si="339"/>
        <v>Not!</v>
      </c>
      <c r="DR150" s="455" t="str">
        <f t="shared" si="340"/>
        <v>Not!</v>
      </c>
      <c r="DS150" s="478" t="str">
        <f t="shared" si="321"/>
        <v/>
      </c>
      <c r="DT150" s="479">
        <f t="shared" si="341"/>
        <v>0</v>
      </c>
      <c r="DU150" s="239">
        <f t="shared" si="365"/>
        <v>0</v>
      </c>
      <c r="DV150" s="480">
        <v>135</v>
      </c>
      <c r="DW150" s="281" t="str">
        <f t="shared" si="342"/>
        <v/>
      </c>
      <c r="DX150" s="239" t="str">
        <f t="shared" si="343"/>
        <v>Not!</v>
      </c>
      <c r="DY150" s="499">
        <f t="shared" si="344"/>
        <v>0</v>
      </c>
      <c r="DZ150" s="239" t="str">
        <f t="shared" si="345"/>
        <v>NO</v>
      </c>
      <c r="EA150" s="499">
        <f t="shared" si="322"/>
        <v>0</v>
      </c>
      <c r="EB150" s="239" t="str">
        <f t="shared" si="323"/>
        <v>女子Jr</v>
      </c>
      <c r="EC150" s="499">
        <f t="shared" si="324"/>
        <v>0</v>
      </c>
      <c r="ED150" s="500">
        <f t="shared" si="346"/>
        <v>0</v>
      </c>
      <c r="EE150" s="499">
        <f t="shared" si="346"/>
        <v>0</v>
      </c>
      <c r="EF150" s="239" t="str">
        <f t="shared" si="347"/>
        <v>N</v>
      </c>
      <c r="EG150" s="434" t="str">
        <f t="shared" si="348"/>
        <v/>
      </c>
      <c r="EH150" s="239" t="str">
        <f t="shared" si="349"/>
        <v/>
      </c>
      <c r="EI150" s="239" t="str">
        <f t="shared" ca="1" si="350"/>
        <v/>
      </c>
      <c r="EJ150" s="239" t="str">
        <f t="shared" si="351"/>
        <v/>
      </c>
      <c r="EK150" s="239">
        <f t="shared" si="352"/>
        <v>0</v>
      </c>
      <c r="EL150" s="239">
        <f t="shared" si="353"/>
        <v>0</v>
      </c>
      <c r="EM150" s="499">
        <f t="shared" si="354"/>
        <v>0</v>
      </c>
      <c r="EN150" s="239" t="str">
        <f t="shared" si="366"/>
        <v>N</v>
      </c>
      <c r="EO150" s="434" t="str">
        <f t="shared" si="355"/>
        <v/>
      </c>
      <c r="EP150" s="239" t="str">
        <f t="shared" si="325"/>
        <v/>
      </c>
      <c r="EQ150" s="239" t="str">
        <f t="shared" ca="1" si="356"/>
        <v/>
      </c>
      <c r="ER150" s="239" t="str">
        <f t="shared" si="357"/>
        <v/>
      </c>
      <c r="ES150" s="239">
        <f t="shared" si="326"/>
        <v>0</v>
      </c>
      <c r="ET150" s="239">
        <f t="shared" si="367"/>
        <v>0</v>
      </c>
      <c r="EU150" s="499">
        <f t="shared" si="358"/>
        <v>0</v>
      </c>
      <c r="EV150" s="434" t="str">
        <f t="shared" si="359"/>
        <v/>
      </c>
      <c r="EW150" s="512">
        <f t="shared" si="360"/>
        <v>0</v>
      </c>
      <c r="EX150" s="512">
        <f t="shared" si="361"/>
        <v>0</v>
      </c>
      <c r="EY150" s="512">
        <f t="shared" si="362"/>
        <v>0</v>
      </c>
      <c r="EZ150" s="119"/>
      <c r="FA150" s="258"/>
      <c r="FB150" s="259" t="str">
        <f t="shared" ca="1" si="363"/>
        <v/>
      </c>
      <c r="FC150" s="258"/>
      <c r="FD150" s="259" t="str">
        <f t="shared" si="364"/>
        <v/>
      </c>
      <c r="FE150" s="119"/>
      <c r="FF150" s="119"/>
      <c r="FG150" s="119"/>
      <c r="FH150" s="119"/>
      <c r="FI150" s="119"/>
      <c r="FJ150" s="119"/>
      <c r="FK150" s="119"/>
      <c r="FL150" s="119"/>
      <c r="FM150" s="119"/>
      <c r="FN150" s="119"/>
      <c r="FO150" s="119"/>
    </row>
    <row r="151" spans="1:171" s="99" customFormat="1" ht="21" customHeight="1" x14ac:dyDescent="0.2">
      <c r="A151" s="141">
        <v>136</v>
      </c>
      <c r="B151" s="138">
        <f>申込用紙!B151</f>
        <v>0</v>
      </c>
      <c r="C151" s="138">
        <f>申込用紙!C151</f>
        <v>0</v>
      </c>
      <c r="D151" s="138">
        <f>申込用紙!D151</f>
        <v>0</v>
      </c>
      <c r="E151" s="139">
        <f>申込用紙!E151</f>
        <v>0</v>
      </c>
      <c r="F151" s="138">
        <f>申込用紙!F151</f>
        <v>0</v>
      </c>
      <c r="G151" s="138">
        <f>申込用紙!G151</f>
        <v>0</v>
      </c>
      <c r="H151" s="138">
        <f>申込用紙!H151</f>
        <v>0</v>
      </c>
      <c r="I151" s="138">
        <f>申込用紙!I151</f>
        <v>0</v>
      </c>
      <c r="J151" s="138">
        <f>申込用紙!J151</f>
        <v>0</v>
      </c>
      <c r="K151" s="138">
        <f>申込用紙!K151</f>
        <v>0</v>
      </c>
      <c r="L151" s="138">
        <f>申込用紙!L151</f>
        <v>0</v>
      </c>
      <c r="M151" s="138">
        <f>申込用紙!M151</f>
        <v>0</v>
      </c>
      <c r="N151" s="138" t="str">
        <f>申込用紙!N151</f>
        <v/>
      </c>
      <c r="O151" s="160"/>
      <c r="P151" s="161"/>
      <c r="Q151" s="186" t="str">
        <f t="shared" si="290"/>
        <v>女</v>
      </c>
      <c r="R151" s="195" t="str">
        <f t="shared" si="291"/>
        <v>Not!</v>
      </c>
      <c r="S151" s="195" t="str">
        <f t="shared" si="292"/>
        <v>NO</v>
      </c>
      <c r="T151" s="194" t="str">
        <f t="shared" si="293"/>
        <v>女子Jr</v>
      </c>
      <c r="U151" s="196">
        <f t="shared" si="294"/>
        <v>0</v>
      </c>
      <c r="V151" s="190"/>
      <c r="W151" s="190"/>
      <c r="X151" s="190"/>
      <c r="Y151" s="190"/>
      <c r="Z151" s="190"/>
      <c r="AA151" s="190"/>
      <c r="AB151" s="239"/>
      <c r="AC151" s="239"/>
      <c r="AD151" s="239"/>
      <c r="AE151" s="239"/>
      <c r="AF151" s="242"/>
      <c r="AG151" s="261">
        <f t="shared" si="295"/>
        <v>0</v>
      </c>
      <c r="AH151"/>
      <c r="AI151"/>
      <c r="AJ151" s="258"/>
      <c r="AK151" s="259" t="str">
        <f t="shared" ca="1" si="296"/>
        <v/>
      </c>
      <c r="AL151" s="258"/>
      <c r="AM151" s="259" t="str">
        <f t="shared" si="297"/>
        <v/>
      </c>
      <c r="AN151" s="260"/>
      <c r="AO151" s="260"/>
      <c r="AP151" s="119"/>
      <c r="AQ151" s="280" t="str">
        <f t="shared" si="298"/>
        <v/>
      </c>
      <c r="AR151" s="280" t="str">
        <f t="shared" si="299"/>
        <v/>
      </c>
      <c r="AS151" s="280" t="str">
        <f t="shared" si="300"/>
        <v/>
      </c>
      <c r="AT151" s="280" t="str">
        <f t="shared" ca="1" si="301"/>
        <v/>
      </c>
      <c r="AU151" s="280">
        <f>申込用紙!$G$4</f>
        <v>0</v>
      </c>
      <c r="AV151" s="281" t="str">
        <f t="shared" si="302"/>
        <v/>
      </c>
      <c r="AW151" s="312">
        <f t="shared" si="327"/>
        <v>0</v>
      </c>
      <c r="AX151" s="312">
        <f t="shared" si="327"/>
        <v>0</v>
      </c>
      <c r="AY151" s="312">
        <f t="shared" si="327"/>
        <v>0</v>
      </c>
      <c r="AZ151" s="312">
        <f t="shared" si="327"/>
        <v>0</v>
      </c>
      <c r="BA151" s="312">
        <f t="shared" si="327"/>
        <v>0</v>
      </c>
      <c r="BB151" s="312">
        <f t="shared" si="327"/>
        <v>0</v>
      </c>
      <c r="BC151" s="313">
        <f t="shared" si="303"/>
        <v>0</v>
      </c>
      <c r="BD151" s="313">
        <f t="shared" si="304"/>
        <v>0</v>
      </c>
      <c r="BE151" s="340">
        <f t="shared" si="328"/>
        <v>0</v>
      </c>
      <c r="BF151" s="340">
        <f t="shared" si="328"/>
        <v>0</v>
      </c>
      <c r="BG151" s="340">
        <f t="shared" si="328"/>
        <v>0</v>
      </c>
      <c r="BH151" s="340">
        <f t="shared" si="328"/>
        <v>0</v>
      </c>
      <c r="BI151" s="340">
        <f t="shared" si="328"/>
        <v>0</v>
      </c>
      <c r="BJ151" s="341">
        <f t="shared" si="329"/>
        <v>0</v>
      </c>
      <c r="BK151" s="341">
        <f t="shared" si="329"/>
        <v>0</v>
      </c>
      <c r="BL151" s="341">
        <f t="shared" si="329"/>
        <v>0</v>
      </c>
      <c r="BM151" s="341">
        <f t="shared" si="329"/>
        <v>0</v>
      </c>
      <c r="BN151" s="341">
        <f t="shared" si="329"/>
        <v>0</v>
      </c>
      <c r="BO151" s="341">
        <f t="shared" si="330"/>
        <v>0</v>
      </c>
      <c r="BP151" s="341">
        <f t="shared" si="330"/>
        <v>0</v>
      </c>
      <c r="BQ151" s="341">
        <f t="shared" si="330"/>
        <v>0</v>
      </c>
      <c r="BR151" s="341">
        <f t="shared" si="330"/>
        <v>0</v>
      </c>
      <c r="BS151" s="341">
        <f t="shared" si="330"/>
        <v>0</v>
      </c>
      <c r="BT151" s="348">
        <f t="shared" si="331"/>
        <v>0</v>
      </c>
      <c r="BU151" s="348">
        <f t="shared" si="331"/>
        <v>0</v>
      </c>
      <c r="BV151" s="348">
        <f t="shared" si="331"/>
        <v>0</v>
      </c>
      <c r="BW151" s="348">
        <f t="shared" si="331"/>
        <v>0</v>
      </c>
      <c r="BX151" s="348">
        <f t="shared" si="331"/>
        <v>0</v>
      </c>
      <c r="BY151" s="348">
        <f t="shared" si="332"/>
        <v>0</v>
      </c>
      <c r="BZ151" s="348">
        <f t="shared" si="332"/>
        <v>0</v>
      </c>
      <c r="CA151" s="348">
        <f t="shared" si="332"/>
        <v>0</v>
      </c>
      <c r="CB151" s="350">
        <f t="shared" si="332"/>
        <v>0</v>
      </c>
      <c r="CC151" s="375">
        <f t="shared" si="332"/>
        <v>0</v>
      </c>
      <c r="CD151" s="191">
        <f t="shared" si="285"/>
        <v>0</v>
      </c>
      <c r="CE151" s="191">
        <f t="shared" si="285"/>
        <v>0</v>
      </c>
      <c r="CF151" s="191">
        <f t="shared" si="285"/>
        <v>0</v>
      </c>
      <c r="CG151" s="381">
        <f t="shared" si="286"/>
        <v>0</v>
      </c>
      <c r="CH151" s="191">
        <f t="shared" si="286"/>
        <v>0</v>
      </c>
      <c r="CI151" s="382">
        <f t="shared" si="286"/>
        <v>0</v>
      </c>
      <c r="CJ151" s="379">
        <f t="shared" si="305"/>
        <v>0</v>
      </c>
      <c r="CK151" s="391">
        <f t="shared" si="333"/>
        <v>0</v>
      </c>
      <c r="CL151" s="391">
        <f t="shared" si="333"/>
        <v>0</v>
      </c>
      <c r="CM151" s="391">
        <f t="shared" si="333"/>
        <v>0</v>
      </c>
      <c r="CN151" s="391">
        <f t="shared" si="287"/>
        <v>0</v>
      </c>
      <c r="CO151" s="392">
        <f t="shared" si="334"/>
        <v>0</v>
      </c>
      <c r="CP151" s="392">
        <f t="shared" si="334"/>
        <v>0</v>
      </c>
      <c r="CQ151" s="392">
        <f t="shared" si="334"/>
        <v>0</v>
      </c>
      <c r="CR151" s="394">
        <f t="shared" si="288"/>
        <v>0</v>
      </c>
      <c r="CS151" s="191">
        <f t="shared" si="335"/>
        <v>0</v>
      </c>
      <c r="CT151" s="190">
        <f t="shared" si="335"/>
        <v>0</v>
      </c>
      <c r="CU151" s="190">
        <f t="shared" si="335"/>
        <v>0</v>
      </c>
      <c r="CV151" s="394">
        <f t="shared" si="289"/>
        <v>0</v>
      </c>
      <c r="CW151" s="402">
        <f t="shared" si="306"/>
        <v>0</v>
      </c>
      <c r="CX151" s="403"/>
      <c r="CY151" s="403">
        <f t="shared" si="307"/>
        <v>0</v>
      </c>
      <c r="CZ151" s="404">
        <f t="shared" si="308"/>
        <v>0</v>
      </c>
      <c r="DA151" s="435">
        <f t="shared" si="336"/>
        <v>0</v>
      </c>
      <c r="DB151" s="432">
        <f t="shared" si="309"/>
        <v>0</v>
      </c>
      <c r="DC151" s="433">
        <f t="shared" si="310"/>
        <v>0</v>
      </c>
      <c r="DD151" s="239">
        <f t="shared" si="311"/>
        <v>1</v>
      </c>
      <c r="DE151" s="239">
        <f t="shared" ca="1" si="312"/>
        <v>0</v>
      </c>
      <c r="DF151" s="239">
        <f t="shared" ca="1" si="313"/>
        <v>1</v>
      </c>
      <c r="DG151" s="434" t="str">
        <f t="shared" si="314"/>
        <v/>
      </c>
      <c r="DH151" s="239">
        <f t="shared" ca="1" si="315"/>
        <v>0</v>
      </c>
      <c r="DI151" s="239">
        <f t="shared" ca="1" si="284"/>
        <v>0</v>
      </c>
      <c r="DJ151" s="118" t="str">
        <f t="shared" si="316"/>
        <v/>
      </c>
      <c r="DK151" s="451">
        <f t="shared" si="317"/>
        <v>0</v>
      </c>
      <c r="DL151" s="451">
        <f t="shared" si="318"/>
        <v>0</v>
      </c>
      <c r="DM151" s="452">
        <f t="shared" si="319"/>
        <v>0</v>
      </c>
      <c r="DN151" s="453">
        <f t="shared" si="320"/>
        <v>-1</v>
      </c>
      <c r="DO151" s="454">
        <f t="shared" si="337"/>
        <v>1</v>
      </c>
      <c r="DP151" s="455" t="str">
        <f t="shared" si="338"/>
        <v>NO</v>
      </c>
      <c r="DQ151" s="455" t="str">
        <f t="shared" si="339"/>
        <v>Not!</v>
      </c>
      <c r="DR151" s="455" t="str">
        <f t="shared" si="340"/>
        <v>Not!</v>
      </c>
      <c r="DS151" s="478" t="str">
        <f t="shared" si="321"/>
        <v/>
      </c>
      <c r="DT151" s="479">
        <f t="shared" si="341"/>
        <v>0</v>
      </c>
      <c r="DU151" s="239">
        <f t="shared" si="365"/>
        <v>0</v>
      </c>
      <c r="DV151" s="480">
        <v>136</v>
      </c>
      <c r="DW151" s="281" t="str">
        <f t="shared" si="342"/>
        <v/>
      </c>
      <c r="DX151" s="239" t="str">
        <f t="shared" si="343"/>
        <v>Not!</v>
      </c>
      <c r="DY151" s="499">
        <f t="shared" si="344"/>
        <v>0</v>
      </c>
      <c r="DZ151" s="239" t="str">
        <f t="shared" si="345"/>
        <v>NO</v>
      </c>
      <c r="EA151" s="499">
        <f t="shared" si="322"/>
        <v>0</v>
      </c>
      <c r="EB151" s="239" t="str">
        <f t="shared" si="323"/>
        <v>女子Jr</v>
      </c>
      <c r="EC151" s="499">
        <f t="shared" si="324"/>
        <v>0</v>
      </c>
      <c r="ED151" s="500">
        <f t="shared" si="346"/>
        <v>0</v>
      </c>
      <c r="EE151" s="499">
        <f t="shared" si="346"/>
        <v>0</v>
      </c>
      <c r="EF151" s="239" t="str">
        <f t="shared" si="347"/>
        <v>N</v>
      </c>
      <c r="EG151" s="434" t="str">
        <f t="shared" si="348"/>
        <v/>
      </c>
      <c r="EH151" s="239" t="str">
        <f t="shared" si="349"/>
        <v/>
      </c>
      <c r="EI151" s="239" t="str">
        <f t="shared" ca="1" si="350"/>
        <v/>
      </c>
      <c r="EJ151" s="239" t="str">
        <f t="shared" si="351"/>
        <v/>
      </c>
      <c r="EK151" s="239">
        <f t="shared" si="352"/>
        <v>0</v>
      </c>
      <c r="EL151" s="239">
        <f t="shared" si="353"/>
        <v>0</v>
      </c>
      <c r="EM151" s="499">
        <f t="shared" si="354"/>
        <v>0</v>
      </c>
      <c r="EN151" s="239" t="str">
        <f t="shared" si="366"/>
        <v>N</v>
      </c>
      <c r="EO151" s="434" t="str">
        <f t="shared" si="355"/>
        <v/>
      </c>
      <c r="EP151" s="239" t="str">
        <f t="shared" si="325"/>
        <v/>
      </c>
      <c r="EQ151" s="239" t="str">
        <f t="shared" ca="1" si="356"/>
        <v/>
      </c>
      <c r="ER151" s="239" t="str">
        <f t="shared" si="357"/>
        <v/>
      </c>
      <c r="ES151" s="239">
        <f t="shared" si="326"/>
        <v>0</v>
      </c>
      <c r="ET151" s="239">
        <f t="shared" si="367"/>
        <v>0</v>
      </c>
      <c r="EU151" s="499">
        <f t="shared" si="358"/>
        <v>0</v>
      </c>
      <c r="EV151" s="434" t="str">
        <f t="shared" si="359"/>
        <v/>
      </c>
      <c r="EW151" s="512">
        <f t="shared" si="360"/>
        <v>0</v>
      </c>
      <c r="EX151" s="512">
        <f t="shared" si="361"/>
        <v>0</v>
      </c>
      <c r="EY151" s="512">
        <f t="shared" si="362"/>
        <v>0</v>
      </c>
      <c r="EZ151" s="119"/>
      <c r="FA151" s="258"/>
      <c r="FB151" s="259" t="str">
        <f t="shared" ca="1" si="363"/>
        <v/>
      </c>
      <c r="FC151" s="258"/>
      <c r="FD151" s="259" t="str">
        <f t="shared" si="364"/>
        <v/>
      </c>
      <c r="FE151" s="119"/>
      <c r="FF151" s="119"/>
      <c r="FG151" s="119"/>
      <c r="FH151" s="119"/>
      <c r="FI151" s="119"/>
      <c r="FJ151" s="119"/>
      <c r="FK151" s="119"/>
      <c r="FL151" s="119"/>
      <c r="FM151" s="119"/>
      <c r="FN151" s="119"/>
      <c r="FO151" s="119"/>
    </row>
    <row r="152" spans="1:171" s="99" customFormat="1" ht="21" customHeight="1" x14ac:dyDescent="0.2">
      <c r="A152" s="141">
        <v>137</v>
      </c>
      <c r="B152" s="138">
        <f>申込用紙!B152</f>
        <v>0</v>
      </c>
      <c r="C152" s="138">
        <f>申込用紙!C152</f>
        <v>0</v>
      </c>
      <c r="D152" s="138">
        <f>申込用紙!D152</f>
        <v>0</v>
      </c>
      <c r="E152" s="139">
        <f>申込用紙!E152</f>
        <v>0</v>
      </c>
      <c r="F152" s="138">
        <f>申込用紙!F152</f>
        <v>0</v>
      </c>
      <c r="G152" s="138">
        <f>申込用紙!G152</f>
        <v>0</v>
      </c>
      <c r="H152" s="138">
        <f>申込用紙!H152</f>
        <v>0</v>
      </c>
      <c r="I152" s="138">
        <f>申込用紙!I152</f>
        <v>0</v>
      </c>
      <c r="J152" s="138">
        <f>申込用紙!J152</f>
        <v>0</v>
      </c>
      <c r="K152" s="138">
        <f>申込用紙!K152</f>
        <v>0</v>
      </c>
      <c r="L152" s="138">
        <f>申込用紙!L152</f>
        <v>0</v>
      </c>
      <c r="M152" s="138">
        <f>申込用紙!M152</f>
        <v>0</v>
      </c>
      <c r="N152" s="138" t="str">
        <f>申込用紙!N152</f>
        <v/>
      </c>
      <c r="O152" s="160"/>
      <c r="P152" s="161"/>
      <c r="Q152" s="186" t="str">
        <f t="shared" si="290"/>
        <v>女</v>
      </c>
      <c r="R152" s="195" t="str">
        <f t="shared" si="291"/>
        <v>Not!</v>
      </c>
      <c r="S152" s="195" t="str">
        <f t="shared" si="292"/>
        <v>NO</v>
      </c>
      <c r="T152" s="194" t="str">
        <f t="shared" si="293"/>
        <v>女子Jr</v>
      </c>
      <c r="U152" s="196">
        <f t="shared" si="294"/>
        <v>0</v>
      </c>
      <c r="V152" s="190"/>
      <c r="W152" s="190"/>
      <c r="X152" s="190"/>
      <c r="Y152" s="190"/>
      <c r="Z152" s="190"/>
      <c r="AA152" s="190"/>
      <c r="AB152" s="239"/>
      <c r="AC152" s="239"/>
      <c r="AD152" s="239"/>
      <c r="AE152" s="239"/>
      <c r="AF152" s="242"/>
      <c r="AG152" s="261">
        <f t="shared" si="295"/>
        <v>0</v>
      </c>
      <c r="AH152"/>
      <c r="AI152"/>
      <c r="AJ152" s="258"/>
      <c r="AK152" s="259" t="str">
        <f t="shared" ca="1" si="296"/>
        <v/>
      </c>
      <c r="AL152" s="258"/>
      <c r="AM152" s="259" t="str">
        <f t="shared" si="297"/>
        <v/>
      </c>
      <c r="AN152" s="260"/>
      <c r="AO152" s="260"/>
      <c r="AP152" s="119"/>
      <c r="AQ152" s="280" t="str">
        <f t="shared" si="298"/>
        <v/>
      </c>
      <c r="AR152" s="280" t="str">
        <f t="shared" si="299"/>
        <v/>
      </c>
      <c r="AS152" s="280" t="str">
        <f t="shared" si="300"/>
        <v/>
      </c>
      <c r="AT152" s="280" t="str">
        <f t="shared" ca="1" si="301"/>
        <v/>
      </c>
      <c r="AU152" s="280">
        <f>申込用紙!$G$4</f>
        <v>0</v>
      </c>
      <c r="AV152" s="281" t="str">
        <f t="shared" si="302"/>
        <v/>
      </c>
      <c r="AW152" s="312">
        <f t="shared" si="327"/>
        <v>0</v>
      </c>
      <c r="AX152" s="312">
        <f t="shared" si="327"/>
        <v>0</v>
      </c>
      <c r="AY152" s="312">
        <f t="shared" si="327"/>
        <v>0</v>
      </c>
      <c r="AZ152" s="312">
        <f t="shared" si="327"/>
        <v>0</v>
      </c>
      <c r="BA152" s="312">
        <f t="shared" si="327"/>
        <v>0</v>
      </c>
      <c r="BB152" s="312">
        <f t="shared" si="327"/>
        <v>0</v>
      </c>
      <c r="BC152" s="313">
        <f t="shared" si="303"/>
        <v>0</v>
      </c>
      <c r="BD152" s="313">
        <f t="shared" si="304"/>
        <v>0</v>
      </c>
      <c r="BE152" s="340">
        <f t="shared" si="328"/>
        <v>0</v>
      </c>
      <c r="BF152" s="340">
        <f t="shared" si="328"/>
        <v>0</v>
      </c>
      <c r="BG152" s="340">
        <f t="shared" si="328"/>
        <v>0</v>
      </c>
      <c r="BH152" s="340">
        <f t="shared" si="328"/>
        <v>0</v>
      </c>
      <c r="BI152" s="340">
        <f t="shared" si="328"/>
        <v>0</v>
      </c>
      <c r="BJ152" s="341">
        <f t="shared" si="329"/>
        <v>0</v>
      </c>
      <c r="BK152" s="341">
        <f t="shared" si="329"/>
        <v>0</v>
      </c>
      <c r="BL152" s="341">
        <f t="shared" si="329"/>
        <v>0</v>
      </c>
      <c r="BM152" s="341">
        <f t="shared" si="329"/>
        <v>0</v>
      </c>
      <c r="BN152" s="341">
        <f t="shared" si="329"/>
        <v>0</v>
      </c>
      <c r="BO152" s="341">
        <f t="shared" si="330"/>
        <v>0</v>
      </c>
      <c r="BP152" s="341">
        <f t="shared" si="330"/>
        <v>0</v>
      </c>
      <c r="BQ152" s="341">
        <f t="shared" si="330"/>
        <v>0</v>
      </c>
      <c r="BR152" s="341">
        <f t="shared" si="330"/>
        <v>0</v>
      </c>
      <c r="BS152" s="341">
        <f t="shared" si="330"/>
        <v>0</v>
      </c>
      <c r="BT152" s="348">
        <f t="shared" si="331"/>
        <v>0</v>
      </c>
      <c r="BU152" s="348">
        <f t="shared" si="331"/>
        <v>0</v>
      </c>
      <c r="BV152" s="348">
        <f t="shared" si="331"/>
        <v>0</v>
      </c>
      <c r="BW152" s="348">
        <f t="shared" si="331"/>
        <v>0</v>
      </c>
      <c r="BX152" s="348">
        <f t="shared" si="331"/>
        <v>0</v>
      </c>
      <c r="BY152" s="348">
        <f t="shared" si="332"/>
        <v>0</v>
      </c>
      <c r="BZ152" s="348">
        <f t="shared" si="332"/>
        <v>0</v>
      </c>
      <c r="CA152" s="348">
        <f t="shared" si="332"/>
        <v>0</v>
      </c>
      <c r="CB152" s="350">
        <f t="shared" si="332"/>
        <v>0</v>
      </c>
      <c r="CC152" s="375">
        <f t="shared" si="332"/>
        <v>0</v>
      </c>
      <c r="CD152" s="191">
        <f t="shared" si="285"/>
        <v>0</v>
      </c>
      <c r="CE152" s="191">
        <f t="shared" si="285"/>
        <v>0</v>
      </c>
      <c r="CF152" s="191">
        <f t="shared" si="285"/>
        <v>0</v>
      </c>
      <c r="CG152" s="381">
        <f t="shared" si="286"/>
        <v>0</v>
      </c>
      <c r="CH152" s="191">
        <f t="shared" si="286"/>
        <v>0</v>
      </c>
      <c r="CI152" s="382">
        <f t="shared" si="286"/>
        <v>0</v>
      </c>
      <c r="CJ152" s="379">
        <f t="shared" si="305"/>
        <v>0</v>
      </c>
      <c r="CK152" s="391">
        <f t="shared" si="333"/>
        <v>0</v>
      </c>
      <c r="CL152" s="391">
        <f t="shared" si="333"/>
        <v>0</v>
      </c>
      <c r="CM152" s="391">
        <f t="shared" si="333"/>
        <v>0</v>
      </c>
      <c r="CN152" s="391">
        <f t="shared" si="287"/>
        <v>0</v>
      </c>
      <c r="CO152" s="392">
        <f t="shared" si="334"/>
        <v>0</v>
      </c>
      <c r="CP152" s="392">
        <f t="shared" si="334"/>
        <v>0</v>
      </c>
      <c r="CQ152" s="392">
        <f t="shared" si="334"/>
        <v>0</v>
      </c>
      <c r="CR152" s="394">
        <f t="shared" si="288"/>
        <v>0</v>
      </c>
      <c r="CS152" s="191">
        <f t="shared" si="335"/>
        <v>0</v>
      </c>
      <c r="CT152" s="190">
        <f t="shared" si="335"/>
        <v>0</v>
      </c>
      <c r="CU152" s="190">
        <f t="shared" si="335"/>
        <v>0</v>
      </c>
      <c r="CV152" s="394">
        <f t="shared" si="289"/>
        <v>0</v>
      </c>
      <c r="CW152" s="402">
        <f t="shared" si="306"/>
        <v>0</v>
      </c>
      <c r="CX152" s="403"/>
      <c r="CY152" s="403">
        <f t="shared" si="307"/>
        <v>0</v>
      </c>
      <c r="CZ152" s="404">
        <f t="shared" si="308"/>
        <v>0</v>
      </c>
      <c r="DA152" s="435">
        <f t="shared" si="336"/>
        <v>0</v>
      </c>
      <c r="DB152" s="432">
        <f t="shared" si="309"/>
        <v>0</v>
      </c>
      <c r="DC152" s="433">
        <f t="shared" si="310"/>
        <v>0</v>
      </c>
      <c r="DD152" s="239">
        <f t="shared" si="311"/>
        <v>1</v>
      </c>
      <c r="DE152" s="239">
        <f t="shared" ca="1" si="312"/>
        <v>0</v>
      </c>
      <c r="DF152" s="239">
        <f t="shared" ca="1" si="313"/>
        <v>1</v>
      </c>
      <c r="DG152" s="434" t="str">
        <f t="shared" si="314"/>
        <v/>
      </c>
      <c r="DH152" s="239">
        <f t="shared" ca="1" si="315"/>
        <v>0</v>
      </c>
      <c r="DI152" s="239">
        <f t="shared" ca="1" si="284"/>
        <v>0</v>
      </c>
      <c r="DJ152" s="118" t="str">
        <f t="shared" si="316"/>
        <v/>
      </c>
      <c r="DK152" s="451">
        <f t="shared" si="317"/>
        <v>0</v>
      </c>
      <c r="DL152" s="451">
        <f t="shared" si="318"/>
        <v>0</v>
      </c>
      <c r="DM152" s="452">
        <f t="shared" si="319"/>
        <v>0</v>
      </c>
      <c r="DN152" s="453">
        <f t="shared" si="320"/>
        <v>-1</v>
      </c>
      <c r="DO152" s="454">
        <f t="shared" si="337"/>
        <v>1</v>
      </c>
      <c r="DP152" s="455" t="str">
        <f t="shared" si="338"/>
        <v>NO</v>
      </c>
      <c r="DQ152" s="455" t="str">
        <f t="shared" si="339"/>
        <v>Not!</v>
      </c>
      <c r="DR152" s="455" t="str">
        <f t="shared" si="340"/>
        <v>Not!</v>
      </c>
      <c r="DS152" s="478" t="str">
        <f t="shared" si="321"/>
        <v/>
      </c>
      <c r="DT152" s="479">
        <f t="shared" si="341"/>
        <v>0</v>
      </c>
      <c r="DU152" s="239">
        <f t="shared" si="365"/>
        <v>0</v>
      </c>
      <c r="DV152" s="480">
        <v>137</v>
      </c>
      <c r="DW152" s="281" t="str">
        <f t="shared" si="342"/>
        <v/>
      </c>
      <c r="DX152" s="239" t="str">
        <f t="shared" si="343"/>
        <v>Not!</v>
      </c>
      <c r="DY152" s="499">
        <f t="shared" si="344"/>
        <v>0</v>
      </c>
      <c r="DZ152" s="239" t="str">
        <f t="shared" si="345"/>
        <v>NO</v>
      </c>
      <c r="EA152" s="499">
        <f t="shared" si="322"/>
        <v>0</v>
      </c>
      <c r="EB152" s="239" t="str">
        <f t="shared" si="323"/>
        <v>女子Jr</v>
      </c>
      <c r="EC152" s="499">
        <f t="shared" si="324"/>
        <v>0</v>
      </c>
      <c r="ED152" s="500">
        <f t="shared" si="346"/>
        <v>0</v>
      </c>
      <c r="EE152" s="499">
        <f t="shared" si="346"/>
        <v>0</v>
      </c>
      <c r="EF152" s="239" t="str">
        <f t="shared" si="347"/>
        <v>N</v>
      </c>
      <c r="EG152" s="434" t="str">
        <f t="shared" si="348"/>
        <v/>
      </c>
      <c r="EH152" s="239" t="str">
        <f t="shared" si="349"/>
        <v/>
      </c>
      <c r="EI152" s="239" t="str">
        <f t="shared" ca="1" si="350"/>
        <v/>
      </c>
      <c r="EJ152" s="239" t="str">
        <f t="shared" si="351"/>
        <v/>
      </c>
      <c r="EK152" s="239">
        <f t="shared" si="352"/>
        <v>0</v>
      </c>
      <c r="EL152" s="239">
        <f t="shared" si="353"/>
        <v>0</v>
      </c>
      <c r="EM152" s="499">
        <f t="shared" si="354"/>
        <v>0</v>
      </c>
      <c r="EN152" s="239" t="str">
        <f t="shared" si="366"/>
        <v>N</v>
      </c>
      <c r="EO152" s="434" t="str">
        <f t="shared" si="355"/>
        <v/>
      </c>
      <c r="EP152" s="239" t="str">
        <f t="shared" si="325"/>
        <v/>
      </c>
      <c r="EQ152" s="239" t="str">
        <f t="shared" ca="1" si="356"/>
        <v/>
      </c>
      <c r="ER152" s="239" t="str">
        <f t="shared" si="357"/>
        <v/>
      </c>
      <c r="ES152" s="239">
        <f t="shared" si="326"/>
        <v>0</v>
      </c>
      <c r="ET152" s="239">
        <f t="shared" si="367"/>
        <v>0</v>
      </c>
      <c r="EU152" s="499">
        <f t="shared" si="358"/>
        <v>0</v>
      </c>
      <c r="EV152" s="434" t="str">
        <f t="shared" si="359"/>
        <v/>
      </c>
      <c r="EW152" s="512">
        <f t="shared" si="360"/>
        <v>0</v>
      </c>
      <c r="EX152" s="512">
        <f t="shared" si="361"/>
        <v>0</v>
      </c>
      <c r="EY152" s="512">
        <f t="shared" si="362"/>
        <v>0</v>
      </c>
      <c r="EZ152" s="119"/>
      <c r="FA152" s="258"/>
      <c r="FB152" s="259" t="str">
        <f t="shared" ca="1" si="363"/>
        <v/>
      </c>
      <c r="FC152" s="258"/>
      <c r="FD152" s="259" t="str">
        <f t="shared" si="364"/>
        <v/>
      </c>
      <c r="FE152" s="119"/>
      <c r="FF152" s="119"/>
      <c r="FG152" s="119"/>
      <c r="FH152" s="119"/>
      <c r="FI152" s="119"/>
      <c r="FJ152" s="119"/>
      <c r="FK152" s="119"/>
      <c r="FL152" s="119"/>
      <c r="FM152" s="119"/>
      <c r="FN152" s="119"/>
      <c r="FO152" s="119"/>
    </row>
    <row r="153" spans="1:171" s="99" customFormat="1" ht="21" customHeight="1" x14ac:dyDescent="0.2">
      <c r="A153" s="141">
        <v>138</v>
      </c>
      <c r="B153" s="138">
        <f>申込用紙!B153</f>
        <v>0</v>
      </c>
      <c r="C153" s="138">
        <f>申込用紙!C153</f>
        <v>0</v>
      </c>
      <c r="D153" s="138">
        <f>申込用紙!D153</f>
        <v>0</v>
      </c>
      <c r="E153" s="139">
        <f>申込用紙!E153</f>
        <v>0</v>
      </c>
      <c r="F153" s="138">
        <f>申込用紙!F153</f>
        <v>0</v>
      </c>
      <c r="G153" s="138">
        <f>申込用紙!G153</f>
        <v>0</v>
      </c>
      <c r="H153" s="138">
        <f>申込用紙!H153</f>
        <v>0</v>
      </c>
      <c r="I153" s="138">
        <f>申込用紙!I153</f>
        <v>0</v>
      </c>
      <c r="J153" s="138">
        <f>申込用紙!J153</f>
        <v>0</v>
      </c>
      <c r="K153" s="138">
        <f>申込用紙!K153</f>
        <v>0</v>
      </c>
      <c r="L153" s="138">
        <f>申込用紙!L153</f>
        <v>0</v>
      </c>
      <c r="M153" s="138">
        <f>申込用紙!M153</f>
        <v>0</v>
      </c>
      <c r="N153" s="138" t="str">
        <f>申込用紙!N153</f>
        <v/>
      </c>
      <c r="O153" s="160"/>
      <c r="P153" s="161"/>
      <c r="Q153" s="186" t="str">
        <f t="shared" si="290"/>
        <v>女</v>
      </c>
      <c r="R153" s="195" t="str">
        <f t="shared" si="291"/>
        <v>Not!</v>
      </c>
      <c r="S153" s="195" t="str">
        <f t="shared" si="292"/>
        <v>NO</v>
      </c>
      <c r="T153" s="194" t="str">
        <f t="shared" si="293"/>
        <v>女子Jr</v>
      </c>
      <c r="U153" s="196">
        <f t="shared" si="294"/>
        <v>0</v>
      </c>
      <c r="V153" s="190"/>
      <c r="W153" s="190"/>
      <c r="X153" s="190"/>
      <c r="Y153" s="190"/>
      <c r="Z153" s="190"/>
      <c r="AA153" s="190"/>
      <c r="AB153" s="239"/>
      <c r="AC153" s="239"/>
      <c r="AD153" s="239"/>
      <c r="AE153" s="239"/>
      <c r="AF153" s="242"/>
      <c r="AG153" s="261">
        <f t="shared" si="295"/>
        <v>0</v>
      </c>
      <c r="AH153"/>
      <c r="AI153"/>
      <c r="AJ153" s="258"/>
      <c r="AK153" s="259" t="str">
        <f t="shared" ca="1" si="296"/>
        <v/>
      </c>
      <c r="AL153" s="258"/>
      <c r="AM153" s="259" t="str">
        <f t="shared" si="297"/>
        <v/>
      </c>
      <c r="AN153" s="260"/>
      <c r="AO153" s="260"/>
      <c r="AP153" s="119"/>
      <c r="AQ153" s="280" t="str">
        <f t="shared" si="298"/>
        <v/>
      </c>
      <c r="AR153" s="280" t="str">
        <f t="shared" si="299"/>
        <v/>
      </c>
      <c r="AS153" s="280" t="str">
        <f t="shared" si="300"/>
        <v/>
      </c>
      <c r="AT153" s="280" t="str">
        <f t="shared" ca="1" si="301"/>
        <v/>
      </c>
      <c r="AU153" s="280">
        <f>申込用紙!$G$4</f>
        <v>0</v>
      </c>
      <c r="AV153" s="281" t="str">
        <f t="shared" si="302"/>
        <v/>
      </c>
      <c r="AW153" s="312">
        <f t="shared" si="327"/>
        <v>0</v>
      </c>
      <c r="AX153" s="312">
        <f t="shared" si="327"/>
        <v>0</v>
      </c>
      <c r="AY153" s="312">
        <f t="shared" si="327"/>
        <v>0</v>
      </c>
      <c r="AZ153" s="312">
        <f t="shared" si="327"/>
        <v>0</v>
      </c>
      <c r="BA153" s="312">
        <f t="shared" si="327"/>
        <v>0</v>
      </c>
      <c r="BB153" s="312">
        <f t="shared" si="327"/>
        <v>0</v>
      </c>
      <c r="BC153" s="313">
        <f t="shared" si="303"/>
        <v>0</v>
      </c>
      <c r="BD153" s="313">
        <f t="shared" si="304"/>
        <v>0</v>
      </c>
      <c r="BE153" s="340">
        <f t="shared" si="328"/>
        <v>0</v>
      </c>
      <c r="BF153" s="340">
        <f t="shared" si="328"/>
        <v>0</v>
      </c>
      <c r="BG153" s="340">
        <f t="shared" si="328"/>
        <v>0</v>
      </c>
      <c r="BH153" s="340">
        <f t="shared" si="328"/>
        <v>0</v>
      </c>
      <c r="BI153" s="340">
        <f t="shared" si="328"/>
        <v>0</v>
      </c>
      <c r="BJ153" s="341">
        <f t="shared" si="329"/>
        <v>0</v>
      </c>
      <c r="BK153" s="341">
        <f t="shared" si="329"/>
        <v>0</v>
      </c>
      <c r="BL153" s="341">
        <f t="shared" si="329"/>
        <v>0</v>
      </c>
      <c r="BM153" s="341">
        <f t="shared" si="329"/>
        <v>0</v>
      </c>
      <c r="BN153" s="341">
        <f t="shared" si="329"/>
        <v>0</v>
      </c>
      <c r="BO153" s="341">
        <f t="shared" si="330"/>
        <v>0</v>
      </c>
      <c r="BP153" s="341">
        <f t="shared" si="330"/>
        <v>0</v>
      </c>
      <c r="BQ153" s="341">
        <f t="shared" si="330"/>
        <v>0</v>
      </c>
      <c r="BR153" s="341">
        <f t="shared" si="330"/>
        <v>0</v>
      </c>
      <c r="BS153" s="341">
        <f t="shared" si="330"/>
        <v>0</v>
      </c>
      <c r="BT153" s="348">
        <f t="shared" si="331"/>
        <v>0</v>
      </c>
      <c r="BU153" s="348">
        <f t="shared" si="331"/>
        <v>0</v>
      </c>
      <c r="BV153" s="348">
        <f t="shared" si="331"/>
        <v>0</v>
      </c>
      <c r="BW153" s="348">
        <f t="shared" si="331"/>
        <v>0</v>
      </c>
      <c r="BX153" s="348">
        <f t="shared" si="331"/>
        <v>0</v>
      </c>
      <c r="BY153" s="348">
        <f t="shared" si="332"/>
        <v>0</v>
      </c>
      <c r="BZ153" s="348">
        <f t="shared" si="332"/>
        <v>0</v>
      </c>
      <c r="CA153" s="348">
        <f t="shared" si="332"/>
        <v>0</v>
      </c>
      <c r="CB153" s="350">
        <f t="shared" si="332"/>
        <v>0</v>
      </c>
      <c r="CC153" s="375">
        <f t="shared" si="332"/>
        <v>0</v>
      </c>
      <c r="CD153" s="191">
        <f t="shared" si="285"/>
        <v>0</v>
      </c>
      <c r="CE153" s="191">
        <f t="shared" si="285"/>
        <v>0</v>
      </c>
      <c r="CF153" s="191">
        <f t="shared" si="285"/>
        <v>0</v>
      </c>
      <c r="CG153" s="381">
        <f t="shared" si="286"/>
        <v>0</v>
      </c>
      <c r="CH153" s="191">
        <f t="shared" si="286"/>
        <v>0</v>
      </c>
      <c r="CI153" s="382">
        <f t="shared" si="286"/>
        <v>0</v>
      </c>
      <c r="CJ153" s="379">
        <f t="shared" si="305"/>
        <v>0</v>
      </c>
      <c r="CK153" s="391">
        <f t="shared" si="333"/>
        <v>0</v>
      </c>
      <c r="CL153" s="391">
        <f t="shared" si="333"/>
        <v>0</v>
      </c>
      <c r="CM153" s="391">
        <f t="shared" si="333"/>
        <v>0</v>
      </c>
      <c r="CN153" s="391">
        <f t="shared" si="287"/>
        <v>0</v>
      </c>
      <c r="CO153" s="392">
        <f t="shared" si="334"/>
        <v>0</v>
      </c>
      <c r="CP153" s="392">
        <f t="shared" si="334"/>
        <v>0</v>
      </c>
      <c r="CQ153" s="392">
        <f t="shared" si="334"/>
        <v>0</v>
      </c>
      <c r="CR153" s="394">
        <f t="shared" si="288"/>
        <v>0</v>
      </c>
      <c r="CS153" s="191">
        <f t="shared" si="335"/>
        <v>0</v>
      </c>
      <c r="CT153" s="190">
        <f t="shared" si="335"/>
        <v>0</v>
      </c>
      <c r="CU153" s="190">
        <f t="shared" si="335"/>
        <v>0</v>
      </c>
      <c r="CV153" s="394">
        <f t="shared" si="289"/>
        <v>0</v>
      </c>
      <c r="CW153" s="402">
        <f t="shared" si="306"/>
        <v>0</v>
      </c>
      <c r="CX153" s="403"/>
      <c r="CY153" s="403">
        <f t="shared" si="307"/>
        <v>0</v>
      </c>
      <c r="CZ153" s="404">
        <f t="shared" si="308"/>
        <v>0</v>
      </c>
      <c r="DA153" s="435">
        <f t="shared" si="336"/>
        <v>0</v>
      </c>
      <c r="DB153" s="432">
        <f t="shared" si="309"/>
        <v>0</v>
      </c>
      <c r="DC153" s="433">
        <f t="shared" si="310"/>
        <v>0</v>
      </c>
      <c r="DD153" s="239">
        <f t="shared" si="311"/>
        <v>1</v>
      </c>
      <c r="DE153" s="239">
        <f t="shared" ca="1" si="312"/>
        <v>0</v>
      </c>
      <c r="DF153" s="239">
        <f t="shared" ca="1" si="313"/>
        <v>1</v>
      </c>
      <c r="DG153" s="434" t="str">
        <f t="shared" si="314"/>
        <v/>
      </c>
      <c r="DH153" s="239">
        <f t="shared" ca="1" si="315"/>
        <v>0</v>
      </c>
      <c r="DI153" s="239">
        <f t="shared" ca="1" si="284"/>
        <v>0</v>
      </c>
      <c r="DJ153" s="118" t="str">
        <f t="shared" si="316"/>
        <v/>
      </c>
      <c r="DK153" s="451">
        <f t="shared" si="317"/>
        <v>0</v>
      </c>
      <c r="DL153" s="451">
        <f t="shared" si="318"/>
        <v>0</v>
      </c>
      <c r="DM153" s="452">
        <f t="shared" si="319"/>
        <v>0</v>
      </c>
      <c r="DN153" s="453">
        <f t="shared" si="320"/>
        <v>-1</v>
      </c>
      <c r="DO153" s="454">
        <f t="shared" si="337"/>
        <v>1</v>
      </c>
      <c r="DP153" s="455" t="str">
        <f t="shared" si="338"/>
        <v>NO</v>
      </c>
      <c r="DQ153" s="455" t="str">
        <f t="shared" si="339"/>
        <v>Not!</v>
      </c>
      <c r="DR153" s="455" t="str">
        <f t="shared" si="340"/>
        <v>Not!</v>
      </c>
      <c r="DS153" s="478" t="str">
        <f t="shared" si="321"/>
        <v/>
      </c>
      <c r="DT153" s="479">
        <f t="shared" si="341"/>
        <v>0</v>
      </c>
      <c r="DU153" s="239">
        <f t="shared" si="365"/>
        <v>0</v>
      </c>
      <c r="DV153" s="480">
        <v>138</v>
      </c>
      <c r="DW153" s="281" t="str">
        <f t="shared" si="342"/>
        <v/>
      </c>
      <c r="DX153" s="239" t="str">
        <f t="shared" si="343"/>
        <v>Not!</v>
      </c>
      <c r="DY153" s="499">
        <f t="shared" si="344"/>
        <v>0</v>
      </c>
      <c r="DZ153" s="239" t="str">
        <f t="shared" si="345"/>
        <v>NO</v>
      </c>
      <c r="EA153" s="499">
        <f t="shared" si="322"/>
        <v>0</v>
      </c>
      <c r="EB153" s="239" t="str">
        <f t="shared" si="323"/>
        <v>女子Jr</v>
      </c>
      <c r="EC153" s="499">
        <f t="shared" si="324"/>
        <v>0</v>
      </c>
      <c r="ED153" s="500">
        <f t="shared" si="346"/>
        <v>0</v>
      </c>
      <c r="EE153" s="499">
        <f t="shared" si="346"/>
        <v>0</v>
      </c>
      <c r="EF153" s="239" t="str">
        <f t="shared" si="347"/>
        <v>N</v>
      </c>
      <c r="EG153" s="434" t="str">
        <f t="shared" si="348"/>
        <v/>
      </c>
      <c r="EH153" s="239" t="str">
        <f t="shared" si="349"/>
        <v/>
      </c>
      <c r="EI153" s="239" t="str">
        <f t="shared" ca="1" si="350"/>
        <v/>
      </c>
      <c r="EJ153" s="239" t="str">
        <f t="shared" si="351"/>
        <v/>
      </c>
      <c r="EK153" s="239">
        <f t="shared" si="352"/>
        <v>0</v>
      </c>
      <c r="EL153" s="239">
        <f t="shared" si="353"/>
        <v>0</v>
      </c>
      <c r="EM153" s="499">
        <f t="shared" si="354"/>
        <v>0</v>
      </c>
      <c r="EN153" s="239" t="str">
        <f t="shared" si="366"/>
        <v>N</v>
      </c>
      <c r="EO153" s="434" t="str">
        <f t="shared" si="355"/>
        <v/>
      </c>
      <c r="EP153" s="239" t="str">
        <f t="shared" si="325"/>
        <v/>
      </c>
      <c r="EQ153" s="239" t="str">
        <f t="shared" ca="1" si="356"/>
        <v/>
      </c>
      <c r="ER153" s="239" t="str">
        <f t="shared" si="357"/>
        <v/>
      </c>
      <c r="ES153" s="239">
        <f t="shared" si="326"/>
        <v>0</v>
      </c>
      <c r="ET153" s="239">
        <f t="shared" si="367"/>
        <v>0</v>
      </c>
      <c r="EU153" s="499">
        <f t="shared" si="358"/>
        <v>0</v>
      </c>
      <c r="EV153" s="434" t="str">
        <f t="shared" si="359"/>
        <v/>
      </c>
      <c r="EW153" s="512">
        <f t="shared" si="360"/>
        <v>0</v>
      </c>
      <c r="EX153" s="512">
        <f t="shared" si="361"/>
        <v>0</v>
      </c>
      <c r="EY153" s="512">
        <f t="shared" si="362"/>
        <v>0</v>
      </c>
      <c r="EZ153" s="119"/>
      <c r="FA153" s="258"/>
      <c r="FB153" s="259" t="str">
        <f t="shared" ca="1" si="363"/>
        <v/>
      </c>
      <c r="FC153" s="258"/>
      <c r="FD153" s="259" t="str">
        <f t="shared" si="364"/>
        <v/>
      </c>
      <c r="FE153" s="119"/>
      <c r="FF153" s="119"/>
      <c r="FG153" s="119"/>
      <c r="FH153" s="119"/>
      <c r="FI153" s="119"/>
      <c r="FJ153" s="119"/>
      <c r="FK153" s="119"/>
      <c r="FL153" s="119"/>
      <c r="FM153" s="119"/>
      <c r="FN153" s="119"/>
      <c r="FO153" s="119"/>
    </row>
    <row r="154" spans="1:171" s="99" customFormat="1" ht="21" customHeight="1" x14ac:dyDescent="0.2">
      <c r="A154" s="141">
        <v>139</v>
      </c>
      <c r="B154" s="138">
        <f>申込用紙!B154</f>
        <v>0</v>
      </c>
      <c r="C154" s="138">
        <f>申込用紙!C154</f>
        <v>0</v>
      </c>
      <c r="D154" s="138">
        <f>申込用紙!D154</f>
        <v>0</v>
      </c>
      <c r="E154" s="139">
        <f>申込用紙!E154</f>
        <v>0</v>
      </c>
      <c r="F154" s="138">
        <f>申込用紙!F154</f>
        <v>0</v>
      </c>
      <c r="G154" s="138">
        <f>申込用紙!G154</f>
        <v>0</v>
      </c>
      <c r="H154" s="138">
        <f>申込用紙!H154</f>
        <v>0</v>
      </c>
      <c r="I154" s="138">
        <f>申込用紙!I154</f>
        <v>0</v>
      </c>
      <c r="J154" s="138">
        <f>申込用紙!J154</f>
        <v>0</v>
      </c>
      <c r="K154" s="138">
        <f>申込用紙!K154</f>
        <v>0</v>
      </c>
      <c r="L154" s="138">
        <f>申込用紙!L154</f>
        <v>0</v>
      </c>
      <c r="M154" s="138">
        <f>申込用紙!M154</f>
        <v>0</v>
      </c>
      <c r="N154" s="138" t="str">
        <f>申込用紙!N154</f>
        <v/>
      </c>
      <c r="O154" s="160"/>
      <c r="P154" s="161"/>
      <c r="Q154" s="186" t="str">
        <f t="shared" si="290"/>
        <v>女</v>
      </c>
      <c r="R154" s="195" t="str">
        <f t="shared" si="291"/>
        <v>Not!</v>
      </c>
      <c r="S154" s="195" t="str">
        <f t="shared" si="292"/>
        <v>NO</v>
      </c>
      <c r="T154" s="194" t="str">
        <f t="shared" si="293"/>
        <v>女子Jr</v>
      </c>
      <c r="U154" s="196">
        <f t="shared" si="294"/>
        <v>0</v>
      </c>
      <c r="V154" s="190"/>
      <c r="W154" s="190"/>
      <c r="X154" s="190"/>
      <c r="Y154" s="190"/>
      <c r="Z154" s="190"/>
      <c r="AA154" s="190"/>
      <c r="AB154" s="239"/>
      <c r="AC154" s="239"/>
      <c r="AD154" s="239"/>
      <c r="AE154" s="239"/>
      <c r="AF154" s="242"/>
      <c r="AG154" s="261">
        <f t="shared" si="295"/>
        <v>0</v>
      </c>
      <c r="AH154"/>
      <c r="AI154"/>
      <c r="AJ154" s="258"/>
      <c r="AK154" s="259" t="str">
        <f t="shared" ca="1" si="296"/>
        <v/>
      </c>
      <c r="AL154" s="258"/>
      <c r="AM154" s="259" t="str">
        <f t="shared" si="297"/>
        <v/>
      </c>
      <c r="AN154" s="260"/>
      <c r="AO154" s="260"/>
      <c r="AP154" s="119"/>
      <c r="AQ154" s="280" t="str">
        <f t="shared" si="298"/>
        <v/>
      </c>
      <c r="AR154" s="280" t="str">
        <f t="shared" si="299"/>
        <v/>
      </c>
      <c r="AS154" s="280" t="str">
        <f t="shared" si="300"/>
        <v/>
      </c>
      <c r="AT154" s="280" t="str">
        <f t="shared" ca="1" si="301"/>
        <v/>
      </c>
      <c r="AU154" s="280">
        <f>申込用紙!$G$4</f>
        <v>0</v>
      </c>
      <c r="AV154" s="281" t="str">
        <f t="shared" si="302"/>
        <v/>
      </c>
      <c r="AW154" s="312">
        <f t="shared" si="327"/>
        <v>0</v>
      </c>
      <c r="AX154" s="312">
        <f t="shared" si="327"/>
        <v>0</v>
      </c>
      <c r="AY154" s="312">
        <f t="shared" si="327"/>
        <v>0</v>
      </c>
      <c r="AZ154" s="312">
        <f t="shared" si="327"/>
        <v>0</v>
      </c>
      <c r="BA154" s="312">
        <f t="shared" si="327"/>
        <v>0</v>
      </c>
      <c r="BB154" s="312">
        <f t="shared" si="327"/>
        <v>0</v>
      </c>
      <c r="BC154" s="313">
        <f t="shared" si="303"/>
        <v>0</v>
      </c>
      <c r="BD154" s="313">
        <f t="shared" si="304"/>
        <v>0</v>
      </c>
      <c r="BE154" s="340">
        <f t="shared" si="328"/>
        <v>0</v>
      </c>
      <c r="BF154" s="340">
        <f t="shared" si="328"/>
        <v>0</v>
      </c>
      <c r="BG154" s="340">
        <f t="shared" si="328"/>
        <v>0</v>
      </c>
      <c r="BH154" s="340">
        <f t="shared" si="328"/>
        <v>0</v>
      </c>
      <c r="BI154" s="340">
        <f t="shared" si="328"/>
        <v>0</v>
      </c>
      <c r="BJ154" s="341">
        <f t="shared" si="329"/>
        <v>0</v>
      </c>
      <c r="BK154" s="341">
        <f t="shared" si="329"/>
        <v>0</v>
      </c>
      <c r="BL154" s="341">
        <f t="shared" si="329"/>
        <v>0</v>
      </c>
      <c r="BM154" s="341">
        <f t="shared" si="329"/>
        <v>0</v>
      </c>
      <c r="BN154" s="341">
        <f t="shared" si="329"/>
        <v>0</v>
      </c>
      <c r="BO154" s="341">
        <f t="shared" si="330"/>
        <v>0</v>
      </c>
      <c r="BP154" s="341">
        <f t="shared" si="330"/>
        <v>0</v>
      </c>
      <c r="BQ154" s="341">
        <f t="shared" si="330"/>
        <v>0</v>
      </c>
      <c r="BR154" s="341">
        <f t="shared" si="330"/>
        <v>0</v>
      </c>
      <c r="BS154" s="341">
        <f t="shared" si="330"/>
        <v>0</v>
      </c>
      <c r="BT154" s="348">
        <f t="shared" si="331"/>
        <v>0</v>
      </c>
      <c r="BU154" s="348">
        <f t="shared" si="331"/>
        <v>0</v>
      </c>
      <c r="BV154" s="348">
        <f t="shared" si="331"/>
        <v>0</v>
      </c>
      <c r="BW154" s="348">
        <f t="shared" si="331"/>
        <v>0</v>
      </c>
      <c r="BX154" s="348">
        <f t="shared" si="331"/>
        <v>0</v>
      </c>
      <c r="BY154" s="348">
        <f t="shared" si="332"/>
        <v>0</v>
      </c>
      <c r="BZ154" s="348">
        <f t="shared" si="332"/>
        <v>0</v>
      </c>
      <c r="CA154" s="348">
        <f t="shared" si="332"/>
        <v>0</v>
      </c>
      <c r="CB154" s="350">
        <f t="shared" si="332"/>
        <v>0</v>
      </c>
      <c r="CC154" s="375">
        <f t="shared" si="332"/>
        <v>0</v>
      </c>
      <c r="CD154" s="191">
        <f t="shared" si="285"/>
        <v>0</v>
      </c>
      <c r="CE154" s="191">
        <f t="shared" si="285"/>
        <v>0</v>
      </c>
      <c r="CF154" s="191">
        <f t="shared" si="285"/>
        <v>0</v>
      </c>
      <c r="CG154" s="381">
        <f t="shared" si="286"/>
        <v>0</v>
      </c>
      <c r="CH154" s="191">
        <f t="shared" si="286"/>
        <v>0</v>
      </c>
      <c r="CI154" s="382">
        <f t="shared" si="286"/>
        <v>0</v>
      </c>
      <c r="CJ154" s="379">
        <f t="shared" si="305"/>
        <v>0</v>
      </c>
      <c r="CK154" s="391">
        <f t="shared" si="333"/>
        <v>0</v>
      </c>
      <c r="CL154" s="391">
        <f t="shared" si="333"/>
        <v>0</v>
      </c>
      <c r="CM154" s="391">
        <f t="shared" si="333"/>
        <v>0</v>
      </c>
      <c r="CN154" s="391">
        <f t="shared" si="287"/>
        <v>0</v>
      </c>
      <c r="CO154" s="392">
        <f t="shared" si="334"/>
        <v>0</v>
      </c>
      <c r="CP154" s="392">
        <f t="shared" si="334"/>
        <v>0</v>
      </c>
      <c r="CQ154" s="392">
        <f t="shared" si="334"/>
        <v>0</v>
      </c>
      <c r="CR154" s="394">
        <f t="shared" si="288"/>
        <v>0</v>
      </c>
      <c r="CS154" s="191">
        <f t="shared" si="335"/>
        <v>0</v>
      </c>
      <c r="CT154" s="190">
        <f t="shared" si="335"/>
        <v>0</v>
      </c>
      <c r="CU154" s="190">
        <f t="shared" si="335"/>
        <v>0</v>
      </c>
      <c r="CV154" s="394">
        <f t="shared" si="289"/>
        <v>0</v>
      </c>
      <c r="CW154" s="402">
        <f t="shared" si="306"/>
        <v>0</v>
      </c>
      <c r="CX154" s="403"/>
      <c r="CY154" s="403">
        <f t="shared" si="307"/>
        <v>0</v>
      </c>
      <c r="CZ154" s="404">
        <f t="shared" si="308"/>
        <v>0</v>
      </c>
      <c r="DA154" s="435">
        <f t="shared" si="336"/>
        <v>0</v>
      </c>
      <c r="DB154" s="432">
        <f t="shared" si="309"/>
        <v>0</v>
      </c>
      <c r="DC154" s="433">
        <f t="shared" si="310"/>
        <v>0</v>
      </c>
      <c r="DD154" s="239">
        <f t="shared" si="311"/>
        <v>1</v>
      </c>
      <c r="DE154" s="239">
        <f t="shared" ca="1" si="312"/>
        <v>0</v>
      </c>
      <c r="DF154" s="239">
        <f t="shared" ca="1" si="313"/>
        <v>1</v>
      </c>
      <c r="DG154" s="434" t="str">
        <f t="shared" si="314"/>
        <v/>
      </c>
      <c r="DH154" s="239">
        <f t="shared" ca="1" si="315"/>
        <v>0</v>
      </c>
      <c r="DI154" s="239">
        <f t="shared" ca="1" si="284"/>
        <v>0</v>
      </c>
      <c r="DJ154" s="118" t="str">
        <f t="shared" si="316"/>
        <v/>
      </c>
      <c r="DK154" s="451">
        <f t="shared" si="317"/>
        <v>0</v>
      </c>
      <c r="DL154" s="451">
        <f t="shared" si="318"/>
        <v>0</v>
      </c>
      <c r="DM154" s="452">
        <f t="shared" si="319"/>
        <v>0</v>
      </c>
      <c r="DN154" s="453">
        <f t="shared" si="320"/>
        <v>-1</v>
      </c>
      <c r="DO154" s="454">
        <f t="shared" si="337"/>
        <v>1</v>
      </c>
      <c r="DP154" s="455" t="str">
        <f t="shared" si="338"/>
        <v>NO</v>
      </c>
      <c r="DQ154" s="455" t="str">
        <f t="shared" si="339"/>
        <v>Not!</v>
      </c>
      <c r="DR154" s="455" t="str">
        <f t="shared" si="340"/>
        <v>Not!</v>
      </c>
      <c r="DS154" s="478" t="str">
        <f t="shared" si="321"/>
        <v/>
      </c>
      <c r="DT154" s="479">
        <f t="shared" si="341"/>
        <v>0</v>
      </c>
      <c r="DU154" s="239">
        <f t="shared" si="365"/>
        <v>0</v>
      </c>
      <c r="DV154" s="480">
        <v>139</v>
      </c>
      <c r="DW154" s="281" t="str">
        <f t="shared" si="342"/>
        <v/>
      </c>
      <c r="DX154" s="239" t="str">
        <f t="shared" si="343"/>
        <v>Not!</v>
      </c>
      <c r="DY154" s="499">
        <f t="shared" si="344"/>
        <v>0</v>
      </c>
      <c r="DZ154" s="239" t="str">
        <f t="shared" si="345"/>
        <v>NO</v>
      </c>
      <c r="EA154" s="499">
        <f t="shared" si="322"/>
        <v>0</v>
      </c>
      <c r="EB154" s="239" t="str">
        <f t="shared" si="323"/>
        <v>女子Jr</v>
      </c>
      <c r="EC154" s="499">
        <f t="shared" si="324"/>
        <v>0</v>
      </c>
      <c r="ED154" s="500">
        <f t="shared" si="346"/>
        <v>0</v>
      </c>
      <c r="EE154" s="499">
        <f t="shared" si="346"/>
        <v>0</v>
      </c>
      <c r="EF154" s="239" t="str">
        <f t="shared" si="347"/>
        <v>N</v>
      </c>
      <c r="EG154" s="434" t="str">
        <f t="shared" si="348"/>
        <v/>
      </c>
      <c r="EH154" s="239" t="str">
        <f t="shared" si="349"/>
        <v/>
      </c>
      <c r="EI154" s="239" t="str">
        <f t="shared" ca="1" si="350"/>
        <v/>
      </c>
      <c r="EJ154" s="239" t="str">
        <f t="shared" si="351"/>
        <v/>
      </c>
      <c r="EK154" s="239">
        <f t="shared" si="352"/>
        <v>0</v>
      </c>
      <c r="EL154" s="239">
        <f t="shared" si="353"/>
        <v>0</v>
      </c>
      <c r="EM154" s="499">
        <f t="shared" si="354"/>
        <v>0</v>
      </c>
      <c r="EN154" s="239" t="str">
        <f t="shared" si="366"/>
        <v>N</v>
      </c>
      <c r="EO154" s="434" t="str">
        <f t="shared" si="355"/>
        <v/>
      </c>
      <c r="EP154" s="239" t="str">
        <f t="shared" si="325"/>
        <v/>
      </c>
      <c r="EQ154" s="239" t="str">
        <f t="shared" ca="1" si="356"/>
        <v/>
      </c>
      <c r="ER154" s="239" t="str">
        <f t="shared" si="357"/>
        <v/>
      </c>
      <c r="ES154" s="239">
        <f t="shared" si="326"/>
        <v>0</v>
      </c>
      <c r="ET154" s="239">
        <f t="shared" si="367"/>
        <v>0</v>
      </c>
      <c r="EU154" s="499">
        <f t="shared" si="358"/>
        <v>0</v>
      </c>
      <c r="EV154" s="434" t="str">
        <f t="shared" si="359"/>
        <v/>
      </c>
      <c r="EW154" s="512">
        <f t="shared" si="360"/>
        <v>0</v>
      </c>
      <c r="EX154" s="512">
        <f t="shared" si="361"/>
        <v>0</v>
      </c>
      <c r="EY154" s="512">
        <f t="shared" si="362"/>
        <v>0</v>
      </c>
      <c r="EZ154" s="119"/>
      <c r="FA154" s="258"/>
      <c r="FB154" s="259" t="str">
        <f t="shared" ca="1" si="363"/>
        <v/>
      </c>
      <c r="FC154" s="258"/>
      <c r="FD154" s="259" t="str">
        <f t="shared" si="364"/>
        <v/>
      </c>
      <c r="FE154" s="119"/>
      <c r="FF154" s="119"/>
      <c r="FG154" s="119"/>
      <c r="FH154" s="119"/>
      <c r="FI154" s="119"/>
      <c r="FJ154" s="119"/>
      <c r="FK154" s="119"/>
      <c r="FL154" s="119"/>
      <c r="FM154" s="119"/>
      <c r="FN154" s="119"/>
      <c r="FO154" s="119"/>
    </row>
    <row r="155" spans="1:171" s="99" customFormat="1" ht="21" customHeight="1" x14ac:dyDescent="0.2">
      <c r="A155" s="141">
        <v>140</v>
      </c>
      <c r="B155" s="138">
        <f>申込用紙!B155</f>
        <v>0</v>
      </c>
      <c r="C155" s="138">
        <f>申込用紙!C155</f>
        <v>0</v>
      </c>
      <c r="D155" s="138">
        <f>申込用紙!D155</f>
        <v>0</v>
      </c>
      <c r="E155" s="139">
        <f>申込用紙!E155</f>
        <v>0</v>
      </c>
      <c r="F155" s="138">
        <f>申込用紙!F155</f>
        <v>0</v>
      </c>
      <c r="G155" s="138">
        <f>申込用紙!G155</f>
        <v>0</v>
      </c>
      <c r="H155" s="138">
        <f>申込用紙!H155</f>
        <v>0</v>
      </c>
      <c r="I155" s="138">
        <f>申込用紙!I155</f>
        <v>0</v>
      </c>
      <c r="J155" s="138">
        <f>申込用紙!J155</f>
        <v>0</v>
      </c>
      <c r="K155" s="138">
        <f>申込用紙!K155</f>
        <v>0</v>
      </c>
      <c r="L155" s="138">
        <f>申込用紙!L155</f>
        <v>0</v>
      </c>
      <c r="M155" s="138">
        <f>申込用紙!M155</f>
        <v>0</v>
      </c>
      <c r="N155" s="138" t="str">
        <f>申込用紙!N155</f>
        <v/>
      </c>
      <c r="O155" s="160"/>
      <c r="P155" s="161"/>
      <c r="Q155" s="186" t="str">
        <f t="shared" si="290"/>
        <v>女</v>
      </c>
      <c r="R155" s="195" t="str">
        <f t="shared" si="291"/>
        <v>Not!</v>
      </c>
      <c r="S155" s="195" t="str">
        <f t="shared" si="292"/>
        <v>NO</v>
      </c>
      <c r="T155" s="194" t="str">
        <f t="shared" si="293"/>
        <v>女子Jr</v>
      </c>
      <c r="U155" s="196">
        <f t="shared" si="294"/>
        <v>0</v>
      </c>
      <c r="V155" s="190"/>
      <c r="W155" s="190"/>
      <c r="X155" s="190"/>
      <c r="Y155" s="190"/>
      <c r="Z155" s="190"/>
      <c r="AA155" s="190"/>
      <c r="AB155" s="239"/>
      <c r="AC155" s="239"/>
      <c r="AD155" s="239"/>
      <c r="AE155" s="239"/>
      <c r="AF155" s="242"/>
      <c r="AG155" s="261">
        <f t="shared" si="295"/>
        <v>0</v>
      </c>
      <c r="AH155"/>
      <c r="AI155"/>
      <c r="AJ155" s="258"/>
      <c r="AK155" s="259" t="str">
        <f t="shared" ca="1" si="296"/>
        <v/>
      </c>
      <c r="AL155" s="258"/>
      <c r="AM155" s="259" t="str">
        <f t="shared" si="297"/>
        <v/>
      </c>
      <c r="AN155" s="260"/>
      <c r="AO155" s="260"/>
      <c r="AP155" s="119"/>
      <c r="AQ155" s="280" t="str">
        <f t="shared" si="298"/>
        <v/>
      </c>
      <c r="AR155" s="280" t="str">
        <f t="shared" si="299"/>
        <v/>
      </c>
      <c r="AS155" s="280" t="str">
        <f t="shared" si="300"/>
        <v/>
      </c>
      <c r="AT155" s="280" t="str">
        <f t="shared" ca="1" si="301"/>
        <v/>
      </c>
      <c r="AU155" s="280">
        <f>申込用紙!$G$4</f>
        <v>0</v>
      </c>
      <c r="AV155" s="281" t="str">
        <f t="shared" si="302"/>
        <v/>
      </c>
      <c r="AW155" s="312">
        <f t="shared" si="327"/>
        <v>0</v>
      </c>
      <c r="AX155" s="312">
        <f t="shared" si="327"/>
        <v>0</v>
      </c>
      <c r="AY155" s="312">
        <f t="shared" si="327"/>
        <v>0</v>
      </c>
      <c r="AZ155" s="312">
        <f t="shared" si="327"/>
        <v>0</v>
      </c>
      <c r="BA155" s="312">
        <f t="shared" si="327"/>
        <v>0</v>
      </c>
      <c r="BB155" s="312">
        <f t="shared" si="327"/>
        <v>0</v>
      </c>
      <c r="BC155" s="313">
        <f t="shared" si="303"/>
        <v>0</v>
      </c>
      <c r="BD155" s="313">
        <f t="shared" si="304"/>
        <v>0</v>
      </c>
      <c r="BE155" s="340">
        <f t="shared" si="328"/>
        <v>0</v>
      </c>
      <c r="BF155" s="340">
        <f t="shared" si="328"/>
        <v>0</v>
      </c>
      <c r="BG155" s="340">
        <f t="shared" si="328"/>
        <v>0</v>
      </c>
      <c r="BH155" s="340">
        <f t="shared" si="328"/>
        <v>0</v>
      </c>
      <c r="BI155" s="340">
        <f t="shared" si="328"/>
        <v>0</v>
      </c>
      <c r="BJ155" s="341">
        <f t="shared" si="329"/>
        <v>0</v>
      </c>
      <c r="BK155" s="341">
        <f t="shared" si="329"/>
        <v>0</v>
      </c>
      <c r="BL155" s="341">
        <f t="shared" si="329"/>
        <v>0</v>
      </c>
      <c r="BM155" s="341">
        <f t="shared" si="329"/>
        <v>0</v>
      </c>
      <c r="BN155" s="341">
        <f t="shared" si="329"/>
        <v>0</v>
      </c>
      <c r="BO155" s="341">
        <f t="shared" si="330"/>
        <v>0</v>
      </c>
      <c r="BP155" s="341">
        <f t="shared" si="330"/>
        <v>0</v>
      </c>
      <c r="BQ155" s="341">
        <f t="shared" si="330"/>
        <v>0</v>
      </c>
      <c r="BR155" s="341">
        <f t="shared" si="330"/>
        <v>0</v>
      </c>
      <c r="BS155" s="341">
        <f t="shared" si="330"/>
        <v>0</v>
      </c>
      <c r="BT155" s="348">
        <f t="shared" si="331"/>
        <v>0</v>
      </c>
      <c r="BU155" s="348">
        <f t="shared" si="331"/>
        <v>0</v>
      </c>
      <c r="BV155" s="348">
        <f t="shared" si="331"/>
        <v>0</v>
      </c>
      <c r="BW155" s="348">
        <f t="shared" si="331"/>
        <v>0</v>
      </c>
      <c r="BX155" s="348">
        <f t="shared" si="331"/>
        <v>0</v>
      </c>
      <c r="BY155" s="348">
        <f t="shared" si="332"/>
        <v>0</v>
      </c>
      <c r="BZ155" s="348">
        <f t="shared" si="332"/>
        <v>0</v>
      </c>
      <c r="CA155" s="348">
        <f t="shared" si="332"/>
        <v>0</v>
      </c>
      <c r="CB155" s="350">
        <f t="shared" si="332"/>
        <v>0</v>
      </c>
      <c r="CC155" s="375">
        <f t="shared" si="332"/>
        <v>0</v>
      </c>
      <c r="CD155" s="191">
        <f t="shared" si="285"/>
        <v>0</v>
      </c>
      <c r="CE155" s="191">
        <f t="shared" si="285"/>
        <v>0</v>
      </c>
      <c r="CF155" s="191">
        <f t="shared" si="285"/>
        <v>0</v>
      </c>
      <c r="CG155" s="381">
        <f t="shared" si="286"/>
        <v>0</v>
      </c>
      <c r="CH155" s="191">
        <f t="shared" si="286"/>
        <v>0</v>
      </c>
      <c r="CI155" s="382">
        <f t="shared" si="286"/>
        <v>0</v>
      </c>
      <c r="CJ155" s="379">
        <f t="shared" si="305"/>
        <v>0</v>
      </c>
      <c r="CK155" s="391">
        <f t="shared" si="333"/>
        <v>0</v>
      </c>
      <c r="CL155" s="391">
        <f t="shared" si="333"/>
        <v>0</v>
      </c>
      <c r="CM155" s="391">
        <f t="shared" si="333"/>
        <v>0</v>
      </c>
      <c r="CN155" s="391">
        <f t="shared" si="287"/>
        <v>0</v>
      </c>
      <c r="CO155" s="392">
        <f t="shared" si="334"/>
        <v>0</v>
      </c>
      <c r="CP155" s="392">
        <f t="shared" si="334"/>
        <v>0</v>
      </c>
      <c r="CQ155" s="392">
        <f t="shared" si="334"/>
        <v>0</v>
      </c>
      <c r="CR155" s="394">
        <f t="shared" si="288"/>
        <v>0</v>
      </c>
      <c r="CS155" s="191">
        <f t="shared" si="335"/>
        <v>0</v>
      </c>
      <c r="CT155" s="190">
        <f t="shared" si="335"/>
        <v>0</v>
      </c>
      <c r="CU155" s="190">
        <f t="shared" si="335"/>
        <v>0</v>
      </c>
      <c r="CV155" s="394">
        <f t="shared" si="289"/>
        <v>0</v>
      </c>
      <c r="CW155" s="402">
        <f t="shared" si="306"/>
        <v>0</v>
      </c>
      <c r="CX155" s="403"/>
      <c r="CY155" s="403">
        <f t="shared" si="307"/>
        <v>0</v>
      </c>
      <c r="CZ155" s="404">
        <f t="shared" si="308"/>
        <v>0</v>
      </c>
      <c r="DA155" s="435">
        <f t="shared" si="336"/>
        <v>0</v>
      </c>
      <c r="DB155" s="432">
        <f t="shared" si="309"/>
        <v>0</v>
      </c>
      <c r="DC155" s="433">
        <f t="shared" si="310"/>
        <v>0</v>
      </c>
      <c r="DD155" s="239">
        <f t="shared" si="311"/>
        <v>1</v>
      </c>
      <c r="DE155" s="239">
        <f t="shared" ca="1" si="312"/>
        <v>0</v>
      </c>
      <c r="DF155" s="239">
        <f t="shared" ca="1" si="313"/>
        <v>1</v>
      </c>
      <c r="DG155" s="434" t="str">
        <f t="shared" si="314"/>
        <v/>
      </c>
      <c r="DH155" s="239">
        <f t="shared" ca="1" si="315"/>
        <v>0</v>
      </c>
      <c r="DI155" s="239">
        <f t="shared" ref="DI155:DI185" ca="1" si="368">IF(OR($DA155=0,AND($AF155=0)),0,1-($DF155&lt;0))-DH155</f>
        <v>0</v>
      </c>
      <c r="DJ155" s="118" t="str">
        <f t="shared" si="316"/>
        <v/>
      </c>
      <c r="DK155" s="451">
        <f t="shared" si="317"/>
        <v>0</v>
      </c>
      <c r="DL155" s="451">
        <f t="shared" si="318"/>
        <v>0</v>
      </c>
      <c r="DM155" s="452">
        <f t="shared" si="319"/>
        <v>0</v>
      </c>
      <c r="DN155" s="453">
        <f t="shared" si="320"/>
        <v>-1</v>
      </c>
      <c r="DO155" s="454">
        <f t="shared" si="337"/>
        <v>1</v>
      </c>
      <c r="DP155" s="455" t="str">
        <f t="shared" si="338"/>
        <v>NO</v>
      </c>
      <c r="DQ155" s="455" t="str">
        <f t="shared" si="339"/>
        <v>Not!</v>
      </c>
      <c r="DR155" s="455" t="str">
        <f t="shared" si="340"/>
        <v>Not!</v>
      </c>
      <c r="DS155" s="478" t="str">
        <f t="shared" si="321"/>
        <v/>
      </c>
      <c r="DT155" s="479">
        <f t="shared" si="341"/>
        <v>0</v>
      </c>
      <c r="DU155" s="239">
        <f t="shared" si="365"/>
        <v>0</v>
      </c>
      <c r="DV155" s="480">
        <v>140</v>
      </c>
      <c r="DW155" s="281" t="str">
        <f t="shared" si="342"/>
        <v/>
      </c>
      <c r="DX155" s="239" t="str">
        <f t="shared" si="343"/>
        <v>Not!</v>
      </c>
      <c r="DY155" s="499">
        <f t="shared" si="344"/>
        <v>0</v>
      </c>
      <c r="DZ155" s="239" t="str">
        <f t="shared" si="345"/>
        <v>NO</v>
      </c>
      <c r="EA155" s="499">
        <f t="shared" si="322"/>
        <v>0</v>
      </c>
      <c r="EB155" s="239" t="str">
        <f t="shared" si="323"/>
        <v>女子Jr</v>
      </c>
      <c r="EC155" s="499">
        <f t="shared" si="324"/>
        <v>0</v>
      </c>
      <c r="ED155" s="500">
        <f t="shared" si="346"/>
        <v>0</v>
      </c>
      <c r="EE155" s="499">
        <f t="shared" si="346"/>
        <v>0</v>
      </c>
      <c r="EF155" s="239" t="str">
        <f t="shared" si="347"/>
        <v>N</v>
      </c>
      <c r="EG155" s="434" t="str">
        <f t="shared" si="348"/>
        <v/>
      </c>
      <c r="EH155" s="239" t="str">
        <f t="shared" si="349"/>
        <v/>
      </c>
      <c r="EI155" s="239" t="str">
        <f t="shared" ca="1" si="350"/>
        <v/>
      </c>
      <c r="EJ155" s="239" t="str">
        <f t="shared" si="351"/>
        <v/>
      </c>
      <c r="EK155" s="239">
        <f t="shared" si="352"/>
        <v>0</v>
      </c>
      <c r="EL155" s="239">
        <f t="shared" si="353"/>
        <v>0</v>
      </c>
      <c r="EM155" s="499">
        <f t="shared" si="354"/>
        <v>0</v>
      </c>
      <c r="EN155" s="239" t="str">
        <f t="shared" si="366"/>
        <v>N</v>
      </c>
      <c r="EO155" s="434" t="str">
        <f t="shared" si="355"/>
        <v/>
      </c>
      <c r="EP155" s="239" t="str">
        <f t="shared" si="325"/>
        <v/>
      </c>
      <c r="EQ155" s="239" t="str">
        <f t="shared" ca="1" si="356"/>
        <v/>
      </c>
      <c r="ER155" s="239" t="str">
        <f t="shared" si="357"/>
        <v/>
      </c>
      <c r="ES155" s="239">
        <f t="shared" si="326"/>
        <v>0</v>
      </c>
      <c r="ET155" s="239">
        <f t="shared" si="367"/>
        <v>0</v>
      </c>
      <c r="EU155" s="499">
        <f t="shared" si="358"/>
        <v>0</v>
      </c>
      <c r="EV155" s="434" t="str">
        <f t="shared" si="359"/>
        <v/>
      </c>
      <c r="EW155" s="512">
        <f t="shared" si="360"/>
        <v>0</v>
      </c>
      <c r="EX155" s="512">
        <f t="shared" si="361"/>
        <v>0</v>
      </c>
      <c r="EY155" s="512">
        <f t="shared" si="362"/>
        <v>0</v>
      </c>
      <c r="EZ155" s="119"/>
      <c r="FA155" s="258"/>
      <c r="FB155" s="259" t="str">
        <f t="shared" ca="1" si="363"/>
        <v/>
      </c>
      <c r="FC155" s="258"/>
      <c r="FD155" s="259" t="str">
        <f t="shared" si="364"/>
        <v/>
      </c>
      <c r="FE155" s="119"/>
      <c r="FF155" s="119"/>
      <c r="FG155" s="119"/>
      <c r="FH155" s="119"/>
      <c r="FI155" s="119"/>
      <c r="FJ155" s="119"/>
      <c r="FK155" s="119"/>
      <c r="FL155" s="119"/>
      <c r="FM155" s="119"/>
      <c r="FN155" s="119"/>
      <c r="FO155" s="119"/>
    </row>
    <row r="156" spans="1:171" s="99" customFormat="1" ht="21" customHeight="1" x14ac:dyDescent="0.2">
      <c r="A156" s="141">
        <v>141</v>
      </c>
      <c r="B156" s="138">
        <f>申込用紙!B156</f>
        <v>0</v>
      </c>
      <c r="C156" s="138">
        <f>申込用紙!C156</f>
        <v>0</v>
      </c>
      <c r="D156" s="138">
        <f>申込用紙!D156</f>
        <v>0</v>
      </c>
      <c r="E156" s="139">
        <f>申込用紙!E156</f>
        <v>0</v>
      </c>
      <c r="F156" s="138">
        <f>申込用紙!F156</f>
        <v>0</v>
      </c>
      <c r="G156" s="138">
        <f>申込用紙!G156</f>
        <v>0</v>
      </c>
      <c r="H156" s="138">
        <f>申込用紙!H156</f>
        <v>0</v>
      </c>
      <c r="I156" s="138">
        <f>申込用紙!I156</f>
        <v>0</v>
      </c>
      <c r="J156" s="138">
        <f>申込用紙!J156</f>
        <v>0</v>
      </c>
      <c r="K156" s="138">
        <f>申込用紙!K156</f>
        <v>0</v>
      </c>
      <c r="L156" s="138">
        <f>申込用紙!L156</f>
        <v>0</v>
      </c>
      <c r="M156" s="138">
        <f>申込用紙!M156</f>
        <v>0</v>
      </c>
      <c r="N156" s="138" t="str">
        <f>申込用紙!N156</f>
        <v/>
      </c>
      <c r="O156" s="160"/>
      <c r="P156" s="161"/>
      <c r="Q156" s="186" t="str">
        <f t="shared" si="290"/>
        <v>女</v>
      </c>
      <c r="R156" s="195" t="str">
        <f t="shared" si="291"/>
        <v>Not!</v>
      </c>
      <c r="S156" s="195" t="str">
        <f t="shared" si="292"/>
        <v>NO</v>
      </c>
      <c r="T156" s="194" t="str">
        <f t="shared" si="293"/>
        <v>女子Jr</v>
      </c>
      <c r="U156" s="196">
        <f t="shared" si="294"/>
        <v>0</v>
      </c>
      <c r="V156" s="190"/>
      <c r="W156" s="190"/>
      <c r="X156" s="190"/>
      <c r="Y156" s="190"/>
      <c r="Z156" s="190"/>
      <c r="AA156" s="190"/>
      <c r="AB156" s="239"/>
      <c r="AC156" s="239"/>
      <c r="AD156" s="239"/>
      <c r="AE156" s="239"/>
      <c r="AF156" s="242"/>
      <c r="AG156" s="261">
        <f t="shared" si="295"/>
        <v>0</v>
      </c>
      <c r="AH156"/>
      <c r="AI156"/>
      <c r="AJ156" s="258"/>
      <c r="AK156" s="259" t="str">
        <f t="shared" ca="1" si="296"/>
        <v/>
      </c>
      <c r="AL156" s="258"/>
      <c r="AM156" s="259" t="str">
        <f t="shared" si="297"/>
        <v/>
      </c>
      <c r="AN156" s="260"/>
      <c r="AO156" s="260"/>
      <c r="AP156" s="119"/>
      <c r="AQ156" s="280" t="str">
        <f t="shared" si="298"/>
        <v/>
      </c>
      <c r="AR156" s="280" t="str">
        <f t="shared" si="299"/>
        <v/>
      </c>
      <c r="AS156" s="280" t="str">
        <f t="shared" si="300"/>
        <v/>
      </c>
      <c r="AT156" s="280" t="str">
        <f t="shared" ca="1" si="301"/>
        <v/>
      </c>
      <c r="AU156" s="280">
        <f>申込用紙!$G$4</f>
        <v>0</v>
      </c>
      <c r="AV156" s="281" t="str">
        <f t="shared" si="302"/>
        <v/>
      </c>
      <c r="AW156" s="312">
        <f t="shared" si="327"/>
        <v>0</v>
      </c>
      <c r="AX156" s="312">
        <f t="shared" si="327"/>
        <v>0</v>
      </c>
      <c r="AY156" s="312">
        <f t="shared" si="327"/>
        <v>0</v>
      </c>
      <c r="AZ156" s="312">
        <f t="shared" si="327"/>
        <v>0</v>
      </c>
      <c r="BA156" s="312">
        <f t="shared" si="327"/>
        <v>0</v>
      </c>
      <c r="BB156" s="312">
        <f t="shared" si="327"/>
        <v>0</v>
      </c>
      <c r="BC156" s="313">
        <f t="shared" si="303"/>
        <v>0</v>
      </c>
      <c r="BD156" s="313">
        <f t="shared" si="304"/>
        <v>0</v>
      </c>
      <c r="BE156" s="340">
        <f t="shared" si="328"/>
        <v>0</v>
      </c>
      <c r="BF156" s="340">
        <f t="shared" si="328"/>
        <v>0</v>
      </c>
      <c r="BG156" s="340">
        <f t="shared" si="328"/>
        <v>0</v>
      </c>
      <c r="BH156" s="340">
        <f t="shared" si="328"/>
        <v>0</v>
      </c>
      <c r="BI156" s="340">
        <f t="shared" si="328"/>
        <v>0</v>
      </c>
      <c r="BJ156" s="341">
        <f t="shared" si="329"/>
        <v>0</v>
      </c>
      <c r="BK156" s="341">
        <f t="shared" si="329"/>
        <v>0</v>
      </c>
      <c r="BL156" s="341">
        <f t="shared" si="329"/>
        <v>0</v>
      </c>
      <c r="BM156" s="341">
        <f t="shared" si="329"/>
        <v>0</v>
      </c>
      <c r="BN156" s="341">
        <f t="shared" si="329"/>
        <v>0</v>
      </c>
      <c r="BO156" s="341">
        <f t="shared" si="330"/>
        <v>0</v>
      </c>
      <c r="BP156" s="341">
        <f t="shared" si="330"/>
        <v>0</v>
      </c>
      <c r="BQ156" s="341">
        <f t="shared" si="330"/>
        <v>0</v>
      </c>
      <c r="BR156" s="341">
        <f t="shared" si="330"/>
        <v>0</v>
      </c>
      <c r="BS156" s="341">
        <f t="shared" si="330"/>
        <v>0</v>
      </c>
      <c r="BT156" s="348">
        <f t="shared" si="331"/>
        <v>0</v>
      </c>
      <c r="BU156" s="348">
        <f t="shared" si="331"/>
        <v>0</v>
      </c>
      <c r="BV156" s="348">
        <f t="shared" si="331"/>
        <v>0</v>
      </c>
      <c r="BW156" s="348">
        <f t="shared" si="331"/>
        <v>0</v>
      </c>
      <c r="BX156" s="348">
        <f t="shared" si="331"/>
        <v>0</v>
      </c>
      <c r="BY156" s="348">
        <f t="shared" si="332"/>
        <v>0</v>
      </c>
      <c r="BZ156" s="348">
        <f t="shared" si="332"/>
        <v>0</v>
      </c>
      <c r="CA156" s="348">
        <f t="shared" si="332"/>
        <v>0</v>
      </c>
      <c r="CB156" s="350">
        <f t="shared" si="332"/>
        <v>0</v>
      </c>
      <c r="CC156" s="375">
        <f t="shared" si="332"/>
        <v>0</v>
      </c>
      <c r="CD156" s="191">
        <f t="shared" ref="CD156:CF175" si="369">IF(AND($DV156=CD$12,$AC156&gt;0,$E156=2),1,0)</f>
        <v>0</v>
      </c>
      <c r="CE156" s="191">
        <f t="shared" si="369"/>
        <v>0</v>
      </c>
      <c r="CF156" s="191">
        <f t="shared" si="369"/>
        <v>0</v>
      </c>
      <c r="CG156" s="381">
        <f t="shared" ref="CG156:CI175" si="370">IF(AND($EW156=CG$12,$AD156&gt;0),1,0)</f>
        <v>0</v>
      </c>
      <c r="CH156" s="191">
        <f t="shared" si="370"/>
        <v>0</v>
      </c>
      <c r="CI156" s="382">
        <f t="shared" si="370"/>
        <v>0</v>
      </c>
      <c r="CJ156" s="379">
        <f t="shared" si="305"/>
        <v>0</v>
      </c>
      <c r="CK156" s="391">
        <f t="shared" si="333"/>
        <v>0</v>
      </c>
      <c r="CL156" s="391">
        <f t="shared" si="333"/>
        <v>0</v>
      </c>
      <c r="CM156" s="391">
        <f t="shared" si="333"/>
        <v>0</v>
      </c>
      <c r="CN156" s="391">
        <f t="shared" ref="CN156:CN175" si="371">IF(AND($EA156=CN$12,$W156&gt;0,$E156=2),1,0)</f>
        <v>0</v>
      </c>
      <c r="CO156" s="392">
        <f t="shared" si="334"/>
        <v>0</v>
      </c>
      <c r="CP156" s="392">
        <f t="shared" si="334"/>
        <v>0</v>
      </c>
      <c r="CQ156" s="392">
        <f t="shared" si="334"/>
        <v>0</v>
      </c>
      <c r="CR156" s="394">
        <f t="shared" ref="CR156:CR175" si="372">IF(AND($EA156=CR$12,$X156&gt;0,$E156=2),1,0)</f>
        <v>0</v>
      </c>
      <c r="CS156" s="191">
        <f t="shared" si="335"/>
        <v>0</v>
      </c>
      <c r="CT156" s="190">
        <f t="shared" si="335"/>
        <v>0</v>
      </c>
      <c r="CU156" s="190">
        <f t="shared" si="335"/>
        <v>0</v>
      </c>
      <c r="CV156" s="394">
        <f t="shared" ref="CV156:CV175" si="373">IF(AND($EA156=CV$12,$AA156&gt;0,$E156=2),1,0)</f>
        <v>0</v>
      </c>
      <c r="CW156" s="402">
        <f t="shared" si="306"/>
        <v>0</v>
      </c>
      <c r="CX156" s="403"/>
      <c r="CY156" s="403">
        <f t="shared" si="307"/>
        <v>0</v>
      </c>
      <c r="CZ156" s="404">
        <f t="shared" si="308"/>
        <v>0</v>
      </c>
      <c r="DA156" s="435">
        <f t="shared" si="336"/>
        <v>0</v>
      </c>
      <c r="DB156" s="432">
        <f t="shared" si="309"/>
        <v>0</v>
      </c>
      <c r="DC156" s="433">
        <f t="shared" si="310"/>
        <v>0</v>
      </c>
      <c r="DD156" s="239">
        <f t="shared" si="311"/>
        <v>1</v>
      </c>
      <c r="DE156" s="239">
        <f t="shared" ca="1" si="312"/>
        <v>0</v>
      </c>
      <c r="DF156" s="239">
        <f t="shared" ca="1" si="313"/>
        <v>1</v>
      </c>
      <c r="DG156" s="434" t="str">
        <f t="shared" si="314"/>
        <v/>
      </c>
      <c r="DH156" s="239">
        <f t="shared" ca="1" si="315"/>
        <v>0</v>
      </c>
      <c r="DI156" s="239">
        <f t="shared" ca="1" si="368"/>
        <v>0</v>
      </c>
      <c r="DJ156" s="118" t="str">
        <f t="shared" si="316"/>
        <v/>
      </c>
      <c r="DK156" s="451">
        <f t="shared" si="317"/>
        <v>0</v>
      </c>
      <c r="DL156" s="451">
        <f t="shared" si="318"/>
        <v>0</v>
      </c>
      <c r="DM156" s="452">
        <f t="shared" si="319"/>
        <v>0</v>
      </c>
      <c r="DN156" s="453">
        <f t="shared" si="320"/>
        <v>-1</v>
      </c>
      <c r="DO156" s="454">
        <f t="shared" si="337"/>
        <v>1</v>
      </c>
      <c r="DP156" s="455" t="str">
        <f t="shared" si="338"/>
        <v>NO</v>
      </c>
      <c r="DQ156" s="455" t="str">
        <f t="shared" si="339"/>
        <v>Not!</v>
      </c>
      <c r="DR156" s="455" t="str">
        <f t="shared" si="340"/>
        <v>Not!</v>
      </c>
      <c r="DS156" s="478" t="str">
        <f t="shared" si="321"/>
        <v/>
      </c>
      <c r="DT156" s="479">
        <f t="shared" si="341"/>
        <v>0</v>
      </c>
      <c r="DU156" s="239">
        <f t="shared" si="365"/>
        <v>0</v>
      </c>
      <c r="DV156" s="480">
        <v>141</v>
      </c>
      <c r="DW156" s="281" t="str">
        <f t="shared" si="342"/>
        <v/>
      </c>
      <c r="DX156" s="239" t="str">
        <f t="shared" si="343"/>
        <v>Not!</v>
      </c>
      <c r="DY156" s="499">
        <f t="shared" si="344"/>
        <v>0</v>
      </c>
      <c r="DZ156" s="239" t="str">
        <f t="shared" si="345"/>
        <v>NO</v>
      </c>
      <c r="EA156" s="499">
        <f t="shared" si="322"/>
        <v>0</v>
      </c>
      <c r="EB156" s="239" t="str">
        <f t="shared" si="323"/>
        <v>女子Jr</v>
      </c>
      <c r="EC156" s="499">
        <f t="shared" si="324"/>
        <v>0</v>
      </c>
      <c r="ED156" s="500">
        <f t="shared" si="346"/>
        <v>0</v>
      </c>
      <c r="EE156" s="499">
        <f t="shared" si="346"/>
        <v>0</v>
      </c>
      <c r="EF156" s="239" t="str">
        <f t="shared" si="347"/>
        <v>N</v>
      </c>
      <c r="EG156" s="434" t="str">
        <f t="shared" si="348"/>
        <v/>
      </c>
      <c r="EH156" s="239" t="str">
        <f t="shared" si="349"/>
        <v/>
      </c>
      <c r="EI156" s="239" t="str">
        <f t="shared" ca="1" si="350"/>
        <v/>
      </c>
      <c r="EJ156" s="239" t="str">
        <f t="shared" si="351"/>
        <v/>
      </c>
      <c r="EK156" s="239">
        <f t="shared" si="352"/>
        <v>0</v>
      </c>
      <c r="EL156" s="239">
        <f t="shared" si="353"/>
        <v>0</v>
      </c>
      <c r="EM156" s="499">
        <f t="shared" si="354"/>
        <v>0</v>
      </c>
      <c r="EN156" s="239" t="str">
        <f t="shared" si="366"/>
        <v>N</v>
      </c>
      <c r="EO156" s="434" t="str">
        <f t="shared" si="355"/>
        <v/>
      </c>
      <c r="EP156" s="239" t="str">
        <f t="shared" si="325"/>
        <v/>
      </c>
      <c r="EQ156" s="239" t="str">
        <f t="shared" ca="1" si="356"/>
        <v/>
      </c>
      <c r="ER156" s="239" t="str">
        <f t="shared" si="357"/>
        <v/>
      </c>
      <c r="ES156" s="239">
        <f t="shared" si="326"/>
        <v>0</v>
      </c>
      <c r="ET156" s="239">
        <f t="shared" si="367"/>
        <v>0</v>
      </c>
      <c r="EU156" s="499">
        <f t="shared" si="358"/>
        <v>0</v>
      </c>
      <c r="EV156" s="434" t="str">
        <f t="shared" si="359"/>
        <v/>
      </c>
      <c r="EW156" s="512">
        <f t="shared" si="360"/>
        <v>0</v>
      </c>
      <c r="EX156" s="512">
        <f t="shared" si="361"/>
        <v>0</v>
      </c>
      <c r="EY156" s="512">
        <f t="shared" si="362"/>
        <v>0</v>
      </c>
      <c r="EZ156" s="119"/>
      <c r="FA156" s="258"/>
      <c r="FB156" s="259" t="str">
        <f t="shared" ca="1" si="363"/>
        <v/>
      </c>
      <c r="FC156" s="258"/>
      <c r="FD156" s="259" t="str">
        <f t="shared" si="364"/>
        <v/>
      </c>
      <c r="FE156" s="119"/>
      <c r="FF156" s="119"/>
      <c r="FG156" s="119"/>
      <c r="FH156" s="119"/>
      <c r="FI156" s="119"/>
      <c r="FJ156" s="119"/>
      <c r="FK156" s="119"/>
      <c r="FL156" s="119"/>
      <c r="FM156" s="119"/>
      <c r="FN156" s="119"/>
      <c r="FO156" s="119"/>
    </row>
    <row r="157" spans="1:171" s="99" customFormat="1" ht="21" customHeight="1" x14ac:dyDescent="0.2">
      <c r="A157" s="141">
        <v>142</v>
      </c>
      <c r="B157" s="138">
        <f>申込用紙!B157</f>
        <v>0</v>
      </c>
      <c r="C157" s="138">
        <f>申込用紙!C157</f>
        <v>0</v>
      </c>
      <c r="D157" s="138">
        <f>申込用紙!D157</f>
        <v>0</v>
      </c>
      <c r="E157" s="139">
        <f>申込用紙!E157</f>
        <v>0</v>
      </c>
      <c r="F157" s="138">
        <f>申込用紙!F157</f>
        <v>0</v>
      </c>
      <c r="G157" s="138">
        <f>申込用紙!G157</f>
        <v>0</v>
      </c>
      <c r="H157" s="138">
        <f>申込用紙!H157</f>
        <v>0</v>
      </c>
      <c r="I157" s="138">
        <f>申込用紙!I157</f>
        <v>0</v>
      </c>
      <c r="J157" s="138">
        <f>申込用紙!J157</f>
        <v>0</v>
      </c>
      <c r="K157" s="138">
        <f>申込用紙!K157</f>
        <v>0</v>
      </c>
      <c r="L157" s="138">
        <f>申込用紙!L157</f>
        <v>0</v>
      </c>
      <c r="M157" s="138">
        <f>申込用紙!M157</f>
        <v>0</v>
      </c>
      <c r="N157" s="138" t="str">
        <f>申込用紙!N157</f>
        <v/>
      </c>
      <c r="O157" s="160"/>
      <c r="P157" s="161"/>
      <c r="Q157" s="186" t="str">
        <f t="shared" si="290"/>
        <v>女</v>
      </c>
      <c r="R157" s="195" t="str">
        <f t="shared" si="291"/>
        <v>Not!</v>
      </c>
      <c r="S157" s="195" t="str">
        <f t="shared" si="292"/>
        <v>NO</v>
      </c>
      <c r="T157" s="194" t="str">
        <f t="shared" si="293"/>
        <v>女子Jr</v>
      </c>
      <c r="U157" s="196">
        <f t="shared" si="294"/>
        <v>0</v>
      </c>
      <c r="V157" s="190"/>
      <c r="W157" s="190"/>
      <c r="X157" s="190"/>
      <c r="Y157" s="190"/>
      <c r="Z157" s="190"/>
      <c r="AA157" s="190"/>
      <c r="AB157" s="239"/>
      <c r="AC157" s="239"/>
      <c r="AD157" s="239"/>
      <c r="AE157" s="239"/>
      <c r="AF157" s="242"/>
      <c r="AG157" s="261">
        <f t="shared" si="295"/>
        <v>0</v>
      </c>
      <c r="AH157"/>
      <c r="AI157"/>
      <c r="AJ157" s="258"/>
      <c r="AK157" s="259" t="str">
        <f t="shared" ca="1" si="296"/>
        <v/>
      </c>
      <c r="AL157" s="258"/>
      <c r="AM157" s="259" t="str">
        <f t="shared" si="297"/>
        <v/>
      </c>
      <c r="AN157" s="260"/>
      <c r="AO157" s="260"/>
      <c r="AP157" s="119"/>
      <c r="AQ157" s="280" t="str">
        <f t="shared" si="298"/>
        <v/>
      </c>
      <c r="AR157" s="280" t="str">
        <f t="shared" si="299"/>
        <v/>
      </c>
      <c r="AS157" s="280" t="str">
        <f t="shared" si="300"/>
        <v/>
      </c>
      <c r="AT157" s="280" t="str">
        <f t="shared" ca="1" si="301"/>
        <v/>
      </c>
      <c r="AU157" s="280">
        <f>申込用紙!$G$4</f>
        <v>0</v>
      </c>
      <c r="AV157" s="281" t="str">
        <f t="shared" si="302"/>
        <v/>
      </c>
      <c r="AW157" s="312">
        <f t="shared" si="327"/>
        <v>0</v>
      </c>
      <c r="AX157" s="312">
        <f t="shared" si="327"/>
        <v>0</v>
      </c>
      <c r="AY157" s="312">
        <f t="shared" si="327"/>
        <v>0</v>
      </c>
      <c r="AZ157" s="312">
        <f t="shared" si="327"/>
        <v>0</v>
      </c>
      <c r="BA157" s="312">
        <f t="shared" si="327"/>
        <v>0</v>
      </c>
      <c r="BB157" s="312">
        <f t="shared" si="327"/>
        <v>0</v>
      </c>
      <c r="BC157" s="313">
        <f t="shared" si="303"/>
        <v>0</v>
      </c>
      <c r="BD157" s="313">
        <f t="shared" si="304"/>
        <v>0</v>
      </c>
      <c r="BE157" s="340">
        <f t="shared" si="328"/>
        <v>0</v>
      </c>
      <c r="BF157" s="340">
        <f t="shared" si="328"/>
        <v>0</v>
      </c>
      <c r="BG157" s="340">
        <f t="shared" si="328"/>
        <v>0</v>
      </c>
      <c r="BH157" s="340">
        <f t="shared" si="328"/>
        <v>0</v>
      </c>
      <c r="BI157" s="340">
        <f t="shared" si="328"/>
        <v>0</v>
      </c>
      <c r="BJ157" s="341">
        <f t="shared" si="329"/>
        <v>0</v>
      </c>
      <c r="BK157" s="341">
        <f t="shared" si="329"/>
        <v>0</v>
      </c>
      <c r="BL157" s="341">
        <f t="shared" si="329"/>
        <v>0</v>
      </c>
      <c r="BM157" s="341">
        <f t="shared" si="329"/>
        <v>0</v>
      </c>
      <c r="BN157" s="341">
        <f t="shared" si="329"/>
        <v>0</v>
      </c>
      <c r="BO157" s="341">
        <f t="shared" si="330"/>
        <v>0</v>
      </c>
      <c r="BP157" s="341">
        <f t="shared" si="330"/>
        <v>0</v>
      </c>
      <c r="BQ157" s="341">
        <f t="shared" si="330"/>
        <v>0</v>
      </c>
      <c r="BR157" s="341">
        <f t="shared" si="330"/>
        <v>0</v>
      </c>
      <c r="BS157" s="341">
        <f t="shared" si="330"/>
        <v>0</v>
      </c>
      <c r="BT157" s="348">
        <f t="shared" si="331"/>
        <v>0</v>
      </c>
      <c r="BU157" s="348">
        <f t="shared" si="331"/>
        <v>0</v>
      </c>
      <c r="BV157" s="348">
        <f t="shared" si="331"/>
        <v>0</v>
      </c>
      <c r="BW157" s="348">
        <f t="shared" si="331"/>
        <v>0</v>
      </c>
      <c r="BX157" s="348">
        <f t="shared" si="331"/>
        <v>0</v>
      </c>
      <c r="BY157" s="348">
        <f t="shared" si="332"/>
        <v>0</v>
      </c>
      <c r="BZ157" s="348">
        <f t="shared" si="332"/>
        <v>0</v>
      </c>
      <c r="CA157" s="348">
        <f t="shared" si="332"/>
        <v>0</v>
      </c>
      <c r="CB157" s="350">
        <f t="shared" si="332"/>
        <v>0</v>
      </c>
      <c r="CC157" s="375">
        <f t="shared" si="332"/>
        <v>0</v>
      </c>
      <c r="CD157" s="191">
        <f t="shared" si="369"/>
        <v>0</v>
      </c>
      <c r="CE157" s="191">
        <f t="shared" si="369"/>
        <v>0</v>
      </c>
      <c r="CF157" s="191">
        <f t="shared" si="369"/>
        <v>0</v>
      </c>
      <c r="CG157" s="381">
        <f t="shared" si="370"/>
        <v>0</v>
      </c>
      <c r="CH157" s="191">
        <f t="shared" si="370"/>
        <v>0</v>
      </c>
      <c r="CI157" s="382">
        <f t="shared" si="370"/>
        <v>0</v>
      </c>
      <c r="CJ157" s="379">
        <f t="shared" si="305"/>
        <v>0</v>
      </c>
      <c r="CK157" s="391">
        <f t="shared" si="333"/>
        <v>0</v>
      </c>
      <c r="CL157" s="391">
        <f t="shared" si="333"/>
        <v>0</v>
      </c>
      <c r="CM157" s="391">
        <f t="shared" si="333"/>
        <v>0</v>
      </c>
      <c r="CN157" s="391">
        <f t="shared" si="371"/>
        <v>0</v>
      </c>
      <c r="CO157" s="392">
        <f t="shared" si="334"/>
        <v>0</v>
      </c>
      <c r="CP157" s="392">
        <f t="shared" si="334"/>
        <v>0</v>
      </c>
      <c r="CQ157" s="392">
        <f t="shared" si="334"/>
        <v>0</v>
      </c>
      <c r="CR157" s="394">
        <f t="shared" si="372"/>
        <v>0</v>
      </c>
      <c r="CS157" s="191">
        <f t="shared" si="335"/>
        <v>0</v>
      </c>
      <c r="CT157" s="190">
        <f t="shared" si="335"/>
        <v>0</v>
      </c>
      <c r="CU157" s="190">
        <f t="shared" si="335"/>
        <v>0</v>
      </c>
      <c r="CV157" s="394">
        <f t="shared" si="373"/>
        <v>0</v>
      </c>
      <c r="CW157" s="402">
        <f t="shared" si="306"/>
        <v>0</v>
      </c>
      <c r="CX157" s="403"/>
      <c r="CY157" s="403">
        <f t="shared" si="307"/>
        <v>0</v>
      </c>
      <c r="CZ157" s="404">
        <f t="shared" si="308"/>
        <v>0</v>
      </c>
      <c r="DA157" s="435">
        <f t="shared" si="336"/>
        <v>0</v>
      </c>
      <c r="DB157" s="432">
        <f t="shared" si="309"/>
        <v>0</v>
      </c>
      <c r="DC157" s="433">
        <f t="shared" si="310"/>
        <v>0</v>
      </c>
      <c r="DD157" s="239">
        <f t="shared" si="311"/>
        <v>1</v>
      </c>
      <c r="DE157" s="239">
        <f t="shared" ca="1" si="312"/>
        <v>0</v>
      </c>
      <c r="DF157" s="239">
        <f t="shared" ca="1" si="313"/>
        <v>1</v>
      </c>
      <c r="DG157" s="434" t="str">
        <f t="shared" si="314"/>
        <v/>
      </c>
      <c r="DH157" s="239">
        <f t="shared" ca="1" si="315"/>
        <v>0</v>
      </c>
      <c r="DI157" s="239">
        <f t="shared" ca="1" si="368"/>
        <v>0</v>
      </c>
      <c r="DJ157" s="118" t="str">
        <f t="shared" si="316"/>
        <v/>
      </c>
      <c r="DK157" s="451">
        <f t="shared" si="317"/>
        <v>0</v>
      </c>
      <c r="DL157" s="451">
        <f t="shared" si="318"/>
        <v>0</v>
      </c>
      <c r="DM157" s="452">
        <f t="shared" si="319"/>
        <v>0</v>
      </c>
      <c r="DN157" s="453">
        <f t="shared" si="320"/>
        <v>-1</v>
      </c>
      <c r="DO157" s="454">
        <f t="shared" si="337"/>
        <v>1</v>
      </c>
      <c r="DP157" s="455" t="str">
        <f t="shared" si="338"/>
        <v>NO</v>
      </c>
      <c r="DQ157" s="455" t="str">
        <f t="shared" si="339"/>
        <v>Not!</v>
      </c>
      <c r="DR157" s="455" t="str">
        <f t="shared" si="340"/>
        <v>Not!</v>
      </c>
      <c r="DS157" s="478" t="str">
        <f t="shared" si="321"/>
        <v/>
      </c>
      <c r="DT157" s="479">
        <f t="shared" si="341"/>
        <v>0</v>
      </c>
      <c r="DU157" s="239">
        <f t="shared" si="365"/>
        <v>0</v>
      </c>
      <c r="DV157" s="480">
        <v>142</v>
      </c>
      <c r="DW157" s="281" t="str">
        <f t="shared" si="342"/>
        <v/>
      </c>
      <c r="DX157" s="239" t="str">
        <f t="shared" si="343"/>
        <v>Not!</v>
      </c>
      <c r="DY157" s="499">
        <f t="shared" si="344"/>
        <v>0</v>
      </c>
      <c r="DZ157" s="239" t="str">
        <f t="shared" si="345"/>
        <v>NO</v>
      </c>
      <c r="EA157" s="499">
        <f t="shared" si="322"/>
        <v>0</v>
      </c>
      <c r="EB157" s="239" t="str">
        <f t="shared" si="323"/>
        <v>女子Jr</v>
      </c>
      <c r="EC157" s="499">
        <f t="shared" si="324"/>
        <v>0</v>
      </c>
      <c r="ED157" s="500">
        <f t="shared" si="346"/>
        <v>0</v>
      </c>
      <c r="EE157" s="499">
        <f t="shared" si="346"/>
        <v>0</v>
      </c>
      <c r="EF157" s="239" t="str">
        <f t="shared" si="347"/>
        <v>N</v>
      </c>
      <c r="EG157" s="434" t="str">
        <f t="shared" si="348"/>
        <v/>
      </c>
      <c r="EH157" s="239" t="str">
        <f t="shared" si="349"/>
        <v/>
      </c>
      <c r="EI157" s="239" t="str">
        <f t="shared" ca="1" si="350"/>
        <v/>
      </c>
      <c r="EJ157" s="239" t="str">
        <f t="shared" si="351"/>
        <v/>
      </c>
      <c r="EK157" s="239">
        <f t="shared" si="352"/>
        <v>0</v>
      </c>
      <c r="EL157" s="239">
        <f t="shared" si="353"/>
        <v>0</v>
      </c>
      <c r="EM157" s="499">
        <f t="shared" si="354"/>
        <v>0</v>
      </c>
      <c r="EN157" s="239" t="str">
        <f t="shared" si="366"/>
        <v>N</v>
      </c>
      <c r="EO157" s="434" t="str">
        <f t="shared" si="355"/>
        <v/>
      </c>
      <c r="EP157" s="239" t="str">
        <f t="shared" si="325"/>
        <v/>
      </c>
      <c r="EQ157" s="239" t="str">
        <f t="shared" ca="1" si="356"/>
        <v/>
      </c>
      <c r="ER157" s="239" t="str">
        <f t="shared" si="357"/>
        <v/>
      </c>
      <c r="ES157" s="239">
        <f t="shared" si="326"/>
        <v>0</v>
      </c>
      <c r="ET157" s="239">
        <f t="shared" si="367"/>
        <v>0</v>
      </c>
      <c r="EU157" s="499">
        <f t="shared" si="358"/>
        <v>0</v>
      </c>
      <c r="EV157" s="434" t="str">
        <f t="shared" si="359"/>
        <v/>
      </c>
      <c r="EW157" s="512">
        <f t="shared" si="360"/>
        <v>0</v>
      </c>
      <c r="EX157" s="512">
        <f t="shared" si="361"/>
        <v>0</v>
      </c>
      <c r="EY157" s="512">
        <f t="shared" si="362"/>
        <v>0</v>
      </c>
      <c r="EZ157" s="119"/>
      <c r="FA157" s="258"/>
      <c r="FB157" s="259" t="str">
        <f t="shared" ca="1" si="363"/>
        <v/>
      </c>
      <c r="FC157" s="258"/>
      <c r="FD157" s="259" t="str">
        <f t="shared" si="364"/>
        <v/>
      </c>
      <c r="FE157" s="119"/>
      <c r="FF157" s="119"/>
      <c r="FG157" s="119"/>
      <c r="FH157" s="119"/>
      <c r="FI157" s="119"/>
      <c r="FJ157" s="119"/>
      <c r="FK157" s="119"/>
      <c r="FL157" s="119"/>
      <c r="FM157" s="119"/>
      <c r="FN157" s="119"/>
      <c r="FO157" s="119"/>
    </row>
    <row r="158" spans="1:171" s="99" customFormat="1" ht="21" customHeight="1" x14ac:dyDescent="0.2">
      <c r="A158" s="141">
        <v>143</v>
      </c>
      <c r="B158" s="138">
        <f>申込用紙!B158</f>
        <v>0</v>
      </c>
      <c r="C158" s="138">
        <f>申込用紙!C158</f>
        <v>0</v>
      </c>
      <c r="D158" s="138">
        <f>申込用紙!D158</f>
        <v>0</v>
      </c>
      <c r="E158" s="139">
        <f>申込用紙!E158</f>
        <v>0</v>
      </c>
      <c r="F158" s="138">
        <f>申込用紙!F158</f>
        <v>0</v>
      </c>
      <c r="G158" s="138">
        <f>申込用紙!G158</f>
        <v>0</v>
      </c>
      <c r="H158" s="138">
        <f>申込用紙!H158</f>
        <v>0</v>
      </c>
      <c r="I158" s="138">
        <f>申込用紙!I158</f>
        <v>0</v>
      </c>
      <c r="J158" s="138">
        <f>申込用紙!J158</f>
        <v>0</v>
      </c>
      <c r="K158" s="138">
        <f>申込用紙!K158</f>
        <v>0</v>
      </c>
      <c r="L158" s="138">
        <f>申込用紙!L158</f>
        <v>0</v>
      </c>
      <c r="M158" s="138">
        <f>申込用紙!M158</f>
        <v>0</v>
      </c>
      <c r="N158" s="138" t="str">
        <f>申込用紙!N158</f>
        <v/>
      </c>
      <c r="O158" s="160"/>
      <c r="P158" s="161"/>
      <c r="Q158" s="186" t="str">
        <f t="shared" si="290"/>
        <v>女</v>
      </c>
      <c r="R158" s="195" t="str">
        <f t="shared" si="291"/>
        <v>Not!</v>
      </c>
      <c r="S158" s="195" t="str">
        <f t="shared" si="292"/>
        <v>NO</v>
      </c>
      <c r="T158" s="194" t="str">
        <f t="shared" si="293"/>
        <v>女子Jr</v>
      </c>
      <c r="U158" s="196">
        <f t="shared" si="294"/>
        <v>0</v>
      </c>
      <c r="V158" s="190"/>
      <c r="W158" s="190"/>
      <c r="X158" s="190"/>
      <c r="Y158" s="190"/>
      <c r="Z158" s="190"/>
      <c r="AA158" s="190"/>
      <c r="AB158" s="239"/>
      <c r="AC158" s="239"/>
      <c r="AD158" s="239"/>
      <c r="AE158" s="239"/>
      <c r="AF158" s="242"/>
      <c r="AG158" s="261">
        <f t="shared" si="295"/>
        <v>0</v>
      </c>
      <c r="AH158"/>
      <c r="AI158"/>
      <c r="AJ158" s="258"/>
      <c r="AK158" s="259" t="str">
        <f t="shared" ca="1" si="296"/>
        <v/>
      </c>
      <c r="AL158" s="258"/>
      <c r="AM158" s="259" t="str">
        <f t="shared" si="297"/>
        <v/>
      </c>
      <c r="AN158" s="260"/>
      <c r="AO158" s="260"/>
      <c r="AP158" s="119"/>
      <c r="AQ158" s="280" t="str">
        <f t="shared" si="298"/>
        <v/>
      </c>
      <c r="AR158" s="280" t="str">
        <f t="shared" si="299"/>
        <v/>
      </c>
      <c r="AS158" s="280" t="str">
        <f t="shared" si="300"/>
        <v/>
      </c>
      <c r="AT158" s="280" t="str">
        <f t="shared" ca="1" si="301"/>
        <v/>
      </c>
      <c r="AU158" s="280">
        <f>申込用紙!$G$4</f>
        <v>0</v>
      </c>
      <c r="AV158" s="281" t="str">
        <f t="shared" si="302"/>
        <v/>
      </c>
      <c r="AW158" s="312">
        <f t="shared" si="327"/>
        <v>0</v>
      </c>
      <c r="AX158" s="312">
        <f t="shared" si="327"/>
        <v>0</v>
      </c>
      <c r="AY158" s="312">
        <f t="shared" si="327"/>
        <v>0</v>
      </c>
      <c r="AZ158" s="312">
        <f t="shared" si="327"/>
        <v>0</v>
      </c>
      <c r="BA158" s="312">
        <f t="shared" si="327"/>
        <v>0</v>
      </c>
      <c r="BB158" s="312">
        <f t="shared" si="327"/>
        <v>0</v>
      </c>
      <c r="BC158" s="313">
        <f t="shared" si="303"/>
        <v>0</v>
      </c>
      <c r="BD158" s="313">
        <f t="shared" si="304"/>
        <v>0</v>
      </c>
      <c r="BE158" s="340">
        <f t="shared" si="328"/>
        <v>0</v>
      </c>
      <c r="BF158" s="340">
        <f t="shared" si="328"/>
        <v>0</v>
      </c>
      <c r="BG158" s="340">
        <f t="shared" si="328"/>
        <v>0</v>
      </c>
      <c r="BH158" s="340">
        <f t="shared" si="328"/>
        <v>0</v>
      </c>
      <c r="BI158" s="340">
        <f t="shared" si="328"/>
        <v>0</v>
      </c>
      <c r="BJ158" s="341">
        <f t="shared" si="329"/>
        <v>0</v>
      </c>
      <c r="BK158" s="341">
        <f t="shared" si="329"/>
        <v>0</v>
      </c>
      <c r="BL158" s="341">
        <f t="shared" si="329"/>
        <v>0</v>
      </c>
      <c r="BM158" s="341">
        <f t="shared" si="329"/>
        <v>0</v>
      </c>
      <c r="BN158" s="341">
        <f t="shared" si="329"/>
        <v>0</v>
      </c>
      <c r="BO158" s="341">
        <f t="shared" si="330"/>
        <v>0</v>
      </c>
      <c r="BP158" s="341">
        <f t="shared" si="330"/>
        <v>0</v>
      </c>
      <c r="BQ158" s="341">
        <f t="shared" si="330"/>
        <v>0</v>
      </c>
      <c r="BR158" s="341">
        <f t="shared" si="330"/>
        <v>0</v>
      </c>
      <c r="BS158" s="341">
        <f t="shared" si="330"/>
        <v>0</v>
      </c>
      <c r="BT158" s="348">
        <f t="shared" si="331"/>
        <v>0</v>
      </c>
      <c r="BU158" s="348">
        <f t="shared" si="331"/>
        <v>0</v>
      </c>
      <c r="BV158" s="348">
        <f t="shared" si="331"/>
        <v>0</v>
      </c>
      <c r="BW158" s="348">
        <f t="shared" si="331"/>
        <v>0</v>
      </c>
      <c r="BX158" s="348">
        <f t="shared" si="331"/>
        <v>0</v>
      </c>
      <c r="BY158" s="348">
        <f t="shared" si="332"/>
        <v>0</v>
      </c>
      <c r="BZ158" s="348">
        <f t="shared" si="332"/>
        <v>0</v>
      </c>
      <c r="CA158" s="348">
        <f t="shared" si="332"/>
        <v>0</v>
      </c>
      <c r="CB158" s="350">
        <f t="shared" si="332"/>
        <v>0</v>
      </c>
      <c r="CC158" s="375">
        <f t="shared" si="332"/>
        <v>0</v>
      </c>
      <c r="CD158" s="191">
        <f t="shared" si="369"/>
        <v>0</v>
      </c>
      <c r="CE158" s="191">
        <f t="shared" si="369"/>
        <v>0</v>
      </c>
      <c r="CF158" s="191">
        <f t="shared" si="369"/>
        <v>0</v>
      </c>
      <c r="CG158" s="381">
        <f t="shared" si="370"/>
        <v>0</v>
      </c>
      <c r="CH158" s="191">
        <f t="shared" si="370"/>
        <v>0</v>
      </c>
      <c r="CI158" s="382">
        <f t="shared" si="370"/>
        <v>0</v>
      </c>
      <c r="CJ158" s="379">
        <f t="shared" si="305"/>
        <v>0</v>
      </c>
      <c r="CK158" s="391">
        <f t="shared" si="333"/>
        <v>0</v>
      </c>
      <c r="CL158" s="391">
        <f t="shared" si="333"/>
        <v>0</v>
      </c>
      <c r="CM158" s="391">
        <f t="shared" si="333"/>
        <v>0</v>
      </c>
      <c r="CN158" s="391">
        <f t="shared" si="371"/>
        <v>0</v>
      </c>
      <c r="CO158" s="392">
        <f t="shared" si="334"/>
        <v>0</v>
      </c>
      <c r="CP158" s="392">
        <f t="shared" si="334"/>
        <v>0</v>
      </c>
      <c r="CQ158" s="392">
        <f t="shared" si="334"/>
        <v>0</v>
      </c>
      <c r="CR158" s="394">
        <f t="shared" si="372"/>
        <v>0</v>
      </c>
      <c r="CS158" s="191">
        <f t="shared" si="335"/>
        <v>0</v>
      </c>
      <c r="CT158" s="190">
        <f t="shared" si="335"/>
        <v>0</v>
      </c>
      <c r="CU158" s="190">
        <f t="shared" si="335"/>
        <v>0</v>
      </c>
      <c r="CV158" s="394">
        <f t="shared" si="373"/>
        <v>0</v>
      </c>
      <c r="CW158" s="402">
        <f t="shared" si="306"/>
        <v>0</v>
      </c>
      <c r="CX158" s="403"/>
      <c r="CY158" s="403">
        <f t="shared" si="307"/>
        <v>0</v>
      </c>
      <c r="CZ158" s="404">
        <f t="shared" si="308"/>
        <v>0</v>
      </c>
      <c r="DA158" s="435">
        <f t="shared" si="336"/>
        <v>0</v>
      </c>
      <c r="DB158" s="432">
        <f t="shared" si="309"/>
        <v>0</v>
      </c>
      <c r="DC158" s="433">
        <f t="shared" si="310"/>
        <v>0</v>
      </c>
      <c r="DD158" s="239">
        <f t="shared" si="311"/>
        <v>1</v>
      </c>
      <c r="DE158" s="239">
        <f t="shared" ca="1" si="312"/>
        <v>0</v>
      </c>
      <c r="DF158" s="239">
        <f t="shared" ca="1" si="313"/>
        <v>1</v>
      </c>
      <c r="DG158" s="434" t="str">
        <f t="shared" si="314"/>
        <v/>
      </c>
      <c r="DH158" s="239">
        <f t="shared" ca="1" si="315"/>
        <v>0</v>
      </c>
      <c r="DI158" s="239">
        <f t="shared" ca="1" si="368"/>
        <v>0</v>
      </c>
      <c r="DJ158" s="118" t="str">
        <f t="shared" si="316"/>
        <v/>
      </c>
      <c r="DK158" s="451">
        <f t="shared" si="317"/>
        <v>0</v>
      </c>
      <c r="DL158" s="451">
        <f t="shared" si="318"/>
        <v>0</v>
      </c>
      <c r="DM158" s="452">
        <f t="shared" si="319"/>
        <v>0</v>
      </c>
      <c r="DN158" s="453">
        <f t="shared" si="320"/>
        <v>-1</v>
      </c>
      <c r="DO158" s="454">
        <f t="shared" si="337"/>
        <v>1</v>
      </c>
      <c r="DP158" s="455" t="str">
        <f t="shared" si="338"/>
        <v>NO</v>
      </c>
      <c r="DQ158" s="455" t="str">
        <f t="shared" si="339"/>
        <v>Not!</v>
      </c>
      <c r="DR158" s="455" t="str">
        <f t="shared" si="340"/>
        <v>Not!</v>
      </c>
      <c r="DS158" s="478" t="str">
        <f t="shared" si="321"/>
        <v/>
      </c>
      <c r="DT158" s="479">
        <f t="shared" si="341"/>
        <v>0</v>
      </c>
      <c r="DU158" s="239">
        <f t="shared" si="365"/>
        <v>0</v>
      </c>
      <c r="DV158" s="480">
        <v>143</v>
      </c>
      <c r="DW158" s="281" t="str">
        <f t="shared" si="342"/>
        <v/>
      </c>
      <c r="DX158" s="239" t="str">
        <f t="shared" si="343"/>
        <v>Not!</v>
      </c>
      <c r="DY158" s="499">
        <f t="shared" si="344"/>
        <v>0</v>
      </c>
      <c r="DZ158" s="239" t="str">
        <f t="shared" si="345"/>
        <v>NO</v>
      </c>
      <c r="EA158" s="499">
        <f t="shared" si="322"/>
        <v>0</v>
      </c>
      <c r="EB158" s="239" t="str">
        <f t="shared" si="323"/>
        <v>女子Jr</v>
      </c>
      <c r="EC158" s="499">
        <f t="shared" si="324"/>
        <v>0</v>
      </c>
      <c r="ED158" s="500">
        <f t="shared" si="346"/>
        <v>0</v>
      </c>
      <c r="EE158" s="499">
        <f t="shared" si="346"/>
        <v>0</v>
      </c>
      <c r="EF158" s="239" t="str">
        <f t="shared" si="347"/>
        <v>N</v>
      </c>
      <c r="EG158" s="434" t="str">
        <f t="shared" si="348"/>
        <v/>
      </c>
      <c r="EH158" s="239" t="str">
        <f t="shared" si="349"/>
        <v/>
      </c>
      <c r="EI158" s="239" t="str">
        <f t="shared" ca="1" si="350"/>
        <v/>
      </c>
      <c r="EJ158" s="239" t="str">
        <f t="shared" si="351"/>
        <v/>
      </c>
      <c r="EK158" s="239">
        <f t="shared" si="352"/>
        <v>0</v>
      </c>
      <c r="EL158" s="239">
        <f t="shared" si="353"/>
        <v>0</v>
      </c>
      <c r="EM158" s="499">
        <f t="shared" si="354"/>
        <v>0</v>
      </c>
      <c r="EN158" s="239" t="str">
        <f t="shared" si="366"/>
        <v>N</v>
      </c>
      <c r="EO158" s="434" t="str">
        <f t="shared" si="355"/>
        <v/>
      </c>
      <c r="EP158" s="239" t="str">
        <f t="shared" si="325"/>
        <v/>
      </c>
      <c r="EQ158" s="239" t="str">
        <f t="shared" ca="1" si="356"/>
        <v/>
      </c>
      <c r="ER158" s="239" t="str">
        <f t="shared" si="357"/>
        <v/>
      </c>
      <c r="ES158" s="239">
        <f t="shared" si="326"/>
        <v>0</v>
      </c>
      <c r="ET158" s="239">
        <f t="shared" si="367"/>
        <v>0</v>
      </c>
      <c r="EU158" s="499">
        <f t="shared" si="358"/>
        <v>0</v>
      </c>
      <c r="EV158" s="434" t="str">
        <f t="shared" si="359"/>
        <v/>
      </c>
      <c r="EW158" s="512">
        <f t="shared" si="360"/>
        <v>0</v>
      </c>
      <c r="EX158" s="512">
        <f t="shared" si="361"/>
        <v>0</v>
      </c>
      <c r="EY158" s="512">
        <f t="shared" si="362"/>
        <v>0</v>
      </c>
      <c r="EZ158" s="119"/>
      <c r="FA158" s="258"/>
      <c r="FB158" s="259" t="str">
        <f t="shared" ca="1" si="363"/>
        <v/>
      </c>
      <c r="FC158" s="258"/>
      <c r="FD158" s="259" t="str">
        <f t="shared" si="364"/>
        <v/>
      </c>
      <c r="FE158" s="119"/>
      <c r="FF158" s="119"/>
      <c r="FG158" s="119"/>
      <c r="FH158" s="119"/>
      <c r="FI158" s="119"/>
      <c r="FJ158" s="119"/>
      <c r="FK158" s="119"/>
      <c r="FL158" s="119"/>
      <c r="FM158" s="119"/>
      <c r="FN158" s="119"/>
      <c r="FO158" s="119"/>
    </row>
    <row r="159" spans="1:171" s="99" customFormat="1" ht="21" customHeight="1" x14ac:dyDescent="0.2">
      <c r="A159" s="141">
        <v>144</v>
      </c>
      <c r="B159" s="138">
        <f>申込用紙!B159</f>
        <v>0</v>
      </c>
      <c r="C159" s="138">
        <f>申込用紙!C159</f>
        <v>0</v>
      </c>
      <c r="D159" s="138">
        <f>申込用紙!D159</f>
        <v>0</v>
      </c>
      <c r="E159" s="139">
        <f>申込用紙!E159</f>
        <v>0</v>
      </c>
      <c r="F159" s="138">
        <f>申込用紙!F159</f>
        <v>0</v>
      </c>
      <c r="G159" s="138">
        <f>申込用紙!G159</f>
        <v>0</v>
      </c>
      <c r="H159" s="138">
        <f>申込用紙!H159</f>
        <v>0</v>
      </c>
      <c r="I159" s="138">
        <f>申込用紙!I159</f>
        <v>0</v>
      </c>
      <c r="J159" s="138">
        <f>申込用紙!J159</f>
        <v>0</v>
      </c>
      <c r="K159" s="138">
        <f>申込用紙!K159</f>
        <v>0</v>
      </c>
      <c r="L159" s="138">
        <f>申込用紙!L159</f>
        <v>0</v>
      </c>
      <c r="M159" s="138">
        <f>申込用紙!M159</f>
        <v>0</v>
      </c>
      <c r="N159" s="138" t="str">
        <f>申込用紙!N159</f>
        <v/>
      </c>
      <c r="O159" s="160"/>
      <c r="P159" s="161"/>
      <c r="Q159" s="186" t="str">
        <f t="shared" si="290"/>
        <v>女</v>
      </c>
      <c r="R159" s="195" t="str">
        <f t="shared" si="291"/>
        <v>Not!</v>
      </c>
      <c r="S159" s="195" t="str">
        <f t="shared" si="292"/>
        <v>NO</v>
      </c>
      <c r="T159" s="194" t="str">
        <f t="shared" si="293"/>
        <v>女子Jr</v>
      </c>
      <c r="U159" s="196">
        <f t="shared" si="294"/>
        <v>0</v>
      </c>
      <c r="V159" s="190"/>
      <c r="W159" s="190"/>
      <c r="X159" s="190"/>
      <c r="Y159" s="190"/>
      <c r="Z159" s="190"/>
      <c r="AA159" s="190"/>
      <c r="AB159" s="239"/>
      <c r="AC159" s="239"/>
      <c r="AD159" s="239"/>
      <c r="AE159" s="239"/>
      <c r="AF159" s="242"/>
      <c r="AG159" s="261">
        <f t="shared" si="295"/>
        <v>0</v>
      </c>
      <c r="AH159"/>
      <c r="AI159"/>
      <c r="AJ159" s="258"/>
      <c r="AK159" s="259" t="str">
        <f t="shared" ca="1" si="296"/>
        <v/>
      </c>
      <c r="AL159" s="258"/>
      <c r="AM159" s="259" t="str">
        <f t="shared" si="297"/>
        <v/>
      </c>
      <c r="AN159" s="260"/>
      <c r="AO159" s="260"/>
      <c r="AP159" s="119"/>
      <c r="AQ159" s="280" t="str">
        <f t="shared" si="298"/>
        <v/>
      </c>
      <c r="AR159" s="280" t="str">
        <f t="shared" si="299"/>
        <v/>
      </c>
      <c r="AS159" s="280" t="str">
        <f t="shared" si="300"/>
        <v/>
      </c>
      <c r="AT159" s="280" t="str">
        <f t="shared" ca="1" si="301"/>
        <v/>
      </c>
      <c r="AU159" s="280">
        <f>申込用紙!$G$4</f>
        <v>0</v>
      </c>
      <c r="AV159" s="281" t="str">
        <f t="shared" si="302"/>
        <v/>
      </c>
      <c r="AW159" s="312">
        <f t="shared" si="327"/>
        <v>0</v>
      </c>
      <c r="AX159" s="312">
        <f t="shared" si="327"/>
        <v>0</v>
      </c>
      <c r="AY159" s="312">
        <f t="shared" si="327"/>
        <v>0</v>
      </c>
      <c r="AZ159" s="312">
        <f t="shared" si="327"/>
        <v>0</v>
      </c>
      <c r="BA159" s="312">
        <f t="shared" si="327"/>
        <v>0</v>
      </c>
      <c r="BB159" s="312">
        <f t="shared" si="327"/>
        <v>0</v>
      </c>
      <c r="BC159" s="313">
        <f t="shared" si="303"/>
        <v>0</v>
      </c>
      <c r="BD159" s="313">
        <f t="shared" si="304"/>
        <v>0</v>
      </c>
      <c r="BE159" s="340">
        <f t="shared" si="328"/>
        <v>0</v>
      </c>
      <c r="BF159" s="340">
        <f t="shared" si="328"/>
        <v>0</v>
      </c>
      <c r="BG159" s="340">
        <f t="shared" si="328"/>
        <v>0</v>
      </c>
      <c r="BH159" s="340">
        <f t="shared" si="328"/>
        <v>0</v>
      </c>
      <c r="BI159" s="340">
        <f t="shared" si="328"/>
        <v>0</v>
      </c>
      <c r="BJ159" s="341">
        <f t="shared" si="329"/>
        <v>0</v>
      </c>
      <c r="BK159" s="341">
        <f t="shared" si="329"/>
        <v>0</v>
      </c>
      <c r="BL159" s="341">
        <f t="shared" si="329"/>
        <v>0</v>
      </c>
      <c r="BM159" s="341">
        <f t="shared" si="329"/>
        <v>0</v>
      </c>
      <c r="BN159" s="341">
        <f t="shared" si="329"/>
        <v>0</v>
      </c>
      <c r="BO159" s="341">
        <f t="shared" si="330"/>
        <v>0</v>
      </c>
      <c r="BP159" s="341">
        <f t="shared" si="330"/>
        <v>0</v>
      </c>
      <c r="BQ159" s="341">
        <f t="shared" si="330"/>
        <v>0</v>
      </c>
      <c r="BR159" s="341">
        <f t="shared" si="330"/>
        <v>0</v>
      </c>
      <c r="BS159" s="341">
        <f t="shared" si="330"/>
        <v>0</v>
      </c>
      <c r="BT159" s="348">
        <f t="shared" si="331"/>
        <v>0</v>
      </c>
      <c r="BU159" s="348">
        <f t="shared" si="331"/>
        <v>0</v>
      </c>
      <c r="BV159" s="348">
        <f t="shared" si="331"/>
        <v>0</v>
      </c>
      <c r="BW159" s="348">
        <f t="shared" si="331"/>
        <v>0</v>
      </c>
      <c r="BX159" s="348">
        <f t="shared" si="331"/>
        <v>0</v>
      </c>
      <c r="BY159" s="348">
        <f t="shared" si="332"/>
        <v>0</v>
      </c>
      <c r="BZ159" s="348">
        <f t="shared" si="332"/>
        <v>0</v>
      </c>
      <c r="CA159" s="348">
        <f t="shared" si="332"/>
        <v>0</v>
      </c>
      <c r="CB159" s="350">
        <f t="shared" si="332"/>
        <v>0</v>
      </c>
      <c r="CC159" s="375">
        <f t="shared" si="332"/>
        <v>0</v>
      </c>
      <c r="CD159" s="191">
        <f t="shared" si="369"/>
        <v>0</v>
      </c>
      <c r="CE159" s="191">
        <f t="shared" si="369"/>
        <v>0</v>
      </c>
      <c r="CF159" s="191">
        <f t="shared" si="369"/>
        <v>0</v>
      </c>
      <c r="CG159" s="381">
        <f t="shared" si="370"/>
        <v>0</v>
      </c>
      <c r="CH159" s="191">
        <f t="shared" si="370"/>
        <v>0</v>
      </c>
      <c r="CI159" s="382">
        <f t="shared" si="370"/>
        <v>0</v>
      </c>
      <c r="CJ159" s="379">
        <f t="shared" si="305"/>
        <v>0</v>
      </c>
      <c r="CK159" s="391">
        <f t="shared" si="333"/>
        <v>0</v>
      </c>
      <c r="CL159" s="391">
        <f t="shared" si="333"/>
        <v>0</v>
      </c>
      <c r="CM159" s="391">
        <f t="shared" si="333"/>
        <v>0</v>
      </c>
      <c r="CN159" s="391">
        <f t="shared" si="371"/>
        <v>0</v>
      </c>
      <c r="CO159" s="392">
        <f t="shared" si="334"/>
        <v>0</v>
      </c>
      <c r="CP159" s="392">
        <f t="shared" si="334"/>
        <v>0</v>
      </c>
      <c r="CQ159" s="392">
        <f t="shared" si="334"/>
        <v>0</v>
      </c>
      <c r="CR159" s="394">
        <f t="shared" si="372"/>
        <v>0</v>
      </c>
      <c r="CS159" s="191">
        <f t="shared" si="335"/>
        <v>0</v>
      </c>
      <c r="CT159" s="190">
        <f t="shared" si="335"/>
        <v>0</v>
      </c>
      <c r="CU159" s="190">
        <f t="shared" si="335"/>
        <v>0</v>
      </c>
      <c r="CV159" s="394">
        <f t="shared" si="373"/>
        <v>0</v>
      </c>
      <c r="CW159" s="402">
        <f t="shared" si="306"/>
        <v>0</v>
      </c>
      <c r="CX159" s="403"/>
      <c r="CY159" s="403">
        <f t="shared" si="307"/>
        <v>0</v>
      </c>
      <c r="CZ159" s="404">
        <f t="shared" si="308"/>
        <v>0</v>
      </c>
      <c r="DA159" s="435">
        <f t="shared" si="336"/>
        <v>0</v>
      </c>
      <c r="DB159" s="432">
        <f t="shared" si="309"/>
        <v>0</v>
      </c>
      <c r="DC159" s="433">
        <f t="shared" si="310"/>
        <v>0</v>
      </c>
      <c r="DD159" s="239">
        <f t="shared" si="311"/>
        <v>1</v>
      </c>
      <c r="DE159" s="239">
        <f t="shared" ca="1" si="312"/>
        <v>0</v>
      </c>
      <c r="DF159" s="239">
        <f t="shared" ca="1" si="313"/>
        <v>1</v>
      </c>
      <c r="DG159" s="434" t="str">
        <f t="shared" si="314"/>
        <v/>
      </c>
      <c r="DH159" s="239">
        <f t="shared" ca="1" si="315"/>
        <v>0</v>
      </c>
      <c r="DI159" s="239">
        <f t="shared" ca="1" si="368"/>
        <v>0</v>
      </c>
      <c r="DJ159" s="118" t="str">
        <f t="shared" si="316"/>
        <v/>
      </c>
      <c r="DK159" s="451">
        <f t="shared" si="317"/>
        <v>0</v>
      </c>
      <c r="DL159" s="451">
        <f t="shared" si="318"/>
        <v>0</v>
      </c>
      <c r="DM159" s="452">
        <f t="shared" si="319"/>
        <v>0</v>
      </c>
      <c r="DN159" s="453">
        <f t="shared" si="320"/>
        <v>-1</v>
      </c>
      <c r="DO159" s="454">
        <f t="shared" si="337"/>
        <v>1</v>
      </c>
      <c r="DP159" s="455" t="str">
        <f t="shared" si="338"/>
        <v>NO</v>
      </c>
      <c r="DQ159" s="455" t="str">
        <f t="shared" si="339"/>
        <v>Not!</v>
      </c>
      <c r="DR159" s="455" t="str">
        <f t="shared" si="340"/>
        <v>Not!</v>
      </c>
      <c r="DS159" s="478" t="str">
        <f t="shared" si="321"/>
        <v/>
      </c>
      <c r="DT159" s="479">
        <f t="shared" si="341"/>
        <v>0</v>
      </c>
      <c r="DU159" s="239">
        <f t="shared" si="365"/>
        <v>0</v>
      </c>
      <c r="DV159" s="480">
        <v>144</v>
      </c>
      <c r="DW159" s="281" t="str">
        <f t="shared" si="342"/>
        <v/>
      </c>
      <c r="DX159" s="239" t="str">
        <f t="shared" si="343"/>
        <v>Not!</v>
      </c>
      <c r="DY159" s="499">
        <f t="shared" si="344"/>
        <v>0</v>
      </c>
      <c r="DZ159" s="239" t="str">
        <f t="shared" si="345"/>
        <v>NO</v>
      </c>
      <c r="EA159" s="499">
        <f t="shared" si="322"/>
        <v>0</v>
      </c>
      <c r="EB159" s="239" t="str">
        <f t="shared" si="323"/>
        <v>女子Jr</v>
      </c>
      <c r="EC159" s="499">
        <f t="shared" si="324"/>
        <v>0</v>
      </c>
      <c r="ED159" s="500">
        <f t="shared" si="346"/>
        <v>0</v>
      </c>
      <c r="EE159" s="499">
        <f t="shared" si="346"/>
        <v>0</v>
      </c>
      <c r="EF159" s="239" t="str">
        <f t="shared" si="347"/>
        <v>N</v>
      </c>
      <c r="EG159" s="434" t="str">
        <f t="shared" si="348"/>
        <v/>
      </c>
      <c r="EH159" s="239" t="str">
        <f t="shared" si="349"/>
        <v/>
      </c>
      <c r="EI159" s="239" t="str">
        <f t="shared" ca="1" si="350"/>
        <v/>
      </c>
      <c r="EJ159" s="239" t="str">
        <f t="shared" si="351"/>
        <v/>
      </c>
      <c r="EK159" s="239">
        <f t="shared" si="352"/>
        <v>0</v>
      </c>
      <c r="EL159" s="239">
        <f t="shared" si="353"/>
        <v>0</v>
      </c>
      <c r="EM159" s="499">
        <f t="shared" si="354"/>
        <v>0</v>
      </c>
      <c r="EN159" s="239" t="str">
        <f t="shared" si="366"/>
        <v>N</v>
      </c>
      <c r="EO159" s="434" t="str">
        <f t="shared" si="355"/>
        <v/>
      </c>
      <c r="EP159" s="239" t="str">
        <f t="shared" si="325"/>
        <v/>
      </c>
      <c r="EQ159" s="239" t="str">
        <f t="shared" ca="1" si="356"/>
        <v/>
      </c>
      <c r="ER159" s="239" t="str">
        <f t="shared" si="357"/>
        <v/>
      </c>
      <c r="ES159" s="239">
        <f t="shared" si="326"/>
        <v>0</v>
      </c>
      <c r="ET159" s="239">
        <f t="shared" si="367"/>
        <v>0</v>
      </c>
      <c r="EU159" s="499">
        <f t="shared" si="358"/>
        <v>0</v>
      </c>
      <c r="EV159" s="434" t="str">
        <f t="shared" si="359"/>
        <v/>
      </c>
      <c r="EW159" s="512">
        <f t="shared" si="360"/>
        <v>0</v>
      </c>
      <c r="EX159" s="512">
        <f t="shared" si="361"/>
        <v>0</v>
      </c>
      <c r="EY159" s="512">
        <f t="shared" si="362"/>
        <v>0</v>
      </c>
      <c r="EZ159" s="119"/>
      <c r="FA159" s="258"/>
      <c r="FB159" s="259" t="str">
        <f t="shared" ca="1" si="363"/>
        <v/>
      </c>
      <c r="FC159" s="258"/>
      <c r="FD159" s="259" t="str">
        <f t="shared" si="364"/>
        <v/>
      </c>
      <c r="FE159" s="119"/>
      <c r="FF159" s="119"/>
      <c r="FG159" s="119"/>
      <c r="FH159" s="119"/>
      <c r="FI159" s="119"/>
      <c r="FJ159" s="119"/>
      <c r="FK159" s="119"/>
      <c r="FL159" s="119"/>
      <c r="FM159" s="119"/>
      <c r="FN159" s="119"/>
      <c r="FO159" s="119"/>
    </row>
    <row r="160" spans="1:171" s="99" customFormat="1" ht="21" customHeight="1" x14ac:dyDescent="0.2">
      <c r="A160" s="141">
        <v>145</v>
      </c>
      <c r="B160" s="138">
        <f>申込用紙!B160</f>
        <v>0</v>
      </c>
      <c r="C160" s="138">
        <f>申込用紙!C160</f>
        <v>0</v>
      </c>
      <c r="D160" s="138">
        <f>申込用紙!D160</f>
        <v>0</v>
      </c>
      <c r="E160" s="139">
        <f>申込用紙!E160</f>
        <v>0</v>
      </c>
      <c r="F160" s="138">
        <f>申込用紙!F160</f>
        <v>0</v>
      </c>
      <c r="G160" s="138">
        <f>申込用紙!G160</f>
        <v>0</v>
      </c>
      <c r="H160" s="138">
        <f>申込用紙!H160</f>
        <v>0</v>
      </c>
      <c r="I160" s="138">
        <f>申込用紙!I160</f>
        <v>0</v>
      </c>
      <c r="J160" s="138">
        <f>申込用紙!J160</f>
        <v>0</v>
      </c>
      <c r="K160" s="138">
        <f>申込用紙!K160</f>
        <v>0</v>
      </c>
      <c r="L160" s="138">
        <f>申込用紙!L160</f>
        <v>0</v>
      </c>
      <c r="M160" s="138">
        <f>申込用紙!M160</f>
        <v>0</v>
      </c>
      <c r="N160" s="138" t="str">
        <f>申込用紙!N160</f>
        <v/>
      </c>
      <c r="O160" s="160"/>
      <c r="P160" s="161"/>
      <c r="Q160" s="186" t="str">
        <f t="shared" si="290"/>
        <v>女</v>
      </c>
      <c r="R160" s="195" t="str">
        <f t="shared" si="291"/>
        <v>Not!</v>
      </c>
      <c r="S160" s="195" t="str">
        <f t="shared" si="292"/>
        <v>NO</v>
      </c>
      <c r="T160" s="194" t="str">
        <f t="shared" si="293"/>
        <v>女子Jr</v>
      </c>
      <c r="U160" s="196">
        <f t="shared" si="294"/>
        <v>0</v>
      </c>
      <c r="V160" s="190"/>
      <c r="W160" s="190"/>
      <c r="X160" s="190"/>
      <c r="Y160" s="190"/>
      <c r="Z160" s="190"/>
      <c r="AA160" s="190"/>
      <c r="AB160" s="239"/>
      <c r="AC160" s="239"/>
      <c r="AD160" s="239"/>
      <c r="AE160" s="239"/>
      <c r="AF160" s="242"/>
      <c r="AG160" s="261">
        <f t="shared" si="295"/>
        <v>0</v>
      </c>
      <c r="AH160"/>
      <c r="AI160"/>
      <c r="AJ160" s="258"/>
      <c r="AK160" s="259" t="str">
        <f t="shared" ca="1" si="296"/>
        <v/>
      </c>
      <c r="AL160" s="258"/>
      <c r="AM160" s="259" t="str">
        <f t="shared" si="297"/>
        <v/>
      </c>
      <c r="AN160" s="260"/>
      <c r="AO160" s="260"/>
      <c r="AP160" s="119"/>
      <c r="AQ160" s="280" t="str">
        <f t="shared" si="298"/>
        <v/>
      </c>
      <c r="AR160" s="280" t="str">
        <f t="shared" si="299"/>
        <v/>
      </c>
      <c r="AS160" s="280" t="str">
        <f t="shared" si="300"/>
        <v/>
      </c>
      <c r="AT160" s="280" t="str">
        <f t="shared" ca="1" si="301"/>
        <v/>
      </c>
      <c r="AU160" s="280">
        <f>申込用紙!$G$4</f>
        <v>0</v>
      </c>
      <c r="AV160" s="281" t="str">
        <f t="shared" si="302"/>
        <v/>
      </c>
      <c r="AW160" s="312">
        <f t="shared" si="327"/>
        <v>0</v>
      </c>
      <c r="AX160" s="312">
        <f t="shared" si="327"/>
        <v>0</v>
      </c>
      <c r="AY160" s="312">
        <f t="shared" si="327"/>
        <v>0</v>
      </c>
      <c r="AZ160" s="312">
        <f t="shared" si="327"/>
        <v>0</v>
      </c>
      <c r="BA160" s="312">
        <f t="shared" si="327"/>
        <v>0</v>
      </c>
      <c r="BB160" s="312">
        <f t="shared" si="327"/>
        <v>0</v>
      </c>
      <c r="BC160" s="313">
        <f t="shared" si="303"/>
        <v>0</v>
      </c>
      <c r="BD160" s="313">
        <f t="shared" si="304"/>
        <v>0</v>
      </c>
      <c r="BE160" s="340">
        <f t="shared" si="328"/>
        <v>0</v>
      </c>
      <c r="BF160" s="340">
        <f t="shared" si="328"/>
        <v>0</v>
      </c>
      <c r="BG160" s="340">
        <f t="shared" si="328"/>
        <v>0</v>
      </c>
      <c r="BH160" s="340">
        <f t="shared" si="328"/>
        <v>0</v>
      </c>
      <c r="BI160" s="340">
        <f t="shared" si="328"/>
        <v>0</v>
      </c>
      <c r="BJ160" s="341">
        <f t="shared" si="329"/>
        <v>0</v>
      </c>
      <c r="BK160" s="341">
        <f t="shared" si="329"/>
        <v>0</v>
      </c>
      <c r="BL160" s="341">
        <f t="shared" si="329"/>
        <v>0</v>
      </c>
      <c r="BM160" s="341">
        <f t="shared" si="329"/>
        <v>0</v>
      </c>
      <c r="BN160" s="341">
        <f t="shared" si="329"/>
        <v>0</v>
      </c>
      <c r="BO160" s="341">
        <f t="shared" si="330"/>
        <v>0</v>
      </c>
      <c r="BP160" s="341">
        <f t="shared" si="330"/>
        <v>0</v>
      </c>
      <c r="BQ160" s="341">
        <f t="shared" si="330"/>
        <v>0</v>
      </c>
      <c r="BR160" s="341">
        <f t="shared" si="330"/>
        <v>0</v>
      </c>
      <c r="BS160" s="341">
        <f t="shared" si="330"/>
        <v>0</v>
      </c>
      <c r="BT160" s="348">
        <f t="shared" si="331"/>
        <v>0</v>
      </c>
      <c r="BU160" s="348">
        <f t="shared" si="331"/>
        <v>0</v>
      </c>
      <c r="BV160" s="348">
        <f t="shared" si="331"/>
        <v>0</v>
      </c>
      <c r="BW160" s="348">
        <f t="shared" si="331"/>
        <v>0</v>
      </c>
      <c r="BX160" s="348">
        <f t="shared" si="331"/>
        <v>0</v>
      </c>
      <c r="BY160" s="348">
        <f t="shared" si="332"/>
        <v>0</v>
      </c>
      <c r="BZ160" s="348">
        <f t="shared" si="332"/>
        <v>0</v>
      </c>
      <c r="CA160" s="348">
        <f t="shared" si="332"/>
        <v>0</v>
      </c>
      <c r="CB160" s="350">
        <f t="shared" si="332"/>
        <v>0</v>
      </c>
      <c r="CC160" s="375">
        <f t="shared" si="332"/>
        <v>0</v>
      </c>
      <c r="CD160" s="191">
        <f t="shared" si="369"/>
        <v>0</v>
      </c>
      <c r="CE160" s="191">
        <f t="shared" si="369"/>
        <v>0</v>
      </c>
      <c r="CF160" s="191">
        <f t="shared" si="369"/>
        <v>0</v>
      </c>
      <c r="CG160" s="381">
        <f t="shared" si="370"/>
        <v>0</v>
      </c>
      <c r="CH160" s="191">
        <f t="shared" si="370"/>
        <v>0</v>
      </c>
      <c r="CI160" s="382">
        <f t="shared" si="370"/>
        <v>0</v>
      </c>
      <c r="CJ160" s="379">
        <f t="shared" si="305"/>
        <v>0</v>
      </c>
      <c r="CK160" s="391">
        <f t="shared" si="333"/>
        <v>0</v>
      </c>
      <c r="CL160" s="391">
        <f t="shared" si="333"/>
        <v>0</v>
      </c>
      <c r="CM160" s="391">
        <f t="shared" si="333"/>
        <v>0</v>
      </c>
      <c r="CN160" s="391">
        <f t="shared" si="371"/>
        <v>0</v>
      </c>
      <c r="CO160" s="392">
        <f t="shared" si="334"/>
        <v>0</v>
      </c>
      <c r="CP160" s="392">
        <f t="shared" si="334"/>
        <v>0</v>
      </c>
      <c r="CQ160" s="392">
        <f t="shared" si="334"/>
        <v>0</v>
      </c>
      <c r="CR160" s="394">
        <f t="shared" si="372"/>
        <v>0</v>
      </c>
      <c r="CS160" s="191">
        <f t="shared" si="335"/>
        <v>0</v>
      </c>
      <c r="CT160" s="190">
        <f t="shared" si="335"/>
        <v>0</v>
      </c>
      <c r="CU160" s="190">
        <f t="shared" si="335"/>
        <v>0</v>
      </c>
      <c r="CV160" s="394">
        <f t="shared" si="373"/>
        <v>0</v>
      </c>
      <c r="CW160" s="402">
        <f t="shared" si="306"/>
        <v>0</v>
      </c>
      <c r="CX160" s="403"/>
      <c r="CY160" s="403">
        <f t="shared" si="307"/>
        <v>0</v>
      </c>
      <c r="CZ160" s="404">
        <f t="shared" si="308"/>
        <v>0</v>
      </c>
      <c r="DA160" s="435">
        <f t="shared" si="336"/>
        <v>0</v>
      </c>
      <c r="DB160" s="432">
        <f t="shared" si="309"/>
        <v>0</v>
      </c>
      <c r="DC160" s="433">
        <f t="shared" si="310"/>
        <v>0</v>
      </c>
      <c r="DD160" s="239">
        <f t="shared" si="311"/>
        <v>1</v>
      </c>
      <c r="DE160" s="239">
        <f t="shared" ca="1" si="312"/>
        <v>0</v>
      </c>
      <c r="DF160" s="239">
        <f t="shared" ca="1" si="313"/>
        <v>1</v>
      </c>
      <c r="DG160" s="434" t="str">
        <f t="shared" si="314"/>
        <v/>
      </c>
      <c r="DH160" s="239">
        <f t="shared" ca="1" si="315"/>
        <v>0</v>
      </c>
      <c r="DI160" s="239">
        <f t="shared" ca="1" si="368"/>
        <v>0</v>
      </c>
      <c r="DJ160" s="118" t="str">
        <f t="shared" si="316"/>
        <v/>
      </c>
      <c r="DK160" s="451">
        <f t="shared" si="317"/>
        <v>0</v>
      </c>
      <c r="DL160" s="451">
        <f t="shared" si="318"/>
        <v>0</v>
      </c>
      <c r="DM160" s="452">
        <f t="shared" si="319"/>
        <v>0</v>
      </c>
      <c r="DN160" s="453">
        <f t="shared" si="320"/>
        <v>-1</v>
      </c>
      <c r="DO160" s="454">
        <f t="shared" si="337"/>
        <v>1</v>
      </c>
      <c r="DP160" s="455" t="str">
        <f t="shared" si="338"/>
        <v>NO</v>
      </c>
      <c r="DQ160" s="455" t="str">
        <f t="shared" si="339"/>
        <v>Not!</v>
      </c>
      <c r="DR160" s="455" t="str">
        <f t="shared" si="340"/>
        <v>Not!</v>
      </c>
      <c r="DS160" s="478" t="str">
        <f t="shared" si="321"/>
        <v/>
      </c>
      <c r="DT160" s="479">
        <f t="shared" si="341"/>
        <v>0</v>
      </c>
      <c r="DU160" s="239">
        <f t="shared" si="365"/>
        <v>0</v>
      </c>
      <c r="DV160" s="480">
        <v>145</v>
      </c>
      <c r="DW160" s="281" t="str">
        <f t="shared" si="342"/>
        <v/>
      </c>
      <c r="DX160" s="239" t="str">
        <f t="shared" si="343"/>
        <v>Not!</v>
      </c>
      <c r="DY160" s="499">
        <f t="shared" si="344"/>
        <v>0</v>
      </c>
      <c r="DZ160" s="239" t="str">
        <f t="shared" si="345"/>
        <v>NO</v>
      </c>
      <c r="EA160" s="499">
        <f t="shared" si="322"/>
        <v>0</v>
      </c>
      <c r="EB160" s="239" t="str">
        <f t="shared" si="323"/>
        <v>女子Jr</v>
      </c>
      <c r="EC160" s="499">
        <f t="shared" si="324"/>
        <v>0</v>
      </c>
      <c r="ED160" s="500">
        <f t="shared" si="346"/>
        <v>0</v>
      </c>
      <c r="EE160" s="499">
        <f t="shared" si="346"/>
        <v>0</v>
      </c>
      <c r="EF160" s="239" t="str">
        <f t="shared" si="347"/>
        <v>N</v>
      </c>
      <c r="EG160" s="434" t="str">
        <f t="shared" si="348"/>
        <v/>
      </c>
      <c r="EH160" s="239" t="str">
        <f t="shared" si="349"/>
        <v/>
      </c>
      <c r="EI160" s="239" t="str">
        <f t="shared" ca="1" si="350"/>
        <v/>
      </c>
      <c r="EJ160" s="239" t="str">
        <f t="shared" si="351"/>
        <v/>
      </c>
      <c r="EK160" s="239">
        <f t="shared" si="352"/>
        <v>0</v>
      </c>
      <c r="EL160" s="239">
        <f t="shared" si="353"/>
        <v>0</v>
      </c>
      <c r="EM160" s="499">
        <f t="shared" si="354"/>
        <v>0</v>
      </c>
      <c r="EN160" s="239" t="str">
        <f t="shared" si="366"/>
        <v>N</v>
      </c>
      <c r="EO160" s="434" t="str">
        <f t="shared" si="355"/>
        <v/>
      </c>
      <c r="EP160" s="239" t="str">
        <f t="shared" si="325"/>
        <v/>
      </c>
      <c r="EQ160" s="239" t="str">
        <f t="shared" ca="1" si="356"/>
        <v/>
      </c>
      <c r="ER160" s="239" t="str">
        <f t="shared" si="357"/>
        <v/>
      </c>
      <c r="ES160" s="239">
        <f t="shared" si="326"/>
        <v>0</v>
      </c>
      <c r="ET160" s="239">
        <f t="shared" si="367"/>
        <v>0</v>
      </c>
      <c r="EU160" s="499">
        <f t="shared" si="358"/>
        <v>0</v>
      </c>
      <c r="EV160" s="434" t="str">
        <f t="shared" si="359"/>
        <v/>
      </c>
      <c r="EW160" s="512">
        <f t="shared" si="360"/>
        <v>0</v>
      </c>
      <c r="EX160" s="512">
        <f t="shared" si="361"/>
        <v>0</v>
      </c>
      <c r="EY160" s="512">
        <f t="shared" si="362"/>
        <v>0</v>
      </c>
      <c r="EZ160" s="119"/>
      <c r="FA160" s="258"/>
      <c r="FB160" s="259" t="str">
        <f t="shared" ca="1" si="363"/>
        <v/>
      </c>
      <c r="FC160" s="258"/>
      <c r="FD160" s="259" t="str">
        <f t="shared" si="364"/>
        <v/>
      </c>
      <c r="FE160" s="119"/>
      <c r="FF160" s="119"/>
      <c r="FG160" s="119"/>
      <c r="FH160" s="119"/>
      <c r="FI160" s="119"/>
      <c r="FJ160" s="119"/>
      <c r="FK160" s="119"/>
      <c r="FL160" s="119"/>
      <c r="FM160" s="119"/>
      <c r="FN160" s="119"/>
      <c r="FO160" s="119"/>
    </row>
    <row r="161" spans="1:171" s="99" customFormat="1" ht="21" customHeight="1" x14ac:dyDescent="0.2">
      <c r="A161" s="141">
        <v>146</v>
      </c>
      <c r="B161" s="138">
        <f>申込用紙!B161</f>
        <v>0</v>
      </c>
      <c r="C161" s="138">
        <f>申込用紙!C161</f>
        <v>0</v>
      </c>
      <c r="D161" s="138">
        <f>申込用紙!D161</f>
        <v>0</v>
      </c>
      <c r="E161" s="139">
        <f>申込用紙!E161</f>
        <v>0</v>
      </c>
      <c r="F161" s="138">
        <f>申込用紙!F161</f>
        <v>0</v>
      </c>
      <c r="G161" s="138">
        <f>申込用紙!G161</f>
        <v>0</v>
      </c>
      <c r="H161" s="138">
        <f>申込用紙!H161</f>
        <v>0</v>
      </c>
      <c r="I161" s="138">
        <f>申込用紙!I161</f>
        <v>0</v>
      </c>
      <c r="J161" s="138">
        <f>申込用紙!J161</f>
        <v>0</v>
      </c>
      <c r="K161" s="138">
        <f>申込用紙!K161</f>
        <v>0</v>
      </c>
      <c r="L161" s="138">
        <f>申込用紙!L161</f>
        <v>0</v>
      </c>
      <c r="M161" s="138">
        <f>申込用紙!M161</f>
        <v>0</v>
      </c>
      <c r="N161" s="138" t="str">
        <f>申込用紙!N161</f>
        <v/>
      </c>
      <c r="O161" s="160"/>
      <c r="P161" s="161"/>
      <c r="Q161" s="186" t="str">
        <f t="shared" si="290"/>
        <v>女</v>
      </c>
      <c r="R161" s="195" t="str">
        <f t="shared" si="291"/>
        <v>Not!</v>
      </c>
      <c r="S161" s="195" t="str">
        <f t="shared" si="292"/>
        <v>NO</v>
      </c>
      <c r="T161" s="194" t="str">
        <f t="shared" si="293"/>
        <v>女子Jr</v>
      </c>
      <c r="U161" s="196">
        <f t="shared" si="294"/>
        <v>0</v>
      </c>
      <c r="V161" s="190"/>
      <c r="W161" s="190"/>
      <c r="X161" s="190"/>
      <c r="Y161" s="190"/>
      <c r="Z161" s="190"/>
      <c r="AA161" s="190"/>
      <c r="AB161" s="239"/>
      <c r="AC161" s="239"/>
      <c r="AD161" s="239"/>
      <c r="AE161" s="239"/>
      <c r="AF161" s="242"/>
      <c r="AG161" s="261">
        <f t="shared" si="295"/>
        <v>0</v>
      </c>
      <c r="AH161"/>
      <c r="AI161"/>
      <c r="AJ161" s="258"/>
      <c r="AK161" s="259" t="str">
        <f t="shared" ca="1" si="296"/>
        <v/>
      </c>
      <c r="AL161" s="258"/>
      <c r="AM161" s="259" t="str">
        <f t="shared" si="297"/>
        <v/>
      </c>
      <c r="AN161" s="260"/>
      <c r="AO161" s="260"/>
      <c r="AP161" s="119"/>
      <c r="AQ161" s="280" t="str">
        <f t="shared" si="298"/>
        <v/>
      </c>
      <c r="AR161" s="280" t="str">
        <f t="shared" si="299"/>
        <v/>
      </c>
      <c r="AS161" s="280" t="str">
        <f t="shared" si="300"/>
        <v/>
      </c>
      <c r="AT161" s="280" t="str">
        <f t="shared" ca="1" si="301"/>
        <v/>
      </c>
      <c r="AU161" s="280">
        <f>申込用紙!$G$4</f>
        <v>0</v>
      </c>
      <c r="AV161" s="281" t="str">
        <f t="shared" si="302"/>
        <v/>
      </c>
      <c r="AW161" s="312">
        <f t="shared" si="327"/>
        <v>0</v>
      </c>
      <c r="AX161" s="312">
        <f t="shared" si="327"/>
        <v>0</v>
      </c>
      <c r="AY161" s="312">
        <f t="shared" si="327"/>
        <v>0</v>
      </c>
      <c r="AZ161" s="312">
        <f t="shared" si="327"/>
        <v>0</v>
      </c>
      <c r="BA161" s="312">
        <f t="shared" si="327"/>
        <v>0</v>
      </c>
      <c r="BB161" s="312">
        <f t="shared" si="327"/>
        <v>0</v>
      </c>
      <c r="BC161" s="313">
        <f t="shared" si="303"/>
        <v>0</v>
      </c>
      <c r="BD161" s="313">
        <f t="shared" si="304"/>
        <v>0</v>
      </c>
      <c r="BE161" s="340">
        <f t="shared" si="328"/>
        <v>0</v>
      </c>
      <c r="BF161" s="340">
        <f t="shared" si="328"/>
        <v>0</v>
      </c>
      <c r="BG161" s="340">
        <f t="shared" si="328"/>
        <v>0</v>
      </c>
      <c r="BH161" s="340">
        <f t="shared" si="328"/>
        <v>0</v>
      </c>
      <c r="BI161" s="340">
        <f t="shared" si="328"/>
        <v>0</v>
      </c>
      <c r="BJ161" s="341">
        <f t="shared" si="329"/>
        <v>0</v>
      </c>
      <c r="BK161" s="341">
        <f t="shared" si="329"/>
        <v>0</v>
      </c>
      <c r="BL161" s="341">
        <f t="shared" si="329"/>
        <v>0</v>
      </c>
      <c r="BM161" s="341">
        <f t="shared" si="329"/>
        <v>0</v>
      </c>
      <c r="BN161" s="341">
        <f t="shared" si="329"/>
        <v>0</v>
      </c>
      <c r="BO161" s="341">
        <f t="shared" si="330"/>
        <v>0</v>
      </c>
      <c r="BP161" s="341">
        <f t="shared" si="330"/>
        <v>0</v>
      </c>
      <c r="BQ161" s="341">
        <f t="shared" si="330"/>
        <v>0</v>
      </c>
      <c r="BR161" s="341">
        <f t="shared" si="330"/>
        <v>0</v>
      </c>
      <c r="BS161" s="341">
        <f t="shared" si="330"/>
        <v>0</v>
      </c>
      <c r="BT161" s="348">
        <f t="shared" si="331"/>
        <v>0</v>
      </c>
      <c r="BU161" s="348">
        <f t="shared" si="331"/>
        <v>0</v>
      </c>
      <c r="BV161" s="348">
        <f t="shared" si="331"/>
        <v>0</v>
      </c>
      <c r="BW161" s="348">
        <f t="shared" si="331"/>
        <v>0</v>
      </c>
      <c r="BX161" s="348">
        <f t="shared" si="331"/>
        <v>0</v>
      </c>
      <c r="BY161" s="348">
        <f t="shared" si="332"/>
        <v>0</v>
      </c>
      <c r="BZ161" s="348">
        <f t="shared" si="332"/>
        <v>0</v>
      </c>
      <c r="CA161" s="348">
        <f t="shared" si="332"/>
        <v>0</v>
      </c>
      <c r="CB161" s="350">
        <f t="shared" si="332"/>
        <v>0</v>
      </c>
      <c r="CC161" s="375">
        <f t="shared" si="332"/>
        <v>0</v>
      </c>
      <c r="CD161" s="191">
        <f t="shared" si="369"/>
        <v>0</v>
      </c>
      <c r="CE161" s="191">
        <f t="shared" si="369"/>
        <v>0</v>
      </c>
      <c r="CF161" s="191">
        <f t="shared" si="369"/>
        <v>0</v>
      </c>
      <c r="CG161" s="381">
        <f t="shared" si="370"/>
        <v>0</v>
      </c>
      <c r="CH161" s="191">
        <f t="shared" si="370"/>
        <v>0</v>
      </c>
      <c r="CI161" s="382">
        <f t="shared" si="370"/>
        <v>0</v>
      </c>
      <c r="CJ161" s="379">
        <f t="shared" si="305"/>
        <v>0</v>
      </c>
      <c r="CK161" s="391">
        <f t="shared" si="333"/>
        <v>0</v>
      </c>
      <c r="CL161" s="391">
        <f t="shared" si="333"/>
        <v>0</v>
      </c>
      <c r="CM161" s="391">
        <f t="shared" si="333"/>
        <v>0</v>
      </c>
      <c r="CN161" s="391">
        <f t="shared" si="371"/>
        <v>0</v>
      </c>
      <c r="CO161" s="392">
        <f t="shared" si="334"/>
        <v>0</v>
      </c>
      <c r="CP161" s="392">
        <f t="shared" si="334"/>
        <v>0</v>
      </c>
      <c r="CQ161" s="392">
        <f t="shared" si="334"/>
        <v>0</v>
      </c>
      <c r="CR161" s="394">
        <f t="shared" si="372"/>
        <v>0</v>
      </c>
      <c r="CS161" s="191">
        <f t="shared" si="335"/>
        <v>0</v>
      </c>
      <c r="CT161" s="190">
        <f t="shared" si="335"/>
        <v>0</v>
      </c>
      <c r="CU161" s="190">
        <f t="shared" si="335"/>
        <v>0</v>
      </c>
      <c r="CV161" s="394">
        <f t="shared" si="373"/>
        <v>0</v>
      </c>
      <c r="CW161" s="402">
        <f t="shared" si="306"/>
        <v>0</v>
      </c>
      <c r="CX161" s="403"/>
      <c r="CY161" s="403">
        <f t="shared" si="307"/>
        <v>0</v>
      </c>
      <c r="CZ161" s="404">
        <f t="shared" si="308"/>
        <v>0</v>
      </c>
      <c r="DA161" s="435">
        <f t="shared" si="336"/>
        <v>0</v>
      </c>
      <c r="DB161" s="432">
        <f t="shared" si="309"/>
        <v>0</v>
      </c>
      <c r="DC161" s="433">
        <f t="shared" si="310"/>
        <v>0</v>
      </c>
      <c r="DD161" s="239">
        <f t="shared" si="311"/>
        <v>1</v>
      </c>
      <c r="DE161" s="239">
        <f t="shared" ca="1" si="312"/>
        <v>0</v>
      </c>
      <c r="DF161" s="239">
        <f t="shared" ca="1" si="313"/>
        <v>1</v>
      </c>
      <c r="DG161" s="434" t="str">
        <f t="shared" si="314"/>
        <v/>
      </c>
      <c r="DH161" s="239">
        <f t="shared" ca="1" si="315"/>
        <v>0</v>
      </c>
      <c r="DI161" s="239">
        <f t="shared" ca="1" si="368"/>
        <v>0</v>
      </c>
      <c r="DJ161" s="118" t="str">
        <f t="shared" si="316"/>
        <v/>
      </c>
      <c r="DK161" s="451">
        <f t="shared" si="317"/>
        <v>0</v>
      </c>
      <c r="DL161" s="451">
        <f t="shared" si="318"/>
        <v>0</v>
      </c>
      <c r="DM161" s="452">
        <f t="shared" si="319"/>
        <v>0</v>
      </c>
      <c r="DN161" s="453">
        <f t="shared" si="320"/>
        <v>-1</v>
      </c>
      <c r="DO161" s="454">
        <f t="shared" si="337"/>
        <v>1</v>
      </c>
      <c r="DP161" s="455" t="str">
        <f t="shared" si="338"/>
        <v>NO</v>
      </c>
      <c r="DQ161" s="455" t="str">
        <f t="shared" si="339"/>
        <v>Not!</v>
      </c>
      <c r="DR161" s="455" t="str">
        <f t="shared" si="340"/>
        <v>Not!</v>
      </c>
      <c r="DS161" s="478" t="str">
        <f t="shared" si="321"/>
        <v/>
      </c>
      <c r="DT161" s="479">
        <f t="shared" si="341"/>
        <v>0</v>
      </c>
      <c r="DU161" s="239">
        <f t="shared" si="365"/>
        <v>0</v>
      </c>
      <c r="DV161" s="480">
        <v>146</v>
      </c>
      <c r="DW161" s="281" t="str">
        <f t="shared" si="342"/>
        <v/>
      </c>
      <c r="DX161" s="239" t="str">
        <f t="shared" si="343"/>
        <v>Not!</v>
      </c>
      <c r="DY161" s="499">
        <f t="shared" si="344"/>
        <v>0</v>
      </c>
      <c r="DZ161" s="239" t="str">
        <f t="shared" si="345"/>
        <v>NO</v>
      </c>
      <c r="EA161" s="499">
        <f t="shared" si="322"/>
        <v>0</v>
      </c>
      <c r="EB161" s="239" t="str">
        <f t="shared" si="323"/>
        <v>女子Jr</v>
      </c>
      <c r="EC161" s="499">
        <f t="shared" si="324"/>
        <v>0</v>
      </c>
      <c r="ED161" s="500">
        <f t="shared" si="346"/>
        <v>0</v>
      </c>
      <c r="EE161" s="499">
        <f t="shared" si="346"/>
        <v>0</v>
      </c>
      <c r="EF161" s="239" t="str">
        <f t="shared" si="347"/>
        <v>N</v>
      </c>
      <c r="EG161" s="434" t="str">
        <f t="shared" si="348"/>
        <v/>
      </c>
      <c r="EH161" s="239" t="str">
        <f t="shared" si="349"/>
        <v/>
      </c>
      <c r="EI161" s="239" t="str">
        <f t="shared" ca="1" si="350"/>
        <v/>
      </c>
      <c r="EJ161" s="239" t="str">
        <f t="shared" si="351"/>
        <v/>
      </c>
      <c r="EK161" s="239">
        <f t="shared" si="352"/>
        <v>0</v>
      </c>
      <c r="EL161" s="239">
        <f t="shared" si="353"/>
        <v>0</v>
      </c>
      <c r="EM161" s="499">
        <f t="shared" si="354"/>
        <v>0</v>
      </c>
      <c r="EN161" s="239" t="str">
        <f t="shared" si="366"/>
        <v>N</v>
      </c>
      <c r="EO161" s="434" t="str">
        <f t="shared" si="355"/>
        <v/>
      </c>
      <c r="EP161" s="239" t="str">
        <f t="shared" si="325"/>
        <v/>
      </c>
      <c r="EQ161" s="239" t="str">
        <f t="shared" ca="1" si="356"/>
        <v/>
      </c>
      <c r="ER161" s="239" t="str">
        <f t="shared" si="357"/>
        <v/>
      </c>
      <c r="ES161" s="239">
        <f t="shared" si="326"/>
        <v>0</v>
      </c>
      <c r="ET161" s="239">
        <f t="shared" si="367"/>
        <v>0</v>
      </c>
      <c r="EU161" s="499">
        <f t="shared" si="358"/>
        <v>0</v>
      </c>
      <c r="EV161" s="434" t="str">
        <f t="shared" si="359"/>
        <v/>
      </c>
      <c r="EW161" s="512">
        <f t="shared" si="360"/>
        <v>0</v>
      </c>
      <c r="EX161" s="512">
        <f t="shared" si="361"/>
        <v>0</v>
      </c>
      <c r="EY161" s="512">
        <f t="shared" si="362"/>
        <v>0</v>
      </c>
      <c r="EZ161" s="119"/>
      <c r="FA161" s="258"/>
      <c r="FB161" s="259" t="str">
        <f t="shared" ca="1" si="363"/>
        <v/>
      </c>
      <c r="FC161" s="258"/>
      <c r="FD161" s="259" t="str">
        <f t="shared" si="364"/>
        <v/>
      </c>
      <c r="FE161" s="119"/>
      <c r="FF161" s="119"/>
      <c r="FG161" s="119"/>
      <c r="FH161" s="119"/>
      <c r="FI161" s="119"/>
      <c r="FJ161" s="119"/>
      <c r="FK161" s="119"/>
      <c r="FL161" s="119"/>
      <c r="FM161" s="119"/>
      <c r="FN161" s="119"/>
      <c r="FO161" s="119"/>
    </row>
    <row r="162" spans="1:171" s="99" customFormat="1" ht="21" customHeight="1" x14ac:dyDescent="0.2">
      <c r="A162" s="141">
        <v>147</v>
      </c>
      <c r="B162" s="138">
        <f>申込用紙!B162</f>
        <v>0</v>
      </c>
      <c r="C162" s="138">
        <f>申込用紙!C162</f>
        <v>0</v>
      </c>
      <c r="D162" s="138">
        <f>申込用紙!D162</f>
        <v>0</v>
      </c>
      <c r="E162" s="139">
        <f>申込用紙!E162</f>
        <v>0</v>
      </c>
      <c r="F162" s="138">
        <f>申込用紙!F162</f>
        <v>0</v>
      </c>
      <c r="G162" s="138">
        <f>申込用紙!G162</f>
        <v>0</v>
      </c>
      <c r="H162" s="138">
        <f>申込用紙!H162</f>
        <v>0</v>
      </c>
      <c r="I162" s="138">
        <f>申込用紙!I162</f>
        <v>0</v>
      </c>
      <c r="J162" s="138">
        <f>申込用紙!J162</f>
        <v>0</v>
      </c>
      <c r="K162" s="138">
        <f>申込用紙!K162</f>
        <v>0</v>
      </c>
      <c r="L162" s="138">
        <f>申込用紙!L162</f>
        <v>0</v>
      </c>
      <c r="M162" s="138">
        <f>申込用紙!M162</f>
        <v>0</v>
      </c>
      <c r="N162" s="138" t="str">
        <f>申込用紙!N162</f>
        <v/>
      </c>
      <c r="O162" s="160"/>
      <c r="P162" s="161"/>
      <c r="Q162" s="186" t="str">
        <f t="shared" si="290"/>
        <v>女</v>
      </c>
      <c r="R162" s="195" t="str">
        <f t="shared" si="291"/>
        <v>Not!</v>
      </c>
      <c r="S162" s="195" t="str">
        <f t="shared" si="292"/>
        <v>NO</v>
      </c>
      <c r="T162" s="194" t="str">
        <f t="shared" si="293"/>
        <v>女子Jr</v>
      </c>
      <c r="U162" s="196">
        <f t="shared" si="294"/>
        <v>0</v>
      </c>
      <c r="V162" s="190"/>
      <c r="W162" s="190"/>
      <c r="X162" s="190"/>
      <c r="Y162" s="190"/>
      <c r="Z162" s="190"/>
      <c r="AA162" s="190"/>
      <c r="AB162" s="239"/>
      <c r="AC162" s="239"/>
      <c r="AD162" s="239"/>
      <c r="AE162" s="239"/>
      <c r="AF162" s="242"/>
      <c r="AG162" s="261">
        <f t="shared" si="295"/>
        <v>0</v>
      </c>
      <c r="AH162"/>
      <c r="AI162"/>
      <c r="AJ162" s="258"/>
      <c r="AK162" s="259" t="str">
        <f t="shared" ca="1" si="296"/>
        <v/>
      </c>
      <c r="AL162" s="258"/>
      <c r="AM162" s="259" t="str">
        <f t="shared" si="297"/>
        <v/>
      </c>
      <c r="AN162" s="260"/>
      <c r="AO162" s="260"/>
      <c r="AP162" s="119"/>
      <c r="AQ162" s="280" t="str">
        <f t="shared" si="298"/>
        <v/>
      </c>
      <c r="AR162" s="280" t="str">
        <f t="shared" si="299"/>
        <v/>
      </c>
      <c r="AS162" s="280" t="str">
        <f t="shared" si="300"/>
        <v/>
      </c>
      <c r="AT162" s="280" t="str">
        <f t="shared" ca="1" si="301"/>
        <v/>
      </c>
      <c r="AU162" s="280">
        <f>申込用紙!$G$4</f>
        <v>0</v>
      </c>
      <c r="AV162" s="281" t="str">
        <f t="shared" si="302"/>
        <v/>
      </c>
      <c r="AW162" s="312">
        <f t="shared" si="327"/>
        <v>0</v>
      </c>
      <c r="AX162" s="312">
        <f t="shared" si="327"/>
        <v>0</v>
      </c>
      <c r="AY162" s="312">
        <f t="shared" si="327"/>
        <v>0</v>
      </c>
      <c r="AZ162" s="312">
        <f t="shared" si="327"/>
        <v>0</v>
      </c>
      <c r="BA162" s="312">
        <f t="shared" si="327"/>
        <v>0</v>
      </c>
      <c r="BB162" s="312">
        <f t="shared" si="327"/>
        <v>0</v>
      </c>
      <c r="BC162" s="313">
        <f t="shared" si="303"/>
        <v>0</v>
      </c>
      <c r="BD162" s="313">
        <f t="shared" si="304"/>
        <v>0</v>
      </c>
      <c r="BE162" s="340">
        <f t="shared" si="328"/>
        <v>0</v>
      </c>
      <c r="BF162" s="340">
        <f t="shared" si="328"/>
        <v>0</v>
      </c>
      <c r="BG162" s="340">
        <f t="shared" si="328"/>
        <v>0</v>
      </c>
      <c r="BH162" s="340">
        <f t="shared" si="328"/>
        <v>0</v>
      </c>
      <c r="BI162" s="340">
        <f t="shared" si="328"/>
        <v>0</v>
      </c>
      <c r="BJ162" s="341">
        <f t="shared" si="329"/>
        <v>0</v>
      </c>
      <c r="BK162" s="341">
        <f t="shared" si="329"/>
        <v>0</v>
      </c>
      <c r="BL162" s="341">
        <f t="shared" si="329"/>
        <v>0</v>
      </c>
      <c r="BM162" s="341">
        <f t="shared" si="329"/>
        <v>0</v>
      </c>
      <c r="BN162" s="341">
        <f t="shared" si="329"/>
        <v>0</v>
      </c>
      <c r="BO162" s="341">
        <f t="shared" si="330"/>
        <v>0</v>
      </c>
      <c r="BP162" s="341">
        <f t="shared" si="330"/>
        <v>0</v>
      </c>
      <c r="BQ162" s="341">
        <f t="shared" si="330"/>
        <v>0</v>
      </c>
      <c r="BR162" s="341">
        <f t="shared" si="330"/>
        <v>0</v>
      </c>
      <c r="BS162" s="341">
        <f t="shared" si="330"/>
        <v>0</v>
      </c>
      <c r="BT162" s="348">
        <f t="shared" si="331"/>
        <v>0</v>
      </c>
      <c r="BU162" s="348">
        <f t="shared" si="331"/>
        <v>0</v>
      </c>
      <c r="BV162" s="348">
        <f t="shared" si="331"/>
        <v>0</v>
      </c>
      <c r="BW162" s="348">
        <f t="shared" si="331"/>
        <v>0</v>
      </c>
      <c r="BX162" s="348">
        <f t="shared" si="331"/>
        <v>0</v>
      </c>
      <c r="BY162" s="348">
        <f t="shared" si="332"/>
        <v>0</v>
      </c>
      <c r="BZ162" s="348">
        <f t="shared" si="332"/>
        <v>0</v>
      </c>
      <c r="CA162" s="348">
        <f t="shared" si="332"/>
        <v>0</v>
      </c>
      <c r="CB162" s="350">
        <f t="shared" si="332"/>
        <v>0</v>
      </c>
      <c r="CC162" s="375">
        <f t="shared" si="332"/>
        <v>0</v>
      </c>
      <c r="CD162" s="191">
        <f t="shared" si="369"/>
        <v>0</v>
      </c>
      <c r="CE162" s="191">
        <f t="shared" si="369"/>
        <v>0</v>
      </c>
      <c r="CF162" s="191">
        <f t="shared" si="369"/>
        <v>0</v>
      </c>
      <c r="CG162" s="381">
        <f t="shared" si="370"/>
        <v>0</v>
      </c>
      <c r="CH162" s="191">
        <f t="shared" si="370"/>
        <v>0</v>
      </c>
      <c r="CI162" s="382">
        <f t="shared" si="370"/>
        <v>0</v>
      </c>
      <c r="CJ162" s="379">
        <f t="shared" si="305"/>
        <v>0</v>
      </c>
      <c r="CK162" s="391">
        <f t="shared" si="333"/>
        <v>0</v>
      </c>
      <c r="CL162" s="391">
        <f t="shared" si="333"/>
        <v>0</v>
      </c>
      <c r="CM162" s="391">
        <f t="shared" si="333"/>
        <v>0</v>
      </c>
      <c r="CN162" s="391">
        <f t="shared" si="371"/>
        <v>0</v>
      </c>
      <c r="CO162" s="392">
        <f t="shared" si="334"/>
        <v>0</v>
      </c>
      <c r="CP162" s="392">
        <f t="shared" si="334"/>
        <v>0</v>
      </c>
      <c r="CQ162" s="392">
        <f t="shared" si="334"/>
        <v>0</v>
      </c>
      <c r="CR162" s="394">
        <f t="shared" si="372"/>
        <v>0</v>
      </c>
      <c r="CS162" s="191">
        <f t="shared" si="335"/>
        <v>0</v>
      </c>
      <c r="CT162" s="190">
        <f t="shared" si="335"/>
        <v>0</v>
      </c>
      <c r="CU162" s="190">
        <f t="shared" si="335"/>
        <v>0</v>
      </c>
      <c r="CV162" s="394">
        <f t="shared" si="373"/>
        <v>0</v>
      </c>
      <c r="CW162" s="402">
        <f t="shared" si="306"/>
        <v>0</v>
      </c>
      <c r="CX162" s="403"/>
      <c r="CY162" s="403">
        <f t="shared" si="307"/>
        <v>0</v>
      </c>
      <c r="CZ162" s="404">
        <f t="shared" si="308"/>
        <v>0</v>
      </c>
      <c r="DA162" s="435">
        <f t="shared" si="336"/>
        <v>0</v>
      </c>
      <c r="DB162" s="432">
        <f t="shared" si="309"/>
        <v>0</v>
      </c>
      <c r="DC162" s="433">
        <f t="shared" si="310"/>
        <v>0</v>
      </c>
      <c r="DD162" s="239">
        <f t="shared" si="311"/>
        <v>1</v>
      </c>
      <c r="DE162" s="239">
        <f t="shared" ca="1" si="312"/>
        <v>0</v>
      </c>
      <c r="DF162" s="239">
        <f t="shared" ca="1" si="313"/>
        <v>1</v>
      </c>
      <c r="DG162" s="434" t="str">
        <f t="shared" si="314"/>
        <v/>
      </c>
      <c r="DH162" s="239">
        <f t="shared" ca="1" si="315"/>
        <v>0</v>
      </c>
      <c r="DI162" s="239">
        <f t="shared" ca="1" si="368"/>
        <v>0</v>
      </c>
      <c r="DJ162" s="118" t="str">
        <f t="shared" si="316"/>
        <v/>
      </c>
      <c r="DK162" s="451">
        <f t="shared" si="317"/>
        <v>0</v>
      </c>
      <c r="DL162" s="451">
        <f t="shared" si="318"/>
        <v>0</v>
      </c>
      <c r="DM162" s="452">
        <f t="shared" si="319"/>
        <v>0</v>
      </c>
      <c r="DN162" s="453">
        <f t="shared" si="320"/>
        <v>-1</v>
      </c>
      <c r="DO162" s="454">
        <f t="shared" si="337"/>
        <v>1</v>
      </c>
      <c r="DP162" s="455" t="str">
        <f t="shared" si="338"/>
        <v>NO</v>
      </c>
      <c r="DQ162" s="455" t="str">
        <f t="shared" si="339"/>
        <v>Not!</v>
      </c>
      <c r="DR162" s="455" t="str">
        <f t="shared" si="340"/>
        <v>Not!</v>
      </c>
      <c r="DS162" s="478" t="str">
        <f t="shared" si="321"/>
        <v/>
      </c>
      <c r="DT162" s="479">
        <f t="shared" si="341"/>
        <v>0</v>
      </c>
      <c r="DU162" s="239">
        <f t="shared" si="365"/>
        <v>0</v>
      </c>
      <c r="DV162" s="480">
        <v>147</v>
      </c>
      <c r="DW162" s="281" t="str">
        <f t="shared" si="342"/>
        <v/>
      </c>
      <c r="DX162" s="239" t="str">
        <f t="shared" si="343"/>
        <v>Not!</v>
      </c>
      <c r="DY162" s="499">
        <f t="shared" si="344"/>
        <v>0</v>
      </c>
      <c r="DZ162" s="239" t="str">
        <f t="shared" si="345"/>
        <v>NO</v>
      </c>
      <c r="EA162" s="499">
        <f t="shared" si="322"/>
        <v>0</v>
      </c>
      <c r="EB162" s="239" t="str">
        <f t="shared" si="323"/>
        <v>女子Jr</v>
      </c>
      <c r="EC162" s="499">
        <f t="shared" si="324"/>
        <v>0</v>
      </c>
      <c r="ED162" s="500">
        <f t="shared" si="346"/>
        <v>0</v>
      </c>
      <c r="EE162" s="499">
        <f t="shared" si="346"/>
        <v>0</v>
      </c>
      <c r="EF162" s="239" t="str">
        <f t="shared" si="347"/>
        <v>N</v>
      </c>
      <c r="EG162" s="434" t="str">
        <f t="shared" si="348"/>
        <v/>
      </c>
      <c r="EH162" s="239" t="str">
        <f t="shared" si="349"/>
        <v/>
      </c>
      <c r="EI162" s="239" t="str">
        <f t="shared" ca="1" si="350"/>
        <v/>
      </c>
      <c r="EJ162" s="239" t="str">
        <f t="shared" si="351"/>
        <v/>
      </c>
      <c r="EK162" s="239">
        <f t="shared" si="352"/>
        <v>0</v>
      </c>
      <c r="EL162" s="239">
        <f t="shared" si="353"/>
        <v>0</v>
      </c>
      <c r="EM162" s="499">
        <f t="shared" si="354"/>
        <v>0</v>
      </c>
      <c r="EN162" s="239" t="str">
        <f t="shared" si="366"/>
        <v>N</v>
      </c>
      <c r="EO162" s="434" t="str">
        <f t="shared" si="355"/>
        <v/>
      </c>
      <c r="EP162" s="239" t="str">
        <f t="shared" si="325"/>
        <v/>
      </c>
      <c r="EQ162" s="239" t="str">
        <f t="shared" ca="1" si="356"/>
        <v/>
      </c>
      <c r="ER162" s="239" t="str">
        <f t="shared" si="357"/>
        <v/>
      </c>
      <c r="ES162" s="239">
        <f t="shared" si="326"/>
        <v>0</v>
      </c>
      <c r="ET162" s="239">
        <f t="shared" si="367"/>
        <v>0</v>
      </c>
      <c r="EU162" s="499">
        <f t="shared" si="358"/>
        <v>0</v>
      </c>
      <c r="EV162" s="434" t="str">
        <f t="shared" si="359"/>
        <v/>
      </c>
      <c r="EW162" s="512">
        <f t="shared" si="360"/>
        <v>0</v>
      </c>
      <c r="EX162" s="512">
        <f t="shared" si="361"/>
        <v>0</v>
      </c>
      <c r="EY162" s="512">
        <f t="shared" si="362"/>
        <v>0</v>
      </c>
      <c r="EZ162" s="119"/>
      <c r="FA162" s="258"/>
      <c r="FB162" s="259" t="str">
        <f t="shared" ca="1" si="363"/>
        <v/>
      </c>
      <c r="FC162" s="258"/>
      <c r="FD162" s="259" t="str">
        <f t="shared" si="364"/>
        <v/>
      </c>
      <c r="FE162" s="119"/>
      <c r="FF162" s="119"/>
      <c r="FG162" s="119"/>
      <c r="FH162" s="119"/>
      <c r="FI162" s="119"/>
      <c r="FJ162" s="119"/>
      <c r="FK162" s="119"/>
      <c r="FL162" s="119"/>
      <c r="FM162" s="119"/>
      <c r="FN162" s="119"/>
      <c r="FO162" s="119"/>
    </row>
    <row r="163" spans="1:171" s="99" customFormat="1" ht="21" customHeight="1" x14ac:dyDescent="0.2">
      <c r="A163" s="141">
        <v>148</v>
      </c>
      <c r="B163" s="138">
        <f>申込用紙!B163</f>
        <v>0</v>
      </c>
      <c r="C163" s="138">
        <f>申込用紙!C163</f>
        <v>0</v>
      </c>
      <c r="D163" s="138">
        <f>申込用紙!D163</f>
        <v>0</v>
      </c>
      <c r="E163" s="139">
        <f>申込用紙!E163</f>
        <v>0</v>
      </c>
      <c r="F163" s="138">
        <f>申込用紙!F163</f>
        <v>0</v>
      </c>
      <c r="G163" s="138">
        <f>申込用紙!G163</f>
        <v>0</v>
      </c>
      <c r="H163" s="138">
        <f>申込用紙!H163</f>
        <v>0</v>
      </c>
      <c r="I163" s="138">
        <f>申込用紙!I163</f>
        <v>0</v>
      </c>
      <c r="J163" s="138">
        <f>申込用紙!J163</f>
        <v>0</v>
      </c>
      <c r="K163" s="138">
        <f>申込用紙!K163</f>
        <v>0</v>
      </c>
      <c r="L163" s="138">
        <f>申込用紙!L163</f>
        <v>0</v>
      </c>
      <c r="M163" s="138">
        <f>申込用紙!M163</f>
        <v>0</v>
      </c>
      <c r="N163" s="138" t="str">
        <f>申込用紙!N163</f>
        <v/>
      </c>
      <c r="O163" s="160"/>
      <c r="P163" s="161"/>
      <c r="Q163" s="186" t="str">
        <f t="shared" si="290"/>
        <v>女</v>
      </c>
      <c r="R163" s="195" t="str">
        <f t="shared" si="291"/>
        <v>Not!</v>
      </c>
      <c r="S163" s="195" t="str">
        <f t="shared" si="292"/>
        <v>NO</v>
      </c>
      <c r="T163" s="194" t="str">
        <f t="shared" si="293"/>
        <v>女子Jr</v>
      </c>
      <c r="U163" s="196">
        <f t="shared" si="294"/>
        <v>0</v>
      </c>
      <c r="V163" s="190"/>
      <c r="W163" s="190"/>
      <c r="X163" s="190"/>
      <c r="Y163" s="190"/>
      <c r="Z163" s="190"/>
      <c r="AA163" s="190"/>
      <c r="AB163" s="239"/>
      <c r="AC163" s="239"/>
      <c r="AD163" s="239"/>
      <c r="AE163" s="239"/>
      <c r="AF163" s="242"/>
      <c r="AG163" s="261">
        <f t="shared" si="295"/>
        <v>0</v>
      </c>
      <c r="AH163"/>
      <c r="AI163"/>
      <c r="AJ163" s="258"/>
      <c r="AK163" s="259" t="str">
        <f t="shared" ca="1" si="296"/>
        <v/>
      </c>
      <c r="AL163" s="258"/>
      <c r="AM163" s="259" t="str">
        <f t="shared" si="297"/>
        <v/>
      </c>
      <c r="AN163" s="260"/>
      <c r="AO163" s="260"/>
      <c r="AP163" s="119"/>
      <c r="AQ163" s="280" t="str">
        <f t="shared" si="298"/>
        <v/>
      </c>
      <c r="AR163" s="280" t="str">
        <f t="shared" si="299"/>
        <v/>
      </c>
      <c r="AS163" s="280" t="str">
        <f t="shared" si="300"/>
        <v/>
      </c>
      <c r="AT163" s="280" t="str">
        <f t="shared" ca="1" si="301"/>
        <v/>
      </c>
      <c r="AU163" s="280">
        <f>申込用紙!$G$4</f>
        <v>0</v>
      </c>
      <c r="AV163" s="281" t="str">
        <f t="shared" si="302"/>
        <v/>
      </c>
      <c r="AW163" s="312">
        <f t="shared" si="327"/>
        <v>0</v>
      </c>
      <c r="AX163" s="312">
        <f t="shared" si="327"/>
        <v>0</v>
      </c>
      <c r="AY163" s="312">
        <f t="shared" si="327"/>
        <v>0</v>
      </c>
      <c r="AZ163" s="312">
        <f t="shared" si="327"/>
        <v>0</v>
      </c>
      <c r="BA163" s="312">
        <f t="shared" si="327"/>
        <v>0</v>
      </c>
      <c r="BB163" s="312">
        <f t="shared" si="327"/>
        <v>0</v>
      </c>
      <c r="BC163" s="313">
        <f t="shared" si="303"/>
        <v>0</v>
      </c>
      <c r="BD163" s="313">
        <f t="shared" si="304"/>
        <v>0</v>
      </c>
      <c r="BE163" s="340">
        <f t="shared" si="328"/>
        <v>0</v>
      </c>
      <c r="BF163" s="340">
        <f t="shared" si="328"/>
        <v>0</v>
      </c>
      <c r="BG163" s="340">
        <f t="shared" si="328"/>
        <v>0</v>
      </c>
      <c r="BH163" s="340">
        <f t="shared" si="328"/>
        <v>0</v>
      </c>
      <c r="BI163" s="340">
        <f t="shared" si="328"/>
        <v>0</v>
      </c>
      <c r="BJ163" s="341">
        <f t="shared" si="329"/>
        <v>0</v>
      </c>
      <c r="BK163" s="341">
        <f t="shared" si="329"/>
        <v>0</v>
      </c>
      <c r="BL163" s="341">
        <f t="shared" si="329"/>
        <v>0</v>
      </c>
      <c r="BM163" s="341">
        <f t="shared" si="329"/>
        <v>0</v>
      </c>
      <c r="BN163" s="341">
        <f t="shared" si="329"/>
        <v>0</v>
      </c>
      <c r="BO163" s="341">
        <f t="shared" si="330"/>
        <v>0</v>
      </c>
      <c r="BP163" s="341">
        <f t="shared" si="330"/>
        <v>0</v>
      </c>
      <c r="BQ163" s="341">
        <f t="shared" si="330"/>
        <v>0</v>
      </c>
      <c r="BR163" s="341">
        <f t="shared" si="330"/>
        <v>0</v>
      </c>
      <c r="BS163" s="341">
        <f t="shared" si="330"/>
        <v>0</v>
      </c>
      <c r="BT163" s="348">
        <f t="shared" si="331"/>
        <v>0</v>
      </c>
      <c r="BU163" s="348">
        <f t="shared" si="331"/>
        <v>0</v>
      </c>
      <c r="BV163" s="348">
        <f t="shared" si="331"/>
        <v>0</v>
      </c>
      <c r="BW163" s="348">
        <f t="shared" si="331"/>
        <v>0</v>
      </c>
      <c r="BX163" s="348">
        <f t="shared" si="331"/>
        <v>0</v>
      </c>
      <c r="BY163" s="348">
        <f t="shared" si="332"/>
        <v>0</v>
      </c>
      <c r="BZ163" s="348">
        <f t="shared" si="332"/>
        <v>0</v>
      </c>
      <c r="CA163" s="348">
        <f t="shared" si="332"/>
        <v>0</v>
      </c>
      <c r="CB163" s="350">
        <f t="shared" si="332"/>
        <v>0</v>
      </c>
      <c r="CC163" s="375">
        <f t="shared" si="332"/>
        <v>0</v>
      </c>
      <c r="CD163" s="191">
        <f t="shared" si="369"/>
        <v>0</v>
      </c>
      <c r="CE163" s="191">
        <f t="shared" si="369"/>
        <v>0</v>
      </c>
      <c r="CF163" s="191">
        <f t="shared" si="369"/>
        <v>0</v>
      </c>
      <c r="CG163" s="381">
        <f t="shared" si="370"/>
        <v>0</v>
      </c>
      <c r="CH163" s="191">
        <f t="shared" si="370"/>
        <v>0</v>
      </c>
      <c r="CI163" s="382">
        <f t="shared" si="370"/>
        <v>0</v>
      </c>
      <c r="CJ163" s="379">
        <f t="shared" si="305"/>
        <v>0</v>
      </c>
      <c r="CK163" s="391">
        <f t="shared" si="333"/>
        <v>0</v>
      </c>
      <c r="CL163" s="391">
        <f t="shared" si="333"/>
        <v>0</v>
      </c>
      <c r="CM163" s="391">
        <f t="shared" si="333"/>
        <v>0</v>
      </c>
      <c r="CN163" s="391">
        <f t="shared" si="371"/>
        <v>0</v>
      </c>
      <c r="CO163" s="392">
        <f t="shared" si="334"/>
        <v>0</v>
      </c>
      <c r="CP163" s="392">
        <f t="shared" si="334"/>
        <v>0</v>
      </c>
      <c r="CQ163" s="392">
        <f t="shared" si="334"/>
        <v>0</v>
      </c>
      <c r="CR163" s="394">
        <f t="shared" si="372"/>
        <v>0</v>
      </c>
      <c r="CS163" s="191">
        <f t="shared" si="335"/>
        <v>0</v>
      </c>
      <c r="CT163" s="190">
        <f t="shared" si="335"/>
        <v>0</v>
      </c>
      <c r="CU163" s="190">
        <f t="shared" si="335"/>
        <v>0</v>
      </c>
      <c r="CV163" s="394">
        <f t="shared" si="373"/>
        <v>0</v>
      </c>
      <c r="CW163" s="402">
        <f t="shared" si="306"/>
        <v>0</v>
      </c>
      <c r="CX163" s="403"/>
      <c r="CY163" s="403">
        <f t="shared" si="307"/>
        <v>0</v>
      </c>
      <c r="CZ163" s="404">
        <f t="shared" si="308"/>
        <v>0</v>
      </c>
      <c r="DA163" s="435">
        <f t="shared" si="336"/>
        <v>0</v>
      </c>
      <c r="DB163" s="432">
        <f t="shared" si="309"/>
        <v>0</v>
      </c>
      <c r="DC163" s="433">
        <f t="shared" si="310"/>
        <v>0</v>
      </c>
      <c r="DD163" s="239">
        <f t="shared" si="311"/>
        <v>1</v>
      </c>
      <c r="DE163" s="239">
        <f t="shared" ca="1" si="312"/>
        <v>0</v>
      </c>
      <c r="DF163" s="239">
        <f t="shared" ca="1" si="313"/>
        <v>1</v>
      </c>
      <c r="DG163" s="434" t="str">
        <f t="shared" si="314"/>
        <v/>
      </c>
      <c r="DH163" s="239">
        <f t="shared" ca="1" si="315"/>
        <v>0</v>
      </c>
      <c r="DI163" s="239">
        <f t="shared" ca="1" si="368"/>
        <v>0</v>
      </c>
      <c r="DJ163" s="118" t="str">
        <f t="shared" si="316"/>
        <v/>
      </c>
      <c r="DK163" s="451">
        <f t="shared" si="317"/>
        <v>0</v>
      </c>
      <c r="DL163" s="451">
        <f t="shared" si="318"/>
        <v>0</v>
      </c>
      <c r="DM163" s="452">
        <f t="shared" si="319"/>
        <v>0</v>
      </c>
      <c r="DN163" s="453">
        <f t="shared" si="320"/>
        <v>-1</v>
      </c>
      <c r="DO163" s="454">
        <f t="shared" si="337"/>
        <v>1</v>
      </c>
      <c r="DP163" s="455" t="str">
        <f t="shared" si="338"/>
        <v>NO</v>
      </c>
      <c r="DQ163" s="455" t="str">
        <f t="shared" si="339"/>
        <v>Not!</v>
      </c>
      <c r="DR163" s="455" t="str">
        <f t="shared" si="340"/>
        <v>Not!</v>
      </c>
      <c r="DS163" s="478" t="str">
        <f t="shared" si="321"/>
        <v/>
      </c>
      <c r="DT163" s="479">
        <f t="shared" si="341"/>
        <v>0</v>
      </c>
      <c r="DU163" s="239">
        <f t="shared" si="365"/>
        <v>0</v>
      </c>
      <c r="DV163" s="480">
        <v>148</v>
      </c>
      <c r="DW163" s="281" t="str">
        <f t="shared" si="342"/>
        <v/>
      </c>
      <c r="DX163" s="239" t="str">
        <f t="shared" si="343"/>
        <v>Not!</v>
      </c>
      <c r="DY163" s="499">
        <f t="shared" si="344"/>
        <v>0</v>
      </c>
      <c r="DZ163" s="239" t="str">
        <f t="shared" si="345"/>
        <v>NO</v>
      </c>
      <c r="EA163" s="499">
        <f t="shared" si="322"/>
        <v>0</v>
      </c>
      <c r="EB163" s="239" t="str">
        <f t="shared" si="323"/>
        <v>女子Jr</v>
      </c>
      <c r="EC163" s="499">
        <f t="shared" si="324"/>
        <v>0</v>
      </c>
      <c r="ED163" s="500">
        <f t="shared" si="346"/>
        <v>0</v>
      </c>
      <c r="EE163" s="499">
        <f t="shared" si="346"/>
        <v>0</v>
      </c>
      <c r="EF163" s="239" t="str">
        <f t="shared" si="347"/>
        <v>N</v>
      </c>
      <c r="EG163" s="434" t="str">
        <f t="shared" si="348"/>
        <v/>
      </c>
      <c r="EH163" s="239" t="str">
        <f t="shared" si="349"/>
        <v/>
      </c>
      <c r="EI163" s="239" t="str">
        <f t="shared" ca="1" si="350"/>
        <v/>
      </c>
      <c r="EJ163" s="239" t="str">
        <f t="shared" si="351"/>
        <v/>
      </c>
      <c r="EK163" s="239">
        <f t="shared" si="352"/>
        <v>0</v>
      </c>
      <c r="EL163" s="239">
        <f t="shared" si="353"/>
        <v>0</v>
      </c>
      <c r="EM163" s="499">
        <f t="shared" si="354"/>
        <v>0</v>
      </c>
      <c r="EN163" s="239" t="str">
        <f t="shared" si="366"/>
        <v>N</v>
      </c>
      <c r="EO163" s="434" t="str">
        <f t="shared" si="355"/>
        <v/>
      </c>
      <c r="EP163" s="239" t="str">
        <f t="shared" si="325"/>
        <v/>
      </c>
      <c r="EQ163" s="239" t="str">
        <f t="shared" ca="1" si="356"/>
        <v/>
      </c>
      <c r="ER163" s="239" t="str">
        <f t="shared" si="357"/>
        <v/>
      </c>
      <c r="ES163" s="239">
        <f t="shared" si="326"/>
        <v>0</v>
      </c>
      <c r="ET163" s="239">
        <f t="shared" si="367"/>
        <v>0</v>
      </c>
      <c r="EU163" s="499">
        <f t="shared" si="358"/>
        <v>0</v>
      </c>
      <c r="EV163" s="434" t="str">
        <f t="shared" si="359"/>
        <v/>
      </c>
      <c r="EW163" s="512">
        <f t="shared" si="360"/>
        <v>0</v>
      </c>
      <c r="EX163" s="512">
        <f t="shared" si="361"/>
        <v>0</v>
      </c>
      <c r="EY163" s="512">
        <f t="shared" si="362"/>
        <v>0</v>
      </c>
      <c r="EZ163" s="119"/>
      <c r="FA163" s="258"/>
      <c r="FB163" s="259" t="str">
        <f t="shared" ca="1" si="363"/>
        <v/>
      </c>
      <c r="FC163" s="258"/>
      <c r="FD163" s="259" t="str">
        <f t="shared" si="364"/>
        <v/>
      </c>
      <c r="FE163" s="119"/>
      <c r="FF163" s="119"/>
      <c r="FG163" s="119"/>
      <c r="FH163" s="119"/>
      <c r="FI163" s="119"/>
      <c r="FJ163" s="119"/>
      <c r="FK163" s="119"/>
      <c r="FL163" s="119"/>
      <c r="FM163" s="119"/>
      <c r="FN163" s="119"/>
      <c r="FO163" s="119"/>
    </row>
    <row r="164" spans="1:171" s="99" customFormat="1" ht="21" customHeight="1" x14ac:dyDescent="0.2">
      <c r="A164" s="141">
        <v>149</v>
      </c>
      <c r="B164" s="138">
        <f>申込用紙!B164</f>
        <v>0</v>
      </c>
      <c r="C164" s="138">
        <f>申込用紙!C164</f>
        <v>0</v>
      </c>
      <c r="D164" s="138">
        <f>申込用紙!D164</f>
        <v>0</v>
      </c>
      <c r="E164" s="139">
        <f>申込用紙!E164</f>
        <v>0</v>
      </c>
      <c r="F164" s="138">
        <f>申込用紙!F164</f>
        <v>0</v>
      </c>
      <c r="G164" s="138">
        <f>申込用紙!G164</f>
        <v>0</v>
      </c>
      <c r="H164" s="138">
        <f>申込用紙!H164</f>
        <v>0</v>
      </c>
      <c r="I164" s="138">
        <f>申込用紙!I164</f>
        <v>0</v>
      </c>
      <c r="J164" s="138">
        <f>申込用紙!J164</f>
        <v>0</v>
      </c>
      <c r="K164" s="138">
        <f>申込用紙!K164</f>
        <v>0</v>
      </c>
      <c r="L164" s="138">
        <f>申込用紙!L164</f>
        <v>0</v>
      </c>
      <c r="M164" s="138">
        <f>申込用紙!M164</f>
        <v>0</v>
      </c>
      <c r="N164" s="138" t="str">
        <f>申込用紙!N164</f>
        <v/>
      </c>
      <c r="O164" s="160"/>
      <c r="P164" s="161"/>
      <c r="Q164" s="186" t="str">
        <f t="shared" si="290"/>
        <v>女</v>
      </c>
      <c r="R164" s="195" t="str">
        <f t="shared" si="291"/>
        <v>Not!</v>
      </c>
      <c r="S164" s="195" t="str">
        <f t="shared" si="292"/>
        <v>NO</v>
      </c>
      <c r="T164" s="194" t="str">
        <f t="shared" si="293"/>
        <v>女子Jr</v>
      </c>
      <c r="U164" s="196">
        <f t="shared" si="294"/>
        <v>0</v>
      </c>
      <c r="V164" s="190"/>
      <c r="W164" s="190"/>
      <c r="X164" s="190"/>
      <c r="Y164" s="190"/>
      <c r="Z164" s="190"/>
      <c r="AA164" s="190"/>
      <c r="AB164" s="239"/>
      <c r="AC164" s="239"/>
      <c r="AD164" s="239"/>
      <c r="AE164" s="239"/>
      <c r="AF164" s="242"/>
      <c r="AG164" s="261">
        <f t="shared" si="295"/>
        <v>0</v>
      </c>
      <c r="AH164"/>
      <c r="AI164"/>
      <c r="AJ164" s="258"/>
      <c r="AK164" s="259" t="str">
        <f t="shared" ca="1" si="296"/>
        <v/>
      </c>
      <c r="AL164" s="258"/>
      <c r="AM164" s="259" t="str">
        <f t="shared" si="297"/>
        <v/>
      </c>
      <c r="AN164" s="260"/>
      <c r="AO164" s="260"/>
      <c r="AP164" s="119"/>
      <c r="AQ164" s="280" t="str">
        <f t="shared" si="298"/>
        <v/>
      </c>
      <c r="AR164" s="280" t="str">
        <f t="shared" si="299"/>
        <v/>
      </c>
      <c r="AS164" s="280" t="str">
        <f t="shared" si="300"/>
        <v/>
      </c>
      <c r="AT164" s="280" t="str">
        <f t="shared" ca="1" si="301"/>
        <v/>
      </c>
      <c r="AU164" s="280">
        <f>申込用紙!$G$4</f>
        <v>0</v>
      </c>
      <c r="AV164" s="281" t="str">
        <f t="shared" si="302"/>
        <v/>
      </c>
      <c r="AW164" s="312">
        <f t="shared" si="327"/>
        <v>0</v>
      </c>
      <c r="AX164" s="312">
        <f t="shared" si="327"/>
        <v>0</v>
      </c>
      <c r="AY164" s="312">
        <f t="shared" si="327"/>
        <v>0</v>
      </c>
      <c r="AZ164" s="312">
        <f t="shared" si="327"/>
        <v>0</v>
      </c>
      <c r="BA164" s="312">
        <f t="shared" si="327"/>
        <v>0</v>
      </c>
      <c r="BB164" s="312">
        <f t="shared" si="327"/>
        <v>0</v>
      </c>
      <c r="BC164" s="313">
        <f t="shared" si="303"/>
        <v>0</v>
      </c>
      <c r="BD164" s="313">
        <f t="shared" si="304"/>
        <v>0</v>
      </c>
      <c r="BE164" s="340">
        <f t="shared" si="328"/>
        <v>0</v>
      </c>
      <c r="BF164" s="340">
        <f t="shared" si="328"/>
        <v>0</v>
      </c>
      <c r="BG164" s="340">
        <f t="shared" si="328"/>
        <v>0</v>
      </c>
      <c r="BH164" s="340">
        <f t="shared" si="328"/>
        <v>0</v>
      </c>
      <c r="BI164" s="340">
        <f t="shared" si="328"/>
        <v>0</v>
      </c>
      <c r="BJ164" s="341">
        <f t="shared" si="329"/>
        <v>0</v>
      </c>
      <c r="BK164" s="341">
        <f t="shared" si="329"/>
        <v>0</v>
      </c>
      <c r="BL164" s="341">
        <f t="shared" si="329"/>
        <v>0</v>
      </c>
      <c r="BM164" s="341">
        <f t="shared" si="329"/>
        <v>0</v>
      </c>
      <c r="BN164" s="341">
        <f t="shared" si="329"/>
        <v>0</v>
      </c>
      <c r="BO164" s="341">
        <f t="shared" si="330"/>
        <v>0</v>
      </c>
      <c r="BP164" s="341">
        <f t="shared" si="330"/>
        <v>0</v>
      </c>
      <c r="BQ164" s="341">
        <f t="shared" si="330"/>
        <v>0</v>
      </c>
      <c r="BR164" s="341">
        <f t="shared" si="330"/>
        <v>0</v>
      </c>
      <c r="BS164" s="341">
        <f t="shared" si="330"/>
        <v>0</v>
      </c>
      <c r="BT164" s="348">
        <f t="shared" si="331"/>
        <v>0</v>
      </c>
      <c r="BU164" s="348">
        <f t="shared" si="331"/>
        <v>0</v>
      </c>
      <c r="BV164" s="348">
        <f t="shared" si="331"/>
        <v>0</v>
      </c>
      <c r="BW164" s="348">
        <f t="shared" si="331"/>
        <v>0</v>
      </c>
      <c r="BX164" s="348">
        <f t="shared" si="331"/>
        <v>0</v>
      </c>
      <c r="BY164" s="348">
        <f t="shared" si="332"/>
        <v>0</v>
      </c>
      <c r="BZ164" s="348">
        <f t="shared" si="332"/>
        <v>0</v>
      </c>
      <c r="CA164" s="348">
        <f t="shared" si="332"/>
        <v>0</v>
      </c>
      <c r="CB164" s="350">
        <f t="shared" si="332"/>
        <v>0</v>
      </c>
      <c r="CC164" s="375">
        <f t="shared" si="332"/>
        <v>0</v>
      </c>
      <c r="CD164" s="191">
        <f t="shared" si="369"/>
        <v>0</v>
      </c>
      <c r="CE164" s="191">
        <f t="shared" si="369"/>
        <v>0</v>
      </c>
      <c r="CF164" s="191">
        <f t="shared" si="369"/>
        <v>0</v>
      </c>
      <c r="CG164" s="381">
        <f t="shared" si="370"/>
        <v>0</v>
      </c>
      <c r="CH164" s="191">
        <f t="shared" si="370"/>
        <v>0</v>
      </c>
      <c r="CI164" s="382">
        <f t="shared" si="370"/>
        <v>0</v>
      </c>
      <c r="CJ164" s="379">
        <f t="shared" si="305"/>
        <v>0</v>
      </c>
      <c r="CK164" s="391">
        <f t="shared" si="333"/>
        <v>0</v>
      </c>
      <c r="CL164" s="391">
        <f t="shared" si="333"/>
        <v>0</v>
      </c>
      <c r="CM164" s="391">
        <f t="shared" si="333"/>
        <v>0</v>
      </c>
      <c r="CN164" s="391">
        <f t="shared" si="371"/>
        <v>0</v>
      </c>
      <c r="CO164" s="392">
        <f t="shared" si="334"/>
        <v>0</v>
      </c>
      <c r="CP164" s="392">
        <f t="shared" si="334"/>
        <v>0</v>
      </c>
      <c r="CQ164" s="392">
        <f t="shared" si="334"/>
        <v>0</v>
      </c>
      <c r="CR164" s="394">
        <f t="shared" si="372"/>
        <v>0</v>
      </c>
      <c r="CS164" s="191">
        <f t="shared" si="335"/>
        <v>0</v>
      </c>
      <c r="CT164" s="190">
        <f t="shared" si="335"/>
        <v>0</v>
      </c>
      <c r="CU164" s="190">
        <f t="shared" si="335"/>
        <v>0</v>
      </c>
      <c r="CV164" s="394">
        <f t="shared" si="373"/>
        <v>0</v>
      </c>
      <c r="CW164" s="402">
        <f t="shared" si="306"/>
        <v>0</v>
      </c>
      <c r="CX164" s="403"/>
      <c r="CY164" s="403">
        <f t="shared" si="307"/>
        <v>0</v>
      </c>
      <c r="CZ164" s="404">
        <f t="shared" si="308"/>
        <v>0</v>
      </c>
      <c r="DA164" s="435">
        <f t="shared" si="336"/>
        <v>0</v>
      </c>
      <c r="DB164" s="432">
        <f t="shared" si="309"/>
        <v>0</v>
      </c>
      <c r="DC164" s="433">
        <f t="shared" si="310"/>
        <v>0</v>
      </c>
      <c r="DD164" s="239">
        <f t="shared" si="311"/>
        <v>1</v>
      </c>
      <c r="DE164" s="239">
        <f t="shared" ca="1" si="312"/>
        <v>0</v>
      </c>
      <c r="DF164" s="239">
        <f t="shared" ca="1" si="313"/>
        <v>1</v>
      </c>
      <c r="DG164" s="434" t="str">
        <f t="shared" si="314"/>
        <v/>
      </c>
      <c r="DH164" s="239">
        <f t="shared" ca="1" si="315"/>
        <v>0</v>
      </c>
      <c r="DI164" s="239">
        <f t="shared" ca="1" si="368"/>
        <v>0</v>
      </c>
      <c r="DJ164" s="118" t="str">
        <f t="shared" si="316"/>
        <v/>
      </c>
      <c r="DK164" s="451">
        <f t="shared" si="317"/>
        <v>0</v>
      </c>
      <c r="DL164" s="451">
        <f t="shared" si="318"/>
        <v>0</v>
      </c>
      <c r="DM164" s="452">
        <f t="shared" si="319"/>
        <v>0</v>
      </c>
      <c r="DN164" s="453">
        <f t="shared" si="320"/>
        <v>-1</v>
      </c>
      <c r="DO164" s="454">
        <f t="shared" si="337"/>
        <v>1</v>
      </c>
      <c r="DP164" s="455" t="str">
        <f t="shared" si="338"/>
        <v>NO</v>
      </c>
      <c r="DQ164" s="455" t="str">
        <f t="shared" si="339"/>
        <v>Not!</v>
      </c>
      <c r="DR164" s="455" t="str">
        <f t="shared" si="340"/>
        <v>Not!</v>
      </c>
      <c r="DS164" s="478" t="str">
        <f t="shared" si="321"/>
        <v/>
      </c>
      <c r="DT164" s="479">
        <f t="shared" si="341"/>
        <v>0</v>
      </c>
      <c r="DU164" s="239">
        <f t="shared" si="365"/>
        <v>0</v>
      </c>
      <c r="DV164" s="480">
        <v>149</v>
      </c>
      <c r="DW164" s="281" t="str">
        <f t="shared" si="342"/>
        <v/>
      </c>
      <c r="DX164" s="239" t="str">
        <f t="shared" si="343"/>
        <v>Not!</v>
      </c>
      <c r="DY164" s="499">
        <f t="shared" si="344"/>
        <v>0</v>
      </c>
      <c r="DZ164" s="239" t="str">
        <f t="shared" si="345"/>
        <v>NO</v>
      </c>
      <c r="EA164" s="499">
        <f t="shared" si="322"/>
        <v>0</v>
      </c>
      <c r="EB164" s="239" t="str">
        <f t="shared" si="323"/>
        <v>女子Jr</v>
      </c>
      <c r="EC164" s="499">
        <f t="shared" si="324"/>
        <v>0</v>
      </c>
      <c r="ED164" s="500">
        <f t="shared" si="346"/>
        <v>0</v>
      </c>
      <c r="EE164" s="499">
        <f t="shared" si="346"/>
        <v>0</v>
      </c>
      <c r="EF164" s="239" t="str">
        <f t="shared" si="347"/>
        <v>N</v>
      </c>
      <c r="EG164" s="434" t="str">
        <f t="shared" si="348"/>
        <v/>
      </c>
      <c r="EH164" s="239" t="str">
        <f t="shared" si="349"/>
        <v/>
      </c>
      <c r="EI164" s="239" t="str">
        <f t="shared" ca="1" si="350"/>
        <v/>
      </c>
      <c r="EJ164" s="239" t="str">
        <f t="shared" si="351"/>
        <v/>
      </c>
      <c r="EK164" s="239">
        <f t="shared" si="352"/>
        <v>0</v>
      </c>
      <c r="EL164" s="239">
        <f t="shared" si="353"/>
        <v>0</v>
      </c>
      <c r="EM164" s="499">
        <f t="shared" si="354"/>
        <v>0</v>
      </c>
      <c r="EN164" s="239" t="str">
        <f t="shared" si="366"/>
        <v>N</v>
      </c>
      <c r="EO164" s="434" t="str">
        <f t="shared" si="355"/>
        <v/>
      </c>
      <c r="EP164" s="239" t="str">
        <f t="shared" si="325"/>
        <v/>
      </c>
      <c r="EQ164" s="239" t="str">
        <f t="shared" ca="1" si="356"/>
        <v/>
      </c>
      <c r="ER164" s="239" t="str">
        <f t="shared" si="357"/>
        <v/>
      </c>
      <c r="ES164" s="239">
        <f t="shared" si="326"/>
        <v>0</v>
      </c>
      <c r="ET164" s="239">
        <f t="shared" si="367"/>
        <v>0</v>
      </c>
      <c r="EU164" s="499">
        <f t="shared" si="358"/>
        <v>0</v>
      </c>
      <c r="EV164" s="434" t="str">
        <f t="shared" si="359"/>
        <v/>
      </c>
      <c r="EW164" s="512">
        <f t="shared" si="360"/>
        <v>0</v>
      </c>
      <c r="EX164" s="512">
        <f t="shared" si="361"/>
        <v>0</v>
      </c>
      <c r="EY164" s="512">
        <f t="shared" si="362"/>
        <v>0</v>
      </c>
      <c r="EZ164" s="119"/>
      <c r="FA164" s="258"/>
      <c r="FB164" s="259" t="str">
        <f t="shared" ca="1" si="363"/>
        <v/>
      </c>
      <c r="FC164" s="258"/>
      <c r="FD164" s="259" t="str">
        <f t="shared" si="364"/>
        <v/>
      </c>
      <c r="FE164" s="119"/>
      <c r="FF164" s="119"/>
      <c r="FG164" s="119"/>
      <c r="FH164" s="119"/>
      <c r="FI164" s="119"/>
      <c r="FJ164" s="119"/>
      <c r="FK164" s="119"/>
      <c r="FL164" s="119"/>
      <c r="FM164" s="119"/>
      <c r="FN164" s="119"/>
      <c r="FO164" s="119"/>
    </row>
    <row r="165" spans="1:171" s="99" customFormat="1" ht="21" customHeight="1" x14ac:dyDescent="0.2">
      <c r="A165" s="141">
        <v>150</v>
      </c>
      <c r="B165" s="138">
        <f>申込用紙!B165</f>
        <v>0</v>
      </c>
      <c r="C165" s="138">
        <f>申込用紙!C165</f>
        <v>0</v>
      </c>
      <c r="D165" s="138">
        <f>申込用紙!D165</f>
        <v>0</v>
      </c>
      <c r="E165" s="139">
        <f>申込用紙!E165</f>
        <v>0</v>
      </c>
      <c r="F165" s="138">
        <f>申込用紙!F165</f>
        <v>0</v>
      </c>
      <c r="G165" s="138">
        <f>申込用紙!G165</f>
        <v>0</v>
      </c>
      <c r="H165" s="138">
        <f>申込用紙!H165</f>
        <v>0</v>
      </c>
      <c r="I165" s="138">
        <f>申込用紙!I165</f>
        <v>0</v>
      </c>
      <c r="J165" s="138">
        <f>申込用紙!J165</f>
        <v>0</v>
      </c>
      <c r="K165" s="138">
        <f>申込用紙!K165</f>
        <v>0</v>
      </c>
      <c r="L165" s="138">
        <f>申込用紙!L165</f>
        <v>0</v>
      </c>
      <c r="M165" s="138">
        <f>申込用紙!M165</f>
        <v>0</v>
      </c>
      <c r="N165" s="138" t="str">
        <f>申込用紙!N165</f>
        <v/>
      </c>
      <c r="O165" s="160"/>
      <c r="P165" s="161"/>
      <c r="Q165" s="186" t="str">
        <f t="shared" si="290"/>
        <v>女</v>
      </c>
      <c r="R165" s="195" t="str">
        <f t="shared" si="291"/>
        <v>Not!</v>
      </c>
      <c r="S165" s="195" t="str">
        <f t="shared" si="292"/>
        <v>NO</v>
      </c>
      <c r="T165" s="194" t="str">
        <f t="shared" si="293"/>
        <v>女子Jr</v>
      </c>
      <c r="U165" s="196">
        <f t="shared" si="294"/>
        <v>0</v>
      </c>
      <c r="V165" s="190"/>
      <c r="W165" s="190"/>
      <c r="X165" s="190"/>
      <c r="Y165" s="190"/>
      <c r="Z165" s="190"/>
      <c r="AA165" s="190"/>
      <c r="AB165" s="239"/>
      <c r="AC165" s="239"/>
      <c r="AD165" s="239"/>
      <c r="AE165" s="239"/>
      <c r="AF165" s="242"/>
      <c r="AG165" s="261">
        <f t="shared" si="295"/>
        <v>0</v>
      </c>
      <c r="AH165"/>
      <c r="AI165"/>
      <c r="AJ165" s="258"/>
      <c r="AK165" s="259" t="str">
        <f t="shared" ca="1" si="296"/>
        <v/>
      </c>
      <c r="AL165" s="258"/>
      <c r="AM165" s="259" t="str">
        <f t="shared" si="297"/>
        <v/>
      </c>
      <c r="AN165" s="260"/>
      <c r="AO165" s="260"/>
      <c r="AP165" s="119"/>
      <c r="AQ165" s="280" t="str">
        <f t="shared" si="298"/>
        <v/>
      </c>
      <c r="AR165" s="280" t="str">
        <f t="shared" si="299"/>
        <v/>
      </c>
      <c r="AS165" s="280" t="str">
        <f t="shared" si="300"/>
        <v/>
      </c>
      <c r="AT165" s="280" t="str">
        <f t="shared" ca="1" si="301"/>
        <v/>
      </c>
      <c r="AU165" s="280">
        <f>申込用紙!$G$4</f>
        <v>0</v>
      </c>
      <c r="AV165" s="281" t="str">
        <f t="shared" si="302"/>
        <v/>
      </c>
      <c r="AW165" s="312">
        <f t="shared" si="327"/>
        <v>0</v>
      </c>
      <c r="AX165" s="312">
        <f t="shared" si="327"/>
        <v>0</v>
      </c>
      <c r="AY165" s="312">
        <f t="shared" si="327"/>
        <v>0</v>
      </c>
      <c r="AZ165" s="312">
        <f t="shared" si="327"/>
        <v>0</v>
      </c>
      <c r="BA165" s="312">
        <f t="shared" si="327"/>
        <v>0</v>
      </c>
      <c r="BB165" s="312">
        <f t="shared" si="327"/>
        <v>0</v>
      </c>
      <c r="BC165" s="313">
        <f t="shared" si="303"/>
        <v>0</v>
      </c>
      <c r="BD165" s="313">
        <f t="shared" si="304"/>
        <v>0</v>
      </c>
      <c r="BE165" s="340">
        <f t="shared" si="328"/>
        <v>0</v>
      </c>
      <c r="BF165" s="340">
        <f t="shared" si="328"/>
        <v>0</v>
      </c>
      <c r="BG165" s="340">
        <f t="shared" si="328"/>
        <v>0</v>
      </c>
      <c r="BH165" s="340">
        <f t="shared" si="328"/>
        <v>0</v>
      </c>
      <c r="BI165" s="340">
        <f t="shared" si="328"/>
        <v>0</v>
      </c>
      <c r="BJ165" s="341">
        <f t="shared" si="329"/>
        <v>0</v>
      </c>
      <c r="BK165" s="341">
        <f t="shared" si="329"/>
        <v>0</v>
      </c>
      <c r="BL165" s="341">
        <f t="shared" si="329"/>
        <v>0</v>
      </c>
      <c r="BM165" s="341">
        <f t="shared" si="329"/>
        <v>0</v>
      </c>
      <c r="BN165" s="341">
        <f t="shared" si="329"/>
        <v>0</v>
      </c>
      <c r="BO165" s="341">
        <f t="shared" si="330"/>
        <v>0</v>
      </c>
      <c r="BP165" s="341">
        <f t="shared" si="330"/>
        <v>0</v>
      </c>
      <c r="BQ165" s="341">
        <f t="shared" si="330"/>
        <v>0</v>
      </c>
      <c r="BR165" s="341">
        <f t="shared" si="330"/>
        <v>0</v>
      </c>
      <c r="BS165" s="341">
        <f t="shared" si="330"/>
        <v>0</v>
      </c>
      <c r="BT165" s="348">
        <f t="shared" si="331"/>
        <v>0</v>
      </c>
      <c r="BU165" s="348">
        <f t="shared" si="331"/>
        <v>0</v>
      </c>
      <c r="BV165" s="348">
        <f t="shared" si="331"/>
        <v>0</v>
      </c>
      <c r="BW165" s="348">
        <f t="shared" si="331"/>
        <v>0</v>
      </c>
      <c r="BX165" s="348">
        <f t="shared" si="331"/>
        <v>0</v>
      </c>
      <c r="BY165" s="348">
        <f t="shared" si="332"/>
        <v>0</v>
      </c>
      <c r="BZ165" s="348">
        <f t="shared" si="332"/>
        <v>0</v>
      </c>
      <c r="CA165" s="348">
        <f t="shared" si="332"/>
        <v>0</v>
      </c>
      <c r="CB165" s="350">
        <f t="shared" si="332"/>
        <v>0</v>
      </c>
      <c r="CC165" s="375">
        <f t="shared" si="332"/>
        <v>0</v>
      </c>
      <c r="CD165" s="191">
        <f t="shared" si="369"/>
        <v>0</v>
      </c>
      <c r="CE165" s="191">
        <f t="shared" si="369"/>
        <v>0</v>
      </c>
      <c r="CF165" s="191">
        <f t="shared" si="369"/>
        <v>0</v>
      </c>
      <c r="CG165" s="381">
        <f t="shared" si="370"/>
        <v>0</v>
      </c>
      <c r="CH165" s="191">
        <f t="shared" si="370"/>
        <v>0</v>
      </c>
      <c r="CI165" s="382">
        <f t="shared" si="370"/>
        <v>0</v>
      </c>
      <c r="CJ165" s="379">
        <f t="shared" si="305"/>
        <v>0</v>
      </c>
      <c r="CK165" s="391">
        <f t="shared" si="333"/>
        <v>0</v>
      </c>
      <c r="CL165" s="391">
        <f t="shared" si="333"/>
        <v>0</v>
      </c>
      <c r="CM165" s="391">
        <f t="shared" si="333"/>
        <v>0</v>
      </c>
      <c r="CN165" s="391">
        <f t="shared" si="371"/>
        <v>0</v>
      </c>
      <c r="CO165" s="392">
        <f t="shared" si="334"/>
        <v>0</v>
      </c>
      <c r="CP165" s="392">
        <f t="shared" si="334"/>
        <v>0</v>
      </c>
      <c r="CQ165" s="392">
        <f t="shared" si="334"/>
        <v>0</v>
      </c>
      <c r="CR165" s="394">
        <f t="shared" si="372"/>
        <v>0</v>
      </c>
      <c r="CS165" s="191">
        <f t="shared" si="335"/>
        <v>0</v>
      </c>
      <c r="CT165" s="190">
        <f t="shared" si="335"/>
        <v>0</v>
      </c>
      <c r="CU165" s="190">
        <f t="shared" si="335"/>
        <v>0</v>
      </c>
      <c r="CV165" s="394">
        <f t="shared" si="373"/>
        <v>0</v>
      </c>
      <c r="CW165" s="402">
        <f t="shared" si="306"/>
        <v>0</v>
      </c>
      <c r="CX165" s="403"/>
      <c r="CY165" s="403">
        <f t="shared" si="307"/>
        <v>0</v>
      </c>
      <c r="CZ165" s="404">
        <f t="shared" si="308"/>
        <v>0</v>
      </c>
      <c r="DA165" s="435">
        <f t="shared" si="336"/>
        <v>0</v>
      </c>
      <c r="DB165" s="432">
        <f t="shared" si="309"/>
        <v>0</v>
      </c>
      <c r="DC165" s="433">
        <f t="shared" si="310"/>
        <v>0</v>
      </c>
      <c r="DD165" s="239">
        <f t="shared" si="311"/>
        <v>1</v>
      </c>
      <c r="DE165" s="239">
        <f t="shared" ca="1" si="312"/>
        <v>0</v>
      </c>
      <c r="DF165" s="239">
        <f t="shared" ca="1" si="313"/>
        <v>1</v>
      </c>
      <c r="DG165" s="434" t="str">
        <f t="shared" si="314"/>
        <v/>
      </c>
      <c r="DH165" s="239">
        <f t="shared" ca="1" si="315"/>
        <v>0</v>
      </c>
      <c r="DI165" s="239">
        <f t="shared" ca="1" si="368"/>
        <v>0</v>
      </c>
      <c r="DJ165" s="118" t="str">
        <f t="shared" si="316"/>
        <v/>
      </c>
      <c r="DK165" s="451">
        <f t="shared" si="317"/>
        <v>0</v>
      </c>
      <c r="DL165" s="451">
        <f t="shared" si="318"/>
        <v>0</v>
      </c>
      <c r="DM165" s="452">
        <f t="shared" si="319"/>
        <v>0</v>
      </c>
      <c r="DN165" s="453">
        <f t="shared" si="320"/>
        <v>-1</v>
      </c>
      <c r="DO165" s="454">
        <f t="shared" si="337"/>
        <v>1</v>
      </c>
      <c r="DP165" s="455" t="str">
        <f t="shared" si="338"/>
        <v>NO</v>
      </c>
      <c r="DQ165" s="455" t="str">
        <f t="shared" si="339"/>
        <v>Not!</v>
      </c>
      <c r="DR165" s="455" t="str">
        <f t="shared" si="340"/>
        <v>Not!</v>
      </c>
      <c r="DS165" s="478" t="str">
        <f t="shared" si="321"/>
        <v/>
      </c>
      <c r="DT165" s="479">
        <f t="shared" si="341"/>
        <v>0</v>
      </c>
      <c r="DU165" s="239">
        <f t="shared" si="365"/>
        <v>0</v>
      </c>
      <c r="DV165" s="480">
        <v>150</v>
      </c>
      <c r="DW165" s="281" t="str">
        <f t="shared" si="342"/>
        <v/>
      </c>
      <c r="DX165" s="239" t="str">
        <f t="shared" si="343"/>
        <v>Not!</v>
      </c>
      <c r="DY165" s="499">
        <f t="shared" si="344"/>
        <v>0</v>
      </c>
      <c r="DZ165" s="239" t="str">
        <f t="shared" si="345"/>
        <v>NO</v>
      </c>
      <c r="EA165" s="499">
        <f t="shared" si="322"/>
        <v>0</v>
      </c>
      <c r="EB165" s="239" t="str">
        <f t="shared" si="323"/>
        <v>女子Jr</v>
      </c>
      <c r="EC165" s="499">
        <f t="shared" si="324"/>
        <v>0</v>
      </c>
      <c r="ED165" s="500">
        <f t="shared" si="346"/>
        <v>0</v>
      </c>
      <c r="EE165" s="499">
        <f t="shared" si="346"/>
        <v>0</v>
      </c>
      <c r="EF165" s="239" t="str">
        <f t="shared" si="347"/>
        <v>N</v>
      </c>
      <c r="EG165" s="434" t="str">
        <f t="shared" si="348"/>
        <v/>
      </c>
      <c r="EH165" s="239" t="str">
        <f t="shared" si="349"/>
        <v/>
      </c>
      <c r="EI165" s="239" t="str">
        <f t="shared" ca="1" si="350"/>
        <v/>
      </c>
      <c r="EJ165" s="239" t="str">
        <f t="shared" si="351"/>
        <v/>
      </c>
      <c r="EK165" s="239">
        <f t="shared" si="352"/>
        <v>0</v>
      </c>
      <c r="EL165" s="239">
        <f t="shared" si="353"/>
        <v>0</v>
      </c>
      <c r="EM165" s="499">
        <f t="shared" si="354"/>
        <v>0</v>
      </c>
      <c r="EN165" s="239" t="str">
        <f t="shared" si="366"/>
        <v>N</v>
      </c>
      <c r="EO165" s="434" t="str">
        <f t="shared" si="355"/>
        <v/>
      </c>
      <c r="EP165" s="239" t="str">
        <f t="shared" si="325"/>
        <v/>
      </c>
      <c r="EQ165" s="239" t="str">
        <f t="shared" ca="1" si="356"/>
        <v/>
      </c>
      <c r="ER165" s="239" t="str">
        <f t="shared" si="357"/>
        <v/>
      </c>
      <c r="ES165" s="239">
        <f t="shared" si="326"/>
        <v>0</v>
      </c>
      <c r="ET165" s="239">
        <f t="shared" si="367"/>
        <v>0</v>
      </c>
      <c r="EU165" s="499">
        <f t="shared" si="358"/>
        <v>0</v>
      </c>
      <c r="EV165" s="434" t="str">
        <f t="shared" si="359"/>
        <v/>
      </c>
      <c r="EW165" s="512">
        <f t="shared" si="360"/>
        <v>0</v>
      </c>
      <c r="EX165" s="512">
        <f t="shared" si="361"/>
        <v>0</v>
      </c>
      <c r="EY165" s="512">
        <f t="shared" si="362"/>
        <v>0</v>
      </c>
      <c r="EZ165" s="119"/>
      <c r="FA165" s="258"/>
      <c r="FB165" s="259" t="str">
        <f t="shared" ca="1" si="363"/>
        <v/>
      </c>
      <c r="FC165" s="258"/>
      <c r="FD165" s="259" t="str">
        <f t="shared" si="364"/>
        <v/>
      </c>
      <c r="FE165" s="119"/>
      <c r="FF165" s="119"/>
      <c r="FG165" s="119"/>
      <c r="FH165" s="119"/>
      <c r="FI165" s="119"/>
      <c r="FJ165" s="119"/>
      <c r="FK165" s="119"/>
      <c r="FL165" s="119"/>
      <c r="FM165" s="119"/>
      <c r="FN165" s="119"/>
      <c r="FO165" s="119"/>
    </row>
    <row r="166" spans="1:171" s="99" customFormat="1" ht="21" customHeight="1" x14ac:dyDescent="0.2">
      <c r="A166" s="141">
        <v>151</v>
      </c>
      <c r="B166" s="138">
        <f>申込用紙!B166</f>
        <v>0</v>
      </c>
      <c r="C166" s="138">
        <f>申込用紙!C166</f>
        <v>0</v>
      </c>
      <c r="D166" s="138">
        <f>申込用紙!D166</f>
        <v>0</v>
      </c>
      <c r="E166" s="139">
        <f>申込用紙!E166</f>
        <v>0</v>
      </c>
      <c r="F166" s="138">
        <f>申込用紙!F166</f>
        <v>0</v>
      </c>
      <c r="G166" s="138">
        <f>申込用紙!G166</f>
        <v>0</v>
      </c>
      <c r="H166" s="138">
        <f>申込用紙!H166</f>
        <v>0</v>
      </c>
      <c r="I166" s="138">
        <f>申込用紙!I166</f>
        <v>0</v>
      </c>
      <c r="J166" s="138">
        <f>申込用紙!J166</f>
        <v>0</v>
      </c>
      <c r="K166" s="138">
        <f>申込用紙!K166</f>
        <v>0</v>
      </c>
      <c r="L166" s="138">
        <f>申込用紙!L166</f>
        <v>0</v>
      </c>
      <c r="M166" s="138">
        <f>申込用紙!M166</f>
        <v>0</v>
      </c>
      <c r="N166" s="138" t="str">
        <f>申込用紙!N166</f>
        <v/>
      </c>
      <c r="O166" s="160"/>
      <c r="P166" s="161"/>
      <c r="Q166" s="186" t="str">
        <f t="shared" si="290"/>
        <v>女</v>
      </c>
      <c r="R166" s="195" t="str">
        <f t="shared" si="291"/>
        <v>Not!</v>
      </c>
      <c r="S166" s="195" t="str">
        <f t="shared" si="292"/>
        <v>NO</v>
      </c>
      <c r="T166" s="194" t="str">
        <f t="shared" si="293"/>
        <v>女子Jr</v>
      </c>
      <c r="U166" s="196">
        <f t="shared" si="294"/>
        <v>0</v>
      </c>
      <c r="V166" s="190"/>
      <c r="W166" s="190"/>
      <c r="X166" s="190"/>
      <c r="Y166" s="190"/>
      <c r="Z166" s="190"/>
      <c r="AA166" s="190"/>
      <c r="AB166" s="239"/>
      <c r="AC166" s="239"/>
      <c r="AD166" s="239"/>
      <c r="AE166" s="239"/>
      <c r="AF166" s="242"/>
      <c r="AG166" s="261">
        <f t="shared" si="295"/>
        <v>0</v>
      </c>
      <c r="AH166"/>
      <c r="AI166"/>
      <c r="AJ166" s="258"/>
      <c r="AK166" s="259" t="str">
        <f t="shared" ca="1" si="296"/>
        <v/>
      </c>
      <c r="AL166" s="258"/>
      <c r="AM166" s="259" t="str">
        <f t="shared" si="297"/>
        <v/>
      </c>
      <c r="AN166" s="260"/>
      <c r="AO166" s="260"/>
      <c r="AP166" s="119"/>
      <c r="AQ166" s="280" t="str">
        <f t="shared" si="298"/>
        <v/>
      </c>
      <c r="AR166" s="280" t="str">
        <f t="shared" si="299"/>
        <v/>
      </c>
      <c r="AS166" s="280" t="str">
        <f t="shared" si="300"/>
        <v/>
      </c>
      <c r="AT166" s="280" t="str">
        <f t="shared" ca="1" si="301"/>
        <v/>
      </c>
      <c r="AU166" s="280">
        <f>申込用紙!$G$4</f>
        <v>0</v>
      </c>
      <c r="AV166" s="281" t="str">
        <f t="shared" si="302"/>
        <v/>
      </c>
      <c r="AW166" s="312">
        <f t="shared" si="327"/>
        <v>0</v>
      </c>
      <c r="AX166" s="312">
        <f t="shared" si="327"/>
        <v>0</v>
      </c>
      <c r="AY166" s="312">
        <f t="shared" si="327"/>
        <v>0</v>
      </c>
      <c r="AZ166" s="312">
        <f t="shared" si="327"/>
        <v>0</v>
      </c>
      <c r="BA166" s="312">
        <f t="shared" si="327"/>
        <v>0</v>
      </c>
      <c r="BB166" s="312">
        <f t="shared" si="327"/>
        <v>0</v>
      </c>
      <c r="BC166" s="313">
        <f t="shared" si="303"/>
        <v>0</v>
      </c>
      <c r="BD166" s="313">
        <f t="shared" si="304"/>
        <v>0</v>
      </c>
      <c r="BE166" s="340">
        <f t="shared" si="328"/>
        <v>0</v>
      </c>
      <c r="BF166" s="340">
        <f t="shared" si="328"/>
        <v>0</v>
      </c>
      <c r="BG166" s="340">
        <f t="shared" si="328"/>
        <v>0</v>
      </c>
      <c r="BH166" s="340">
        <f t="shared" si="328"/>
        <v>0</v>
      </c>
      <c r="BI166" s="340">
        <f t="shared" si="328"/>
        <v>0</v>
      </c>
      <c r="BJ166" s="341">
        <f t="shared" si="329"/>
        <v>0</v>
      </c>
      <c r="BK166" s="341">
        <f t="shared" si="329"/>
        <v>0</v>
      </c>
      <c r="BL166" s="341">
        <f t="shared" si="329"/>
        <v>0</v>
      </c>
      <c r="BM166" s="341">
        <f t="shared" si="329"/>
        <v>0</v>
      </c>
      <c r="BN166" s="341">
        <f t="shared" si="329"/>
        <v>0</v>
      </c>
      <c r="BO166" s="341">
        <f t="shared" si="330"/>
        <v>0</v>
      </c>
      <c r="BP166" s="341">
        <f t="shared" si="330"/>
        <v>0</v>
      </c>
      <c r="BQ166" s="341">
        <f t="shared" si="330"/>
        <v>0</v>
      </c>
      <c r="BR166" s="341">
        <f t="shared" si="330"/>
        <v>0</v>
      </c>
      <c r="BS166" s="341">
        <f t="shared" si="330"/>
        <v>0</v>
      </c>
      <c r="BT166" s="348">
        <f t="shared" si="331"/>
        <v>0</v>
      </c>
      <c r="BU166" s="348">
        <f t="shared" si="331"/>
        <v>0</v>
      </c>
      <c r="BV166" s="348">
        <f t="shared" si="331"/>
        <v>0</v>
      </c>
      <c r="BW166" s="348">
        <f t="shared" si="331"/>
        <v>0</v>
      </c>
      <c r="BX166" s="348">
        <f t="shared" si="331"/>
        <v>0</v>
      </c>
      <c r="BY166" s="348">
        <f t="shared" si="332"/>
        <v>0</v>
      </c>
      <c r="BZ166" s="348">
        <f t="shared" si="332"/>
        <v>0</v>
      </c>
      <c r="CA166" s="348">
        <f t="shared" si="332"/>
        <v>0</v>
      </c>
      <c r="CB166" s="350">
        <f t="shared" si="332"/>
        <v>0</v>
      </c>
      <c r="CC166" s="375">
        <f t="shared" si="332"/>
        <v>0</v>
      </c>
      <c r="CD166" s="191">
        <f t="shared" si="369"/>
        <v>0</v>
      </c>
      <c r="CE166" s="191">
        <f t="shared" si="369"/>
        <v>0</v>
      </c>
      <c r="CF166" s="191">
        <f t="shared" si="369"/>
        <v>0</v>
      </c>
      <c r="CG166" s="381">
        <f t="shared" si="370"/>
        <v>0</v>
      </c>
      <c r="CH166" s="191">
        <f t="shared" si="370"/>
        <v>0</v>
      </c>
      <c r="CI166" s="382">
        <f t="shared" si="370"/>
        <v>0</v>
      </c>
      <c r="CJ166" s="379">
        <f t="shared" si="305"/>
        <v>0</v>
      </c>
      <c r="CK166" s="391">
        <f t="shared" si="333"/>
        <v>0</v>
      </c>
      <c r="CL166" s="391">
        <f t="shared" si="333"/>
        <v>0</v>
      </c>
      <c r="CM166" s="391">
        <f t="shared" si="333"/>
        <v>0</v>
      </c>
      <c r="CN166" s="391">
        <f t="shared" si="371"/>
        <v>0</v>
      </c>
      <c r="CO166" s="392">
        <f t="shared" si="334"/>
        <v>0</v>
      </c>
      <c r="CP166" s="392">
        <f t="shared" si="334"/>
        <v>0</v>
      </c>
      <c r="CQ166" s="392">
        <f t="shared" si="334"/>
        <v>0</v>
      </c>
      <c r="CR166" s="394">
        <f t="shared" si="372"/>
        <v>0</v>
      </c>
      <c r="CS166" s="191">
        <f t="shared" si="335"/>
        <v>0</v>
      </c>
      <c r="CT166" s="190">
        <f t="shared" si="335"/>
        <v>0</v>
      </c>
      <c r="CU166" s="190">
        <f t="shared" si="335"/>
        <v>0</v>
      </c>
      <c r="CV166" s="394">
        <f t="shared" si="373"/>
        <v>0</v>
      </c>
      <c r="CW166" s="402">
        <f t="shared" si="306"/>
        <v>0</v>
      </c>
      <c r="CX166" s="403"/>
      <c r="CY166" s="403">
        <f t="shared" si="307"/>
        <v>0</v>
      </c>
      <c r="CZ166" s="404">
        <f t="shared" si="308"/>
        <v>0</v>
      </c>
      <c r="DA166" s="435">
        <f t="shared" si="336"/>
        <v>0</v>
      </c>
      <c r="DB166" s="432">
        <f t="shared" si="309"/>
        <v>0</v>
      </c>
      <c r="DC166" s="433">
        <f t="shared" si="310"/>
        <v>0</v>
      </c>
      <c r="DD166" s="239">
        <f t="shared" si="311"/>
        <v>1</v>
      </c>
      <c r="DE166" s="239">
        <f t="shared" ca="1" si="312"/>
        <v>0</v>
      </c>
      <c r="DF166" s="239">
        <f t="shared" ca="1" si="313"/>
        <v>1</v>
      </c>
      <c r="DG166" s="434" t="str">
        <f t="shared" si="314"/>
        <v/>
      </c>
      <c r="DH166" s="239">
        <f t="shared" ca="1" si="315"/>
        <v>0</v>
      </c>
      <c r="DI166" s="239">
        <f t="shared" ca="1" si="368"/>
        <v>0</v>
      </c>
      <c r="DJ166" s="118" t="str">
        <f t="shared" si="316"/>
        <v/>
      </c>
      <c r="DK166" s="451">
        <f t="shared" si="317"/>
        <v>0</v>
      </c>
      <c r="DL166" s="451">
        <f t="shared" si="318"/>
        <v>0</v>
      </c>
      <c r="DM166" s="452">
        <f t="shared" si="319"/>
        <v>0</v>
      </c>
      <c r="DN166" s="453">
        <f t="shared" si="320"/>
        <v>-1</v>
      </c>
      <c r="DO166" s="454">
        <f t="shared" si="337"/>
        <v>1</v>
      </c>
      <c r="DP166" s="455" t="str">
        <f t="shared" si="338"/>
        <v>NO</v>
      </c>
      <c r="DQ166" s="455" t="str">
        <f t="shared" si="339"/>
        <v>Not!</v>
      </c>
      <c r="DR166" s="455" t="str">
        <f t="shared" si="340"/>
        <v>Not!</v>
      </c>
      <c r="DS166" s="478" t="str">
        <f t="shared" si="321"/>
        <v/>
      </c>
      <c r="DT166" s="479">
        <f t="shared" si="341"/>
        <v>0</v>
      </c>
      <c r="DU166" s="239">
        <f t="shared" si="365"/>
        <v>0</v>
      </c>
      <c r="DV166" s="480">
        <v>151</v>
      </c>
      <c r="DW166" s="281" t="str">
        <f t="shared" si="342"/>
        <v/>
      </c>
      <c r="DX166" s="239" t="str">
        <f t="shared" si="343"/>
        <v>Not!</v>
      </c>
      <c r="DY166" s="499">
        <f t="shared" si="344"/>
        <v>0</v>
      </c>
      <c r="DZ166" s="239" t="str">
        <f t="shared" si="345"/>
        <v>NO</v>
      </c>
      <c r="EA166" s="499">
        <f t="shared" si="322"/>
        <v>0</v>
      </c>
      <c r="EB166" s="239" t="str">
        <f t="shared" si="323"/>
        <v>女子Jr</v>
      </c>
      <c r="EC166" s="499">
        <f t="shared" si="324"/>
        <v>0</v>
      </c>
      <c r="ED166" s="500">
        <f t="shared" si="346"/>
        <v>0</v>
      </c>
      <c r="EE166" s="499">
        <f t="shared" si="346"/>
        <v>0</v>
      </c>
      <c r="EF166" s="239" t="str">
        <f t="shared" si="347"/>
        <v>N</v>
      </c>
      <c r="EG166" s="434" t="str">
        <f t="shared" si="348"/>
        <v/>
      </c>
      <c r="EH166" s="239" t="str">
        <f t="shared" si="349"/>
        <v/>
      </c>
      <c r="EI166" s="239" t="str">
        <f t="shared" ca="1" si="350"/>
        <v/>
      </c>
      <c r="EJ166" s="239" t="str">
        <f t="shared" si="351"/>
        <v/>
      </c>
      <c r="EK166" s="239">
        <f t="shared" si="352"/>
        <v>0</v>
      </c>
      <c r="EL166" s="239">
        <f t="shared" si="353"/>
        <v>0</v>
      </c>
      <c r="EM166" s="499">
        <f t="shared" si="354"/>
        <v>0</v>
      </c>
      <c r="EN166" s="239" t="str">
        <f t="shared" si="366"/>
        <v>N</v>
      </c>
      <c r="EO166" s="434" t="str">
        <f t="shared" si="355"/>
        <v/>
      </c>
      <c r="EP166" s="239" t="str">
        <f t="shared" si="325"/>
        <v/>
      </c>
      <c r="EQ166" s="239" t="str">
        <f t="shared" ca="1" si="356"/>
        <v/>
      </c>
      <c r="ER166" s="239" t="str">
        <f t="shared" si="357"/>
        <v/>
      </c>
      <c r="ES166" s="239">
        <f t="shared" si="326"/>
        <v>0</v>
      </c>
      <c r="ET166" s="239">
        <f t="shared" si="367"/>
        <v>0</v>
      </c>
      <c r="EU166" s="499">
        <f t="shared" si="358"/>
        <v>0</v>
      </c>
      <c r="EV166" s="434" t="str">
        <f t="shared" si="359"/>
        <v/>
      </c>
      <c r="EW166" s="512">
        <f t="shared" si="360"/>
        <v>0</v>
      </c>
      <c r="EX166" s="512">
        <f t="shared" si="361"/>
        <v>0</v>
      </c>
      <c r="EY166" s="512">
        <f t="shared" si="362"/>
        <v>0</v>
      </c>
      <c r="EZ166" s="119"/>
      <c r="FA166" s="258"/>
      <c r="FB166" s="259" t="str">
        <f t="shared" ca="1" si="363"/>
        <v/>
      </c>
      <c r="FC166" s="258"/>
      <c r="FD166" s="259" t="str">
        <f t="shared" si="364"/>
        <v/>
      </c>
      <c r="FE166" s="119"/>
      <c r="FF166" s="119"/>
      <c r="FG166" s="119"/>
      <c r="FH166" s="119"/>
      <c r="FI166" s="119"/>
      <c r="FJ166" s="119"/>
      <c r="FK166" s="119"/>
      <c r="FL166" s="119"/>
      <c r="FM166" s="119"/>
      <c r="FN166" s="119"/>
      <c r="FO166" s="119"/>
    </row>
    <row r="167" spans="1:171" s="99" customFormat="1" ht="21" customHeight="1" x14ac:dyDescent="0.2">
      <c r="A167" s="141">
        <v>152</v>
      </c>
      <c r="B167" s="138">
        <f>申込用紙!B167</f>
        <v>0</v>
      </c>
      <c r="C167" s="138">
        <f>申込用紙!C167</f>
        <v>0</v>
      </c>
      <c r="D167" s="138">
        <f>申込用紙!D167</f>
        <v>0</v>
      </c>
      <c r="E167" s="139">
        <f>申込用紙!E167</f>
        <v>0</v>
      </c>
      <c r="F167" s="138">
        <f>申込用紙!F167</f>
        <v>0</v>
      </c>
      <c r="G167" s="138">
        <f>申込用紙!G167</f>
        <v>0</v>
      </c>
      <c r="H167" s="138">
        <f>申込用紙!H167</f>
        <v>0</v>
      </c>
      <c r="I167" s="138">
        <f>申込用紙!I167</f>
        <v>0</v>
      </c>
      <c r="J167" s="138">
        <f>申込用紙!J167</f>
        <v>0</v>
      </c>
      <c r="K167" s="138">
        <f>申込用紙!K167</f>
        <v>0</v>
      </c>
      <c r="L167" s="138">
        <f>申込用紙!L167</f>
        <v>0</v>
      </c>
      <c r="M167" s="138">
        <f>申込用紙!M167</f>
        <v>0</v>
      </c>
      <c r="N167" s="138" t="str">
        <f>申込用紙!N167</f>
        <v/>
      </c>
      <c r="O167" s="160"/>
      <c r="P167" s="161"/>
      <c r="Q167" s="186" t="str">
        <f t="shared" si="290"/>
        <v>女</v>
      </c>
      <c r="R167" s="195" t="str">
        <f t="shared" si="291"/>
        <v>Not!</v>
      </c>
      <c r="S167" s="195" t="str">
        <f t="shared" si="292"/>
        <v>NO</v>
      </c>
      <c r="T167" s="194" t="str">
        <f t="shared" si="293"/>
        <v>女子Jr</v>
      </c>
      <c r="U167" s="196">
        <f t="shared" si="294"/>
        <v>0</v>
      </c>
      <c r="V167" s="190"/>
      <c r="W167" s="190"/>
      <c r="X167" s="190"/>
      <c r="Y167" s="190"/>
      <c r="Z167" s="190"/>
      <c r="AA167" s="190"/>
      <c r="AB167" s="239"/>
      <c r="AC167" s="239"/>
      <c r="AD167" s="239"/>
      <c r="AE167" s="239"/>
      <c r="AF167" s="242"/>
      <c r="AG167" s="261">
        <f t="shared" si="295"/>
        <v>0</v>
      </c>
      <c r="AH167"/>
      <c r="AI167"/>
      <c r="AJ167" s="258"/>
      <c r="AK167" s="259" t="str">
        <f t="shared" ca="1" si="296"/>
        <v/>
      </c>
      <c r="AL167" s="258"/>
      <c r="AM167" s="259" t="str">
        <f t="shared" si="297"/>
        <v/>
      </c>
      <c r="AN167" s="260"/>
      <c r="AO167" s="260"/>
      <c r="AP167" s="119"/>
      <c r="AQ167" s="280" t="str">
        <f t="shared" si="298"/>
        <v/>
      </c>
      <c r="AR167" s="280" t="str">
        <f t="shared" si="299"/>
        <v/>
      </c>
      <c r="AS167" s="280" t="str">
        <f t="shared" si="300"/>
        <v/>
      </c>
      <c r="AT167" s="280" t="str">
        <f t="shared" ca="1" si="301"/>
        <v/>
      </c>
      <c r="AU167" s="280">
        <f>申込用紙!$G$4</f>
        <v>0</v>
      </c>
      <c r="AV167" s="281" t="str">
        <f t="shared" si="302"/>
        <v/>
      </c>
      <c r="AW167" s="312">
        <f t="shared" si="327"/>
        <v>0</v>
      </c>
      <c r="AX167" s="312">
        <f t="shared" si="327"/>
        <v>0</v>
      </c>
      <c r="AY167" s="312">
        <f t="shared" si="327"/>
        <v>0</v>
      </c>
      <c r="AZ167" s="312">
        <f t="shared" si="327"/>
        <v>0</v>
      </c>
      <c r="BA167" s="312">
        <f t="shared" si="327"/>
        <v>0</v>
      </c>
      <c r="BB167" s="312">
        <f t="shared" si="327"/>
        <v>0</v>
      </c>
      <c r="BC167" s="313">
        <f t="shared" si="303"/>
        <v>0</v>
      </c>
      <c r="BD167" s="313">
        <f t="shared" si="304"/>
        <v>0</v>
      </c>
      <c r="BE167" s="340">
        <f t="shared" si="328"/>
        <v>0</v>
      </c>
      <c r="BF167" s="340">
        <f t="shared" si="328"/>
        <v>0</v>
      </c>
      <c r="BG167" s="340">
        <f t="shared" si="328"/>
        <v>0</v>
      </c>
      <c r="BH167" s="340">
        <f t="shared" si="328"/>
        <v>0</v>
      </c>
      <c r="BI167" s="340">
        <f t="shared" si="328"/>
        <v>0</v>
      </c>
      <c r="BJ167" s="341">
        <f t="shared" si="329"/>
        <v>0</v>
      </c>
      <c r="BK167" s="341">
        <f t="shared" si="329"/>
        <v>0</v>
      </c>
      <c r="BL167" s="341">
        <f t="shared" si="329"/>
        <v>0</v>
      </c>
      <c r="BM167" s="341">
        <f t="shared" si="329"/>
        <v>0</v>
      </c>
      <c r="BN167" s="341">
        <f t="shared" si="329"/>
        <v>0</v>
      </c>
      <c r="BO167" s="341">
        <f t="shared" si="330"/>
        <v>0</v>
      </c>
      <c r="BP167" s="341">
        <f t="shared" si="330"/>
        <v>0</v>
      </c>
      <c r="BQ167" s="341">
        <f t="shared" si="330"/>
        <v>0</v>
      </c>
      <c r="BR167" s="341">
        <f t="shared" si="330"/>
        <v>0</v>
      </c>
      <c r="BS167" s="341">
        <f t="shared" si="330"/>
        <v>0</v>
      </c>
      <c r="BT167" s="348">
        <f t="shared" si="331"/>
        <v>0</v>
      </c>
      <c r="BU167" s="348">
        <f t="shared" si="331"/>
        <v>0</v>
      </c>
      <c r="BV167" s="348">
        <f t="shared" si="331"/>
        <v>0</v>
      </c>
      <c r="BW167" s="348">
        <f t="shared" si="331"/>
        <v>0</v>
      </c>
      <c r="BX167" s="348">
        <f t="shared" si="331"/>
        <v>0</v>
      </c>
      <c r="BY167" s="348">
        <f t="shared" si="332"/>
        <v>0</v>
      </c>
      <c r="BZ167" s="348">
        <f t="shared" si="332"/>
        <v>0</v>
      </c>
      <c r="CA167" s="348">
        <f t="shared" si="332"/>
        <v>0</v>
      </c>
      <c r="CB167" s="350">
        <f t="shared" si="332"/>
        <v>0</v>
      </c>
      <c r="CC167" s="375">
        <f t="shared" si="332"/>
        <v>0</v>
      </c>
      <c r="CD167" s="191">
        <f t="shared" si="369"/>
        <v>0</v>
      </c>
      <c r="CE167" s="191">
        <f t="shared" si="369"/>
        <v>0</v>
      </c>
      <c r="CF167" s="191">
        <f t="shared" si="369"/>
        <v>0</v>
      </c>
      <c r="CG167" s="381">
        <f t="shared" si="370"/>
        <v>0</v>
      </c>
      <c r="CH167" s="191">
        <f t="shared" si="370"/>
        <v>0</v>
      </c>
      <c r="CI167" s="382">
        <f t="shared" si="370"/>
        <v>0</v>
      </c>
      <c r="CJ167" s="379">
        <f t="shared" si="305"/>
        <v>0</v>
      </c>
      <c r="CK167" s="391">
        <f t="shared" si="333"/>
        <v>0</v>
      </c>
      <c r="CL167" s="391">
        <f t="shared" si="333"/>
        <v>0</v>
      </c>
      <c r="CM167" s="391">
        <f t="shared" si="333"/>
        <v>0</v>
      </c>
      <c r="CN167" s="391">
        <f t="shared" si="371"/>
        <v>0</v>
      </c>
      <c r="CO167" s="392">
        <f t="shared" si="334"/>
        <v>0</v>
      </c>
      <c r="CP167" s="392">
        <f t="shared" si="334"/>
        <v>0</v>
      </c>
      <c r="CQ167" s="392">
        <f t="shared" si="334"/>
        <v>0</v>
      </c>
      <c r="CR167" s="394">
        <f t="shared" si="372"/>
        <v>0</v>
      </c>
      <c r="CS167" s="191">
        <f t="shared" si="335"/>
        <v>0</v>
      </c>
      <c r="CT167" s="190">
        <f t="shared" si="335"/>
        <v>0</v>
      </c>
      <c r="CU167" s="190">
        <f t="shared" si="335"/>
        <v>0</v>
      </c>
      <c r="CV167" s="394">
        <f t="shared" si="373"/>
        <v>0</v>
      </c>
      <c r="CW167" s="402">
        <f t="shared" si="306"/>
        <v>0</v>
      </c>
      <c r="CX167" s="403"/>
      <c r="CY167" s="403">
        <f t="shared" si="307"/>
        <v>0</v>
      </c>
      <c r="CZ167" s="404">
        <f t="shared" si="308"/>
        <v>0</v>
      </c>
      <c r="DA167" s="435">
        <f t="shared" si="336"/>
        <v>0</v>
      </c>
      <c r="DB167" s="432">
        <f t="shared" si="309"/>
        <v>0</v>
      </c>
      <c r="DC167" s="433">
        <f t="shared" si="310"/>
        <v>0</v>
      </c>
      <c r="DD167" s="239">
        <f t="shared" si="311"/>
        <v>1</v>
      </c>
      <c r="DE167" s="239">
        <f t="shared" ca="1" si="312"/>
        <v>0</v>
      </c>
      <c r="DF167" s="239">
        <f t="shared" ca="1" si="313"/>
        <v>1</v>
      </c>
      <c r="DG167" s="434" t="str">
        <f t="shared" si="314"/>
        <v/>
      </c>
      <c r="DH167" s="239">
        <f t="shared" ca="1" si="315"/>
        <v>0</v>
      </c>
      <c r="DI167" s="239">
        <f t="shared" ca="1" si="368"/>
        <v>0</v>
      </c>
      <c r="DJ167" s="118" t="str">
        <f t="shared" si="316"/>
        <v/>
      </c>
      <c r="DK167" s="451">
        <f t="shared" si="317"/>
        <v>0</v>
      </c>
      <c r="DL167" s="451">
        <f t="shared" si="318"/>
        <v>0</v>
      </c>
      <c r="DM167" s="452">
        <f t="shared" si="319"/>
        <v>0</v>
      </c>
      <c r="DN167" s="453">
        <f t="shared" si="320"/>
        <v>-1</v>
      </c>
      <c r="DO167" s="454">
        <f t="shared" si="337"/>
        <v>1</v>
      </c>
      <c r="DP167" s="455" t="str">
        <f t="shared" si="338"/>
        <v>NO</v>
      </c>
      <c r="DQ167" s="455" t="str">
        <f t="shared" si="339"/>
        <v>Not!</v>
      </c>
      <c r="DR167" s="455" t="str">
        <f t="shared" si="340"/>
        <v>Not!</v>
      </c>
      <c r="DS167" s="478" t="str">
        <f t="shared" si="321"/>
        <v/>
      </c>
      <c r="DT167" s="479">
        <f t="shared" si="341"/>
        <v>0</v>
      </c>
      <c r="DU167" s="239">
        <f t="shared" si="365"/>
        <v>0</v>
      </c>
      <c r="DV167" s="480">
        <v>152</v>
      </c>
      <c r="DW167" s="281" t="str">
        <f t="shared" si="342"/>
        <v/>
      </c>
      <c r="DX167" s="239" t="str">
        <f t="shared" si="343"/>
        <v>Not!</v>
      </c>
      <c r="DY167" s="499">
        <f t="shared" si="344"/>
        <v>0</v>
      </c>
      <c r="DZ167" s="239" t="str">
        <f t="shared" si="345"/>
        <v>NO</v>
      </c>
      <c r="EA167" s="499">
        <f t="shared" si="322"/>
        <v>0</v>
      </c>
      <c r="EB167" s="239" t="str">
        <f t="shared" si="323"/>
        <v>女子Jr</v>
      </c>
      <c r="EC167" s="499">
        <f t="shared" si="324"/>
        <v>0</v>
      </c>
      <c r="ED167" s="500">
        <f t="shared" si="346"/>
        <v>0</v>
      </c>
      <c r="EE167" s="499">
        <f t="shared" si="346"/>
        <v>0</v>
      </c>
      <c r="EF167" s="239" t="str">
        <f t="shared" si="347"/>
        <v>N</v>
      </c>
      <c r="EG167" s="434" t="str">
        <f t="shared" si="348"/>
        <v/>
      </c>
      <c r="EH167" s="239" t="str">
        <f t="shared" si="349"/>
        <v/>
      </c>
      <c r="EI167" s="239" t="str">
        <f t="shared" ca="1" si="350"/>
        <v/>
      </c>
      <c r="EJ167" s="239" t="str">
        <f t="shared" si="351"/>
        <v/>
      </c>
      <c r="EK167" s="239">
        <f t="shared" si="352"/>
        <v>0</v>
      </c>
      <c r="EL167" s="239">
        <f t="shared" si="353"/>
        <v>0</v>
      </c>
      <c r="EM167" s="499">
        <f t="shared" si="354"/>
        <v>0</v>
      </c>
      <c r="EN167" s="239" t="str">
        <f t="shared" si="366"/>
        <v>N</v>
      </c>
      <c r="EO167" s="434" t="str">
        <f t="shared" si="355"/>
        <v/>
      </c>
      <c r="EP167" s="239" t="str">
        <f t="shared" si="325"/>
        <v/>
      </c>
      <c r="EQ167" s="239" t="str">
        <f t="shared" ca="1" si="356"/>
        <v/>
      </c>
      <c r="ER167" s="239" t="str">
        <f t="shared" si="357"/>
        <v/>
      </c>
      <c r="ES167" s="239">
        <f t="shared" si="326"/>
        <v>0</v>
      </c>
      <c r="ET167" s="239">
        <f t="shared" si="367"/>
        <v>0</v>
      </c>
      <c r="EU167" s="499">
        <f t="shared" si="358"/>
        <v>0</v>
      </c>
      <c r="EV167" s="434" t="str">
        <f t="shared" si="359"/>
        <v/>
      </c>
      <c r="EW167" s="512">
        <f t="shared" si="360"/>
        <v>0</v>
      </c>
      <c r="EX167" s="512">
        <f t="shared" si="361"/>
        <v>0</v>
      </c>
      <c r="EY167" s="512">
        <f t="shared" si="362"/>
        <v>0</v>
      </c>
      <c r="EZ167" s="119"/>
      <c r="FA167" s="258"/>
      <c r="FB167" s="259" t="str">
        <f t="shared" ca="1" si="363"/>
        <v/>
      </c>
      <c r="FC167" s="258"/>
      <c r="FD167" s="259" t="str">
        <f t="shared" si="364"/>
        <v/>
      </c>
      <c r="FE167" s="119"/>
      <c r="FF167" s="119"/>
      <c r="FG167" s="119"/>
      <c r="FH167" s="119"/>
      <c r="FI167" s="119"/>
      <c r="FJ167" s="119"/>
      <c r="FK167" s="119"/>
      <c r="FL167" s="119"/>
      <c r="FM167" s="119"/>
      <c r="FN167" s="119"/>
      <c r="FO167" s="119"/>
    </row>
    <row r="168" spans="1:171" s="99" customFormat="1" ht="21" customHeight="1" x14ac:dyDescent="0.2">
      <c r="A168" s="141">
        <v>153</v>
      </c>
      <c r="B168" s="138">
        <f>申込用紙!B168</f>
        <v>0</v>
      </c>
      <c r="C168" s="138">
        <f>申込用紙!C168</f>
        <v>0</v>
      </c>
      <c r="D168" s="138">
        <f>申込用紙!D168</f>
        <v>0</v>
      </c>
      <c r="E168" s="139">
        <f>申込用紙!E168</f>
        <v>0</v>
      </c>
      <c r="F168" s="138">
        <f>申込用紙!F168</f>
        <v>0</v>
      </c>
      <c r="G168" s="138">
        <f>申込用紙!G168</f>
        <v>0</v>
      </c>
      <c r="H168" s="138">
        <f>申込用紙!H168</f>
        <v>0</v>
      </c>
      <c r="I168" s="138">
        <f>申込用紙!I168</f>
        <v>0</v>
      </c>
      <c r="J168" s="138">
        <f>申込用紙!J168</f>
        <v>0</v>
      </c>
      <c r="K168" s="138">
        <f>申込用紙!K168</f>
        <v>0</v>
      </c>
      <c r="L168" s="138">
        <f>申込用紙!L168</f>
        <v>0</v>
      </c>
      <c r="M168" s="138">
        <f>申込用紙!M168</f>
        <v>0</v>
      </c>
      <c r="N168" s="138" t="str">
        <f>申込用紙!N168</f>
        <v/>
      </c>
      <c r="O168" s="160"/>
      <c r="P168" s="161"/>
      <c r="Q168" s="186" t="str">
        <f t="shared" si="290"/>
        <v>女</v>
      </c>
      <c r="R168" s="195" t="str">
        <f t="shared" si="291"/>
        <v>Not!</v>
      </c>
      <c r="S168" s="195" t="str">
        <f t="shared" si="292"/>
        <v>NO</v>
      </c>
      <c r="T168" s="194" t="str">
        <f t="shared" si="293"/>
        <v>女子Jr</v>
      </c>
      <c r="U168" s="196">
        <f t="shared" si="294"/>
        <v>0</v>
      </c>
      <c r="V168" s="190"/>
      <c r="W168" s="190"/>
      <c r="X168" s="190"/>
      <c r="Y168" s="190"/>
      <c r="Z168" s="190"/>
      <c r="AA168" s="190"/>
      <c r="AB168" s="239"/>
      <c r="AC168" s="239"/>
      <c r="AD168" s="239"/>
      <c r="AE168" s="239"/>
      <c r="AF168" s="242"/>
      <c r="AG168" s="261">
        <f t="shared" si="295"/>
        <v>0</v>
      </c>
      <c r="AH168"/>
      <c r="AI168"/>
      <c r="AJ168" s="258"/>
      <c r="AK168" s="259" t="str">
        <f t="shared" ca="1" si="296"/>
        <v/>
      </c>
      <c r="AL168" s="258"/>
      <c r="AM168" s="259" t="str">
        <f t="shared" si="297"/>
        <v/>
      </c>
      <c r="AN168" s="260"/>
      <c r="AO168" s="260"/>
      <c r="AP168" s="119"/>
      <c r="AQ168" s="280" t="str">
        <f t="shared" si="298"/>
        <v/>
      </c>
      <c r="AR168" s="280" t="str">
        <f t="shared" si="299"/>
        <v/>
      </c>
      <c r="AS168" s="280" t="str">
        <f t="shared" si="300"/>
        <v/>
      </c>
      <c r="AT168" s="280" t="str">
        <f t="shared" ca="1" si="301"/>
        <v/>
      </c>
      <c r="AU168" s="280">
        <f>申込用紙!$G$4</f>
        <v>0</v>
      </c>
      <c r="AV168" s="281" t="str">
        <f t="shared" si="302"/>
        <v/>
      </c>
      <c r="AW168" s="312">
        <f t="shared" si="327"/>
        <v>0</v>
      </c>
      <c r="AX168" s="312">
        <f t="shared" si="327"/>
        <v>0</v>
      </c>
      <c r="AY168" s="312">
        <f t="shared" si="327"/>
        <v>0</v>
      </c>
      <c r="AZ168" s="312">
        <f t="shared" si="327"/>
        <v>0</v>
      </c>
      <c r="BA168" s="312">
        <f t="shared" si="327"/>
        <v>0</v>
      </c>
      <c r="BB168" s="312">
        <f t="shared" si="327"/>
        <v>0</v>
      </c>
      <c r="BC168" s="313">
        <f t="shared" si="303"/>
        <v>0</v>
      </c>
      <c r="BD168" s="313">
        <f t="shared" si="304"/>
        <v>0</v>
      </c>
      <c r="BE168" s="340">
        <f t="shared" si="328"/>
        <v>0</v>
      </c>
      <c r="BF168" s="340">
        <f t="shared" si="328"/>
        <v>0</v>
      </c>
      <c r="BG168" s="340">
        <f t="shared" si="328"/>
        <v>0</v>
      </c>
      <c r="BH168" s="340">
        <f t="shared" si="328"/>
        <v>0</v>
      </c>
      <c r="BI168" s="340">
        <f t="shared" si="328"/>
        <v>0</v>
      </c>
      <c r="BJ168" s="341">
        <f t="shared" si="329"/>
        <v>0</v>
      </c>
      <c r="BK168" s="341">
        <f t="shared" si="329"/>
        <v>0</v>
      </c>
      <c r="BL168" s="341">
        <f t="shared" si="329"/>
        <v>0</v>
      </c>
      <c r="BM168" s="341">
        <f t="shared" si="329"/>
        <v>0</v>
      </c>
      <c r="BN168" s="341">
        <f t="shared" si="329"/>
        <v>0</v>
      </c>
      <c r="BO168" s="341">
        <f t="shared" si="330"/>
        <v>0</v>
      </c>
      <c r="BP168" s="341">
        <f t="shared" si="330"/>
        <v>0</v>
      </c>
      <c r="BQ168" s="341">
        <f t="shared" si="330"/>
        <v>0</v>
      </c>
      <c r="BR168" s="341">
        <f t="shared" si="330"/>
        <v>0</v>
      </c>
      <c r="BS168" s="341">
        <f t="shared" si="330"/>
        <v>0</v>
      </c>
      <c r="BT168" s="348">
        <f t="shared" si="331"/>
        <v>0</v>
      </c>
      <c r="BU168" s="348">
        <f t="shared" si="331"/>
        <v>0</v>
      </c>
      <c r="BV168" s="348">
        <f t="shared" si="331"/>
        <v>0</v>
      </c>
      <c r="BW168" s="348">
        <f t="shared" si="331"/>
        <v>0</v>
      </c>
      <c r="BX168" s="348">
        <f t="shared" si="331"/>
        <v>0</v>
      </c>
      <c r="BY168" s="348">
        <f t="shared" si="332"/>
        <v>0</v>
      </c>
      <c r="BZ168" s="348">
        <f t="shared" si="332"/>
        <v>0</v>
      </c>
      <c r="CA168" s="348">
        <f t="shared" si="332"/>
        <v>0</v>
      </c>
      <c r="CB168" s="350">
        <f t="shared" si="332"/>
        <v>0</v>
      </c>
      <c r="CC168" s="375">
        <f t="shared" si="332"/>
        <v>0</v>
      </c>
      <c r="CD168" s="191">
        <f t="shared" si="369"/>
        <v>0</v>
      </c>
      <c r="CE168" s="191">
        <f t="shared" si="369"/>
        <v>0</v>
      </c>
      <c r="CF168" s="191">
        <f t="shared" si="369"/>
        <v>0</v>
      </c>
      <c r="CG168" s="381">
        <f t="shared" si="370"/>
        <v>0</v>
      </c>
      <c r="CH168" s="191">
        <f t="shared" si="370"/>
        <v>0</v>
      </c>
      <c r="CI168" s="382">
        <f t="shared" si="370"/>
        <v>0</v>
      </c>
      <c r="CJ168" s="379">
        <f t="shared" si="305"/>
        <v>0</v>
      </c>
      <c r="CK168" s="391">
        <f t="shared" si="333"/>
        <v>0</v>
      </c>
      <c r="CL168" s="391">
        <f t="shared" si="333"/>
        <v>0</v>
      </c>
      <c r="CM168" s="391">
        <f t="shared" si="333"/>
        <v>0</v>
      </c>
      <c r="CN168" s="391">
        <f t="shared" si="371"/>
        <v>0</v>
      </c>
      <c r="CO168" s="392">
        <f t="shared" si="334"/>
        <v>0</v>
      </c>
      <c r="CP168" s="392">
        <f t="shared" si="334"/>
        <v>0</v>
      </c>
      <c r="CQ168" s="392">
        <f t="shared" si="334"/>
        <v>0</v>
      </c>
      <c r="CR168" s="394">
        <f t="shared" si="372"/>
        <v>0</v>
      </c>
      <c r="CS168" s="191">
        <f t="shared" si="335"/>
        <v>0</v>
      </c>
      <c r="CT168" s="190">
        <f t="shared" si="335"/>
        <v>0</v>
      </c>
      <c r="CU168" s="190">
        <f t="shared" si="335"/>
        <v>0</v>
      </c>
      <c r="CV168" s="394">
        <f t="shared" si="373"/>
        <v>0</v>
      </c>
      <c r="CW168" s="402">
        <f t="shared" si="306"/>
        <v>0</v>
      </c>
      <c r="CX168" s="403"/>
      <c r="CY168" s="403">
        <f t="shared" si="307"/>
        <v>0</v>
      </c>
      <c r="CZ168" s="404">
        <f t="shared" si="308"/>
        <v>0</v>
      </c>
      <c r="DA168" s="435">
        <f t="shared" si="336"/>
        <v>0</v>
      </c>
      <c r="DB168" s="432">
        <f t="shared" si="309"/>
        <v>0</v>
      </c>
      <c r="DC168" s="433">
        <f t="shared" si="310"/>
        <v>0</v>
      </c>
      <c r="DD168" s="239">
        <f t="shared" si="311"/>
        <v>1</v>
      </c>
      <c r="DE168" s="239">
        <f t="shared" ca="1" si="312"/>
        <v>0</v>
      </c>
      <c r="DF168" s="239">
        <f t="shared" ca="1" si="313"/>
        <v>1</v>
      </c>
      <c r="DG168" s="434" t="str">
        <f t="shared" si="314"/>
        <v/>
      </c>
      <c r="DH168" s="239">
        <f t="shared" ca="1" si="315"/>
        <v>0</v>
      </c>
      <c r="DI168" s="239">
        <f t="shared" ca="1" si="368"/>
        <v>0</v>
      </c>
      <c r="DJ168" s="118" t="str">
        <f t="shared" si="316"/>
        <v/>
      </c>
      <c r="DK168" s="451">
        <f t="shared" si="317"/>
        <v>0</v>
      </c>
      <c r="DL168" s="451">
        <f t="shared" si="318"/>
        <v>0</v>
      </c>
      <c r="DM168" s="452">
        <f t="shared" si="319"/>
        <v>0</v>
      </c>
      <c r="DN168" s="453">
        <f t="shared" si="320"/>
        <v>-1</v>
      </c>
      <c r="DO168" s="454">
        <f t="shared" si="337"/>
        <v>1</v>
      </c>
      <c r="DP168" s="455" t="str">
        <f t="shared" si="338"/>
        <v>NO</v>
      </c>
      <c r="DQ168" s="455" t="str">
        <f t="shared" si="339"/>
        <v>Not!</v>
      </c>
      <c r="DR168" s="455" t="str">
        <f t="shared" si="340"/>
        <v>Not!</v>
      </c>
      <c r="DS168" s="478" t="str">
        <f t="shared" si="321"/>
        <v/>
      </c>
      <c r="DT168" s="479">
        <f t="shared" si="341"/>
        <v>0</v>
      </c>
      <c r="DU168" s="239">
        <f t="shared" si="365"/>
        <v>0</v>
      </c>
      <c r="DV168" s="480">
        <v>153</v>
      </c>
      <c r="DW168" s="281" t="str">
        <f t="shared" si="342"/>
        <v/>
      </c>
      <c r="DX168" s="239" t="str">
        <f t="shared" si="343"/>
        <v>Not!</v>
      </c>
      <c r="DY168" s="499">
        <f t="shared" si="344"/>
        <v>0</v>
      </c>
      <c r="DZ168" s="239" t="str">
        <f t="shared" si="345"/>
        <v>NO</v>
      </c>
      <c r="EA168" s="499">
        <f t="shared" si="322"/>
        <v>0</v>
      </c>
      <c r="EB168" s="239" t="str">
        <f t="shared" si="323"/>
        <v>女子Jr</v>
      </c>
      <c r="EC168" s="499">
        <f t="shared" si="324"/>
        <v>0</v>
      </c>
      <c r="ED168" s="500">
        <f t="shared" si="346"/>
        <v>0</v>
      </c>
      <c r="EE168" s="499">
        <f t="shared" si="346"/>
        <v>0</v>
      </c>
      <c r="EF168" s="239" t="str">
        <f t="shared" si="347"/>
        <v>N</v>
      </c>
      <c r="EG168" s="434" t="str">
        <f t="shared" si="348"/>
        <v/>
      </c>
      <c r="EH168" s="239" t="str">
        <f t="shared" si="349"/>
        <v/>
      </c>
      <c r="EI168" s="239" t="str">
        <f t="shared" ca="1" si="350"/>
        <v/>
      </c>
      <c r="EJ168" s="239" t="str">
        <f t="shared" si="351"/>
        <v/>
      </c>
      <c r="EK168" s="239">
        <f t="shared" si="352"/>
        <v>0</v>
      </c>
      <c r="EL168" s="239">
        <f t="shared" si="353"/>
        <v>0</v>
      </c>
      <c r="EM168" s="499">
        <f t="shared" si="354"/>
        <v>0</v>
      </c>
      <c r="EN168" s="239" t="str">
        <f t="shared" si="366"/>
        <v>N</v>
      </c>
      <c r="EO168" s="434" t="str">
        <f t="shared" si="355"/>
        <v/>
      </c>
      <c r="EP168" s="239" t="str">
        <f t="shared" si="325"/>
        <v/>
      </c>
      <c r="EQ168" s="239" t="str">
        <f t="shared" ca="1" si="356"/>
        <v/>
      </c>
      <c r="ER168" s="239" t="str">
        <f t="shared" si="357"/>
        <v/>
      </c>
      <c r="ES168" s="239">
        <f t="shared" si="326"/>
        <v>0</v>
      </c>
      <c r="ET168" s="239">
        <f t="shared" si="367"/>
        <v>0</v>
      </c>
      <c r="EU168" s="499">
        <f t="shared" si="358"/>
        <v>0</v>
      </c>
      <c r="EV168" s="434" t="str">
        <f t="shared" si="359"/>
        <v/>
      </c>
      <c r="EW168" s="512">
        <f t="shared" si="360"/>
        <v>0</v>
      </c>
      <c r="EX168" s="512">
        <f t="shared" si="361"/>
        <v>0</v>
      </c>
      <c r="EY168" s="512">
        <f t="shared" si="362"/>
        <v>0</v>
      </c>
      <c r="EZ168" s="119"/>
      <c r="FA168" s="258"/>
      <c r="FB168" s="259" t="str">
        <f t="shared" ca="1" si="363"/>
        <v/>
      </c>
      <c r="FC168" s="258"/>
      <c r="FD168" s="259" t="str">
        <f t="shared" si="364"/>
        <v/>
      </c>
      <c r="FE168" s="119"/>
      <c r="FF168" s="119"/>
      <c r="FG168" s="119"/>
      <c r="FH168" s="119"/>
      <c r="FI168" s="119"/>
      <c r="FJ168" s="119"/>
      <c r="FK168" s="119"/>
      <c r="FL168" s="119"/>
      <c r="FM168" s="119"/>
      <c r="FN168" s="119"/>
      <c r="FO168" s="119"/>
    </row>
    <row r="169" spans="1:171" s="99" customFormat="1" ht="21" customHeight="1" x14ac:dyDescent="0.2">
      <c r="A169" s="141">
        <v>154</v>
      </c>
      <c r="B169" s="138">
        <f>申込用紙!B169</f>
        <v>0</v>
      </c>
      <c r="C169" s="138">
        <f>申込用紙!C169</f>
        <v>0</v>
      </c>
      <c r="D169" s="138">
        <f>申込用紙!D169</f>
        <v>0</v>
      </c>
      <c r="E169" s="139">
        <f>申込用紙!E169</f>
        <v>0</v>
      </c>
      <c r="F169" s="138">
        <f>申込用紙!F169</f>
        <v>0</v>
      </c>
      <c r="G169" s="138">
        <f>申込用紙!G169</f>
        <v>0</v>
      </c>
      <c r="H169" s="138">
        <f>申込用紙!H169</f>
        <v>0</v>
      </c>
      <c r="I169" s="138">
        <f>申込用紙!I169</f>
        <v>0</v>
      </c>
      <c r="J169" s="138">
        <f>申込用紙!J169</f>
        <v>0</v>
      </c>
      <c r="K169" s="138">
        <f>申込用紙!K169</f>
        <v>0</v>
      </c>
      <c r="L169" s="138">
        <f>申込用紙!L169</f>
        <v>0</v>
      </c>
      <c r="M169" s="138">
        <f>申込用紙!M169</f>
        <v>0</v>
      </c>
      <c r="N169" s="138" t="str">
        <f>申込用紙!N169</f>
        <v/>
      </c>
      <c r="O169" s="160"/>
      <c r="P169" s="161"/>
      <c r="Q169" s="186" t="str">
        <f t="shared" si="290"/>
        <v>女</v>
      </c>
      <c r="R169" s="195" t="str">
        <f t="shared" si="291"/>
        <v>Not!</v>
      </c>
      <c r="S169" s="195" t="str">
        <f t="shared" si="292"/>
        <v>NO</v>
      </c>
      <c r="T169" s="194" t="str">
        <f t="shared" si="293"/>
        <v>女子Jr</v>
      </c>
      <c r="U169" s="196">
        <f t="shared" si="294"/>
        <v>0</v>
      </c>
      <c r="V169" s="190"/>
      <c r="W169" s="190"/>
      <c r="X169" s="190"/>
      <c r="Y169" s="190"/>
      <c r="Z169" s="190"/>
      <c r="AA169" s="190"/>
      <c r="AB169" s="239"/>
      <c r="AC169" s="239"/>
      <c r="AD169" s="239"/>
      <c r="AE169" s="239"/>
      <c r="AF169" s="242"/>
      <c r="AG169" s="261">
        <f t="shared" si="295"/>
        <v>0</v>
      </c>
      <c r="AH169"/>
      <c r="AI169"/>
      <c r="AJ169" s="258"/>
      <c r="AK169" s="259" t="str">
        <f t="shared" ca="1" si="296"/>
        <v/>
      </c>
      <c r="AL169" s="258"/>
      <c r="AM169" s="259" t="str">
        <f t="shared" si="297"/>
        <v/>
      </c>
      <c r="AN169" s="260"/>
      <c r="AO169" s="260"/>
      <c r="AP169" s="119"/>
      <c r="AQ169" s="280" t="str">
        <f t="shared" si="298"/>
        <v/>
      </c>
      <c r="AR169" s="280" t="str">
        <f t="shared" si="299"/>
        <v/>
      </c>
      <c r="AS169" s="280" t="str">
        <f t="shared" si="300"/>
        <v/>
      </c>
      <c r="AT169" s="280" t="str">
        <f t="shared" ca="1" si="301"/>
        <v/>
      </c>
      <c r="AU169" s="280">
        <f>申込用紙!$G$4</f>
        <v>0</v>
      </c>
      <c r="AV169" s="281" t="str">
        <f t="shared" si="302"/>
        <v/>
      </c>
      <c r="AW169" s="312">
        <f t="shared" si="327"/>
        <v>0</v>
      </c>
      <c r="AX169" s="312">
        <f t="shared" si="327"/>
        <v>0</v>
      </c>
      <c r="AY169" s="312">
        <f t="shared" si="327"/>
        <v>0</v>
      </c>
      <c r="AZ169" s="312">
        <f t="shared" si="327"/>
        <v>0</v>
      </c>
      <c r="BA169" s="312">
        <f t="shared" si="327"/>
        <v>0</v>
      </c>
      <c r="BB169" s="312">
        <f t="shared" si="327"/>
        <v>0</v>
      </c>
      <c r="BC169" s="313">
        <f t="shared" si="303"/>
        <v>0</v>
      </c>
      <c r="BD169" s="313">
        <f t="shared" si="304"/>
        <v>0</v>
      </c>
      <c r="BE169" s="340">
        <f t="shared" si="328"/>
        <v>0</v>
      </c>
      <c r="BF169" s="340">
        <f t="shared" si="328"/>
        <v>0</v>
      </c>
      <c r="BG169" s="340">
        <f t="shared" si="328"/>
        <v>0</v>
      </c>
      <c r="BH169" s="340">
        <f t="shared" si="328"/>
        <v>0</v>
      </c>
      <c r="BI169" s="340">
        <f t="shared" si="328"/>
        <v>0</v>
      </c>
      <c r="BJ169" s="341">
        <f t="shared" si="329"/>
        <v>0</v>
      </c>
      <c r="BK169" s="341">
        <f t="shared" si="329"/>
        <v>0</v>
      </c>
      <c r="BL169" s="341">
        <f t="shared" si="329"/>
        <v>0</v>
      </c>
      <c r="BM169" s="341">
        <f t="shared" si="329"/>
        <v>0</v>
      </c>
      <c r="BN169" s="341">
        <f t="shared" si="329"/>
        <v>0</v>
      </c>
      <c r="BO169" s="341">
        <f t="shared" si="330"/>
        <v>0</v>
      </c>
      <c r="BP169" s="341">
        <f t="shared" si="330"/>
        <v>0</v>
      </c>
      <c r="BQ169" s="341">
        <f t="shared" si="330"/>
        <v>0</v>
      </c>
      <c r="BR169" s="341">
        <f t="shared" si="330"/>
        <v>0</v>
      </c>
      <c r="BS169" s="341">
        <f t="shared" si="330"/>
        <v>0</v>
      </c>
      <c r="BT169" s="348">
        <f t="shared" si="331"/>
        <v>0</v>
      </c>
      <c r="BU169" s="348">
        <f t="shared" si="331"/>
        <v>0</v>
      </c>
      <c r="BV169" s="348">
        <f t="shared" si="331"/>
        <v>0</v>
      </c>
      <c r="BW169" s="348">
        <f t="shared" si="331"/>
        <v>0</v>
      </c>
      <c r="BX169" s="348">
        <f t="shared" si="331"/>
        <v>0</v>
      </c>
      <c r="BY169" s="348">
        <f t="shared" si="332"/>
        <v>0</v>
      </c>
      <c r="BZ169" s="348">
        <f t="shared" si="332"/>
        <v>0</v>
      </c>
      <c r="CA169" s="348">
        <f t="shared" si="332"/>
        <v>0</v>
      </c>
      <c r="CB169" s="350">
        <f t="shared" si="332"/>
        <v>0</v>
      </c>
      <c r="CC169" s="375">
        <f t="shared" si="332"/>
        <v>0</v>
      </c>
      <c r="CD169" s="191">
        <f t="shared" si="369"/>
        <v>0</v>
      </c>
      <c r="CE169" s="191">
        <f t="shared" si="369"/>
        <v>0</v>
      </c>
      <c r="CF169" s="191">
        <f t="shared" si="369"/>
        <v>0</v>
      </c>
      <c r="CG169" s="381">
        <f t="shared" si="370"/>
        <v>0</v>
      </c>
      <c r="CH169" s="191">
        <f t="shared" si="370"/>
        <v>0</v>
      </c>
      <c r="CI169" s="382">
        <f t="shared" si="370"/>
        <v>0</v>
      </c>
      <c r="CJ169" s="379">
        <f t="shared" si="305"/>
        <v>0</v>
      </c>
      <c r="CK169" s="391">
        <f t="shared" si="333"/>
        <v>0</v>
      </c>
      <c r="CL169" s="391">
        <f t="shared" si="333"/>
        <v>0</v>
      </c>
      <c r="CM169" s="391">
        <f t="shared" si="333"/>
        <v>0</v>
      </c>
      <c r="CN169" s="391">
        <f t="shared" si="371"/>
        <v>0</v>
      </c>
      <c r="CO169" s="392">
        <f t="shared" si="334"/>
        <v>0</v>
      </c>
      <c r="CP169" s="392">
        <f t="shared" si="334"/>
        <v>0</v>
      </c>
      <c r="CQ169" s="392">
        <f t="shared" si="334"/>
        <v>0</v>
      </c>
      <c r="CR169" s="394">
        <f t="shared" si="372"/>
        <v>0</v>
      </c>
      <c r="CS169" s="191">
        <f t="shared" si="335"/>
        <v>0</v>
      </c>
      <c r="CT169" s="190">
        <f t="shared" si="335"/>
        <v>0</v>
      </c>
      <c r="CU169" s="190">
        <f t="shared" si="335"/>
        <v>0</v>
      </c>
      <c r="CV169" s="394">
        <f t="shared" si="373"/>
        <v>0</v>
      </c>
      <c r="CW169" s="402">
        <f t="shared" si="306"/>
        <v>0</v>
      </c>
      <c r="CX169" s="403"/>
      <c r="CY169" s="403">
        <f t="shared" si="307"/>
        <v>0</v>
      </c>
      <c r="CZ169" s="404">
        <f t="shared" si="308"/>
        <v>0</v>
      </c>
      <c r="DA169" s="435">
        <f t="shared" si="336"/>
        <v>0</v>
      </c>
      <c r="DB169" s="432">
        <f t="shared" si="309"/>
        <v>0</v>
      </c>
      <c r="DC169" s="433">
        <f t="shared" si="310"/>
        <v>0</v>
      </c>
      <c r="DD169" s="239">
        <f t="shared" si="311"/>
        <v>1</v>
      </c>
      <c r="DE169" s="239">
        <f t="shared" ca="1" si="312"/>
        <v>0</v>
      </c>
      <c r="DF169" s="239">
        <f t="shared" ca="1" si="313"/>
        <v>1</v>
      </c>
      <c r="DG169" s="434" t="str">
        <f t="shared" si="314"/>
        <v/>
      </c>
      <c r="DH169" s="239">
        <f t="shared" ca="1" si="315"/>
        <v>0</v>
      </c>
      <c r="DI169" s="239">
        <f t="shared" ca="1" si="368"/>
        <v>0</v>
      </c>
      <c r="DJ169" s="118" t="str">
        <f t="shared" si="316"/>
        <v/>
      </c>
      <c r="DK169" s="451">
        <f t="shared" si="317"/>
        <v>0</v>
      </c>
      <c r="DL169" s="451">
        <f t="shared" si="318"/>
        <v>0</v>
      </c>
      <c r="DM169" s="452">
        <f t="shared" si="319"/>
        <v>0</v>
      </c>
      <c r="DN169" s="453">
        <f t="shared" si="320"/>
        <v>-1</v>
      </c>
      <c r="DO169" s="454">
        <f t="shared" si="337"/>
        <v>1</v>
      </c>
      <c r="DP169" s="455" t="str">
        <f t="shared" si="338"/>
        <v>NO</v>
      </c>
      <c r="DQ169" s="455" t="str">
        <f t="shared" si="339"/>
        <v>Not!</v>
      </c>
      <c r="DR169" s="455" t="str">
        <f t="shared" si="340"/>
        <v>Not!</v>
      </c>
      <c r="DS169" s="478" t="str">
        <f t="shared" si="321"/>
        <v/>
      </c>
      <c r="DT169" s="479">
        <f t="shared" si="341"/>
        <v>0</v>
      </c>
      <c r="DU169" s="239">
        <f t="shared" si="365"/>
        <v>0</v>
      </c>
      <c r="DV169" s="480">
        <v>154</v>
      </c>
      <c r="DW169" s="281" t="str">
        <f t="shared" si="342"/>
        <v/>
      </c>
      <c r="DX169" s="239" t="str">
        <f t="shared" si="343"/>
        <v>Not!</v>
      </c>
      <c r="DY169" s="499">
        <f t="shared" si="344"/>
        <v>0</v>
      </c>
      <c r="DZ169" s="239" t="str">
        <f t="shared" si="345"/>
        <v>NO</v>
      </c>
      <c r="EA169" s="499">
        <f t="shared" si="322"/>
        <v>0</v>
      </c>
      <c r="EB169" s="239" t="str">
        <f t="shared" si="323"/>
        <v>女子Jr</v>
      </c>
      <c r="EC169" s="499">
        <f t="shared" si="324"/>
        <v>0</v>
      </c>
      <c r="ED169" s="500">
        <f t="shared" si="346"/>
        <v>0</v>
      </c>
      <c r="EE169" s="499">
        <f t="shared" si="346"/>
        <v>0</v>
      </c>
      <c r="EF169" s="239" t="str">
        <f t="shared" si="347"/>
        <v>N</v>
      </c>
      <c r="EG169" s="434" t="str">
        <f t="shared" si="348"/>
        <v/>
      </c>
      <c r="EH169" s="239" t="str">
        <f t="shared" si="349"/>
        <v/>
      </c>
      <c r="EI169" s="239" t="str">
        <f t="shared" ca="1" si="350"/>
        <v/>
      </c>
      <c r="EJ169" s="239" t="str">
        <f t="shared" si="351"/>
        <v/>
      </c>
      <c r="EK169" s="239">
        <f t="shared" si="352"/>
        <v>0</v>
      </c>
      <c r="EL169" s="239">
        <f t="shared" si="353"/>
        <v>0</v>
      </c>
      <c r="EM169" s="499">
        <f t="shared" si="354"/>
        <v>0</v>
      </c>
      <c r="EN169" s="239" t="str">
        <f t="shared" si="366"/>
        <v>N</v>
      </c>
      <c r="EO169" s="434" t="str">
        <f t="shared" si="355"/>
        <v/>
      </c>
      <c r="EP169" s="239" t="str">
        <f t="shared" si="325"/>
        <v/>
      </c>
      <c r="EQ169" s="239" t="str">
        <f t="shared" ca="1" si="356"/>
        <v/>
      </c>
      <c r="ER169" s="239" t="str">
        <f t="shared" si="357"/>
        <v/>
      </c>
      <c r="ES169" s="239">
        <f t="shared" si="326"/>
        <v>0</v>
      </c>
      <c r="ET169" s="239">
        <f t="shared" si="367"/>
        <v>0</v>
      </c>
      <c r="EU169" s="499">
        <f t="shared" si="358"/>
        <v>0</v>
      </c>
      <c r="EV169" s="434" t="str">
        <f t="shared" si="359"/>
        <v/>
      </c>
      <c r="EW169" s="512">
        <f t="shared" si="360"/>
        <v>0</v>
      </c>
      <c r="EX169" s="512">
        <f t="shared" si="361"/>
        <v>0</v>
      </c>
      <c r="EY169" s="512">
        <f t="shared" si="362"/>
        <v>0</v>
      </c>
      <c r="EZ169" s="119"/>
      <c r="FA169" s="258"/>
      <c r="FB169" s="259" t="str">
        <f t="shared" ca="1" si="363"/>
        <v/>
      </c>
      <c r="FC169" s="258"/>
      <c r="FD169" s="259" t="str">
        <f t="shared" si="364"/>
        <v/>
      </c>
      <c r="FE169" s="119"/>
      <c r="FF169" s="119"/>
      <c r="FG169" s="119"/>
      <c r="FH169" s="119"/>
      <c r="FI169" s="119"/>
      <c r="FJ169" s="119"/>
      <c r="FK169" s="119"/>
      <c r="FL169" s="119"/>
      <c r="FM169" s="119"/>
      <c r="FN169" s="119"/>
      <c r="FO169" s="119"/>
    </row>
    <row r="170" spans="1:171" s="99" customFormat="1" ht="21" customHeight="1" x14ac:dyDescent="0.2">
      <c r="A170" s="141">
        <v>155</v>
      </c>
      <c r="B170" s="138">
        <f>申込用紙!B170</f>
        <v>0</v>
      </c>
      <c r="C170" s="138">
        <f>申込用紙!C170</f>
        <v>0</v>
      </c>
      <c r="D170" s="138">
        <f>申込用紙!D170</f>
        <v>0</v>
      </c>
      <c r="E170" s="139">
        <f>申込用紙!E170</f>
        <v>0</v>
      </c>
      <c r="F170" s="138">
        <f>申込用紙!F170</f>
        <v>0</v>
      </c>
      <c r="G170" s="138">
        <f>申込用紙!G170</f>
        <v>0</v>
      </c>
      <c r="H170" s="138">
        <f>申込用紙!H170</f>
        <v>0</v>
      </c>
      <c r="I170" s="138">
        <f>申込用紙!I170</f>
        <v>0</v>
      </c>
      <c r="J170" s="138">
        <f>申込用紙!J170</f>
        <v>0</v>
      </c>
      <c r="K170" s="138">
        <f>申込用紙!K170</f>
        <v>0</v>
      </c>
      <c r="L170" s="138">
        <f>申込用紙!L170</f>
        <v>0</v>
      </c>
      <c r="M170" s="138">
        <f>申込用紙!M170</f>
        <v>0</v>
      </c>
      <c r="N170" s="138" t="str">
        <f>申込用紙!N170</f>
        <v/>
      </c>
      <c r="O170" s="160"/>
      <c r="P170" s="161"/>
      <c r="Q170" s="186" t="str">
        <f t="shared" si="290"/>
        <v>女</v>
      </c>
      <c r="R170" s="195" t="str">
        <f t="shared" si="291"/>
        <v>Not!</v>
      </c>
      <c r="S170" s="195" t="str">
        <f t="shared" si="292"/>
        <v>NO</v>
      </c>
      <c r="T170" s="194" t="str">
        <f t="shared" si="293"/>
        <v>女子Jr</v>
      </c>
      <c r="U170" s="196">
        <f t="shared" si="294"/>
        <v>0</v>
      </c>
      <c r="V170" s="190"/>
      <c r="W170" s="190"/>
      <c r="X170" s="190"/>
      <c r="Y170" s="190"/>
      <c r="Z170" s="190"/>
      <c r="AA170" s="190"/>
      <c r="AB170" s="239"/>
      <c r="AC170" s="239"/>
      <c r="AD170" s="239"/>
      <c r="AE170" s="239"/>
      <c r="AF170" s="242"/>
      <c r="AG170" s="261">
        <f t="shared" si="295"/>
        <v>0</v>
      </c>
      <c r="AH170"/>
      <c r="AI170"/>
      <c r="AJ170" s="258"/>
      <c r="AK170" s="259" t="str">
        <f t="shared" ca="1" si="296"/>
        <v/>
      </c>
      <c r="AL170" s="258"/>
      <c r="AM170" s="259" t="str">
        <f t="shared" si="297"/>
        <v/>
      </c>
      <c r="AN170" s="260"/>
      <c r="AO170" s="260"/>
      <c r="AP170" s="119"/>
      <c r="AQ170" s="280" t="str">
        <f t="shared" si="298"/>
        <v/>
      </c>
      <c r="AR170" s="280" t="str">
        <f t="shared" si="299"/>
        <v/>
      </c>
      <c r="AS170" s="280" t="str">
        <f t="shared" si="300"/>
        <v/>
      </c>
      <c r="AT170" s="280" t="str">
        <f t="shared" ca="1" si="301"/>
        <v/>
      </c>
      <c r="AU170" s="280">
        <f>申込用紙!$G$4</f>
        <v>0</v>
      </c>
      <c r="AV170" s="281" t="str">
        <f t="shared" si="302"/>
        <v/>
      </c>
      <c r="AW170" s="312">
        <f t="shared" si="327"/>
        <v>0</v>
      </c>
      <c r="AX170" s="312">
        <f t="shared" si="327"/>
        <v>0</v>
      </c>
      <c r="AY170" s="312">
        <f t="shared" si="327"/>
        <v>0</v>
      </c>
      <c r="AZ170" s="312">
        <f t="shared" si="327"/>
        <v>0</v>
      </c>
      <c r="BA170" s="312">
        <f t="shared" si="327"/>
        <v>0</v>
      </c>
      <c r="BB170" s="312">
        <f t="shared" si="327"/>
        <v>0</v>
      </c>
      <c r="BC170" s="313">
        <f t="shared" si="303"/>
        <v>0</v>
      </c>
      <c r="BD170" s="313">
        <f t="shared" si="304"/>
        <v>0</v>
      </c>
      <c r="BE170" s="340">
        <f t="shared" si="328"/>
        <v>0</v>
      </c>
      <c r="BF170" s="340">
        <f t="shared" si="328"/>
        <v>0</v>
      </c>
      <c r="BG170" s="340">
        <f t="shared" si="328"/>
        <v>0</v>
      </c>
      <c r="BH170" s="340">
        <f t="shared" si="328"/>
        <v>0</v>
      </c>
      <c r="BI170" s="340">
        <f t="shared" si="328"/>
        <v>0</v>
      </c>
      <c r="BJ170" s="341">
        <f t="shared" si="329"/>
        <v>0</v>
      </c>
      <c r="BK170" s="341">
        <f t="shared" si="329"/>
        <v>0</v>
      </c>
      <c r="BL170" s="341">
        <f t="shared" si="329"/>
        <v>0</v>
      </c>
      <c r="BM170" s="341">
        <f t="shared" si="329"/>
        <v>0</v>
      </c>
      <c r="BN170" s="341">
        <f t="shared" si="329"/>
        <v>0</v>
      </c>
      <c r="BO170" s="341">
        <f t="shared" si="330"/>
        <v>0</v>
      </c>
      <c r="BP170" s="341">
        <f t="shared" si="330"/>
        <v>0</v>
      </c>
      <c r="BQ170" s="341">
        <f t="shared" si="330"/>
        <v>0</v>
      </c>
      <c r="BR170" s="341">
        <f t="shared" si="330"/>
        <v>0</v>
      </c>
      <c r="BS170" s="341">
        <f t="shared" si="330"/>
        <v>0</v>
      </c>
      <c r="BT170" s="348">
        <f t="shared" si="331"/>
        <v>0</v>
      </c>
      <c r="BU170" s="348">
        <f t="shared" si="331"/>
        <v>0</v>
      </c>
      <c r="BV170" s="348">
        <f t="shared" si="331"/>
        <v>0</v>
      </c>
      <c r="BW170" s="348">
        <f t="shared" si="331"/>
        <v>0</v>
      </c>
      <c r="BX170" s="348">
        <f t="shared" si="331"/>
        <v>0</v>
      </c>
      <c r="BY170" s="348">
        <f t="shared" si="332"/>
        <v>0</v>
      </c>
      <c r="BZ170" s="348">
        <f t="shared" si="332"/>
        <v>0</v>
      </c>
      <c r="CA170" s="348">
        <f t="shared" si="332"/>
        <v>0</v>
      </c>
      <c r="CB170" s="350">
        <f t="shared" si="332"/>
        <v>0</v>
      </c>
      <c r="CC170" s="375">
        <f t="shared" si="332"/>
        <v>0</v>
      </c>
      <c r="CD170" s="191">
        <f t="shared" si="369"/>
        <v>0</v>
      </c>
      <c r="CE170" s="191">
        <f t="shared" si="369"/>
        <v>0</v>
      </c>
      <c r="CF170" s="191">
        <f t="shared" si="369"/>
        <v>0</v>
      </c>
      <c r="CG170" s="381">
        <f t="shared" si="370"/>
        <v>0</v>
      </c>
      <c r="CH170" s="191">
        <f t="shared" si="370"/>
        <v>0</v>
      </c>
      <c r="CI170" s="382">
        <f t="shared" si="370"/>
        <v>0</v>
      </c>
      <c r="CJ170" s="379">
        <f t="shared" si="305"/>
        <v>0</v>
      </c>
      <c r="CK170" s="391">
        <f t="shared" si="333"/>
        <v>0</v>
      </c>
      <c r="CL170" s="391">
        <f t="shared" si="333"/>
        <v>0</v>
      </c>
      <c r="CM170" s="391">
        <f t="shared" si="333"/>
        <v>0</v>
      </c>
      <c r="CN170" s="391">
        <f t="shared" si="371"/>
        <v>0</v>
      </c>
      <c r="CO170" s="392">
        <f t="shared" si="334"/>
        <v>0</v>
      </c>
      <c r="CP170" s="392">
        <f t="shared" si="334"/>
        <v>0</v>
      </c>
      <c r="CQ170" s="392">
        <f t="shared" si="334"/>
        <v>0</v>
      </c>
      <c r="CR170" s="394">
        <f t="shared" si="372"/>
        <v>0</v>
      </c>
      <c r="CS170" s="191">
        <f t="shared" si="335"/>
        <v>0</v>
      </c>
      <c r="CT170" s="190">
        <f t="shared" si="335"/>
        <v>0</v>
      </c>
      <c r="CU170" s="190">
        <f t="shared" si="335"/>
        <v>0</v>
      </c>
      <c r="CV170" s="394">
        <f t="shared" si="373"/>
        <v>0</v>
      </c>
      <c r="CW170" s="402">
        <f t="shared" si="306"/>
        <v>0</v>
      </c>
      <c r="CX170" s="403"/>
      <c r="CY170" s="403">
        <f t="shared" si="307"/>
        <v>0</v>
      </c>
      <c r="CZ170" s="404">
        <f t="shared" si="308"/>
        <v>0</v>
      </c>
      <c r="DA170" s="435">
        <f t="shared" si="336"/>
        <v>0</v>
      </c>
      <c r="DB170" s="432">
        <f t="shared" si="309"/>
        <v>0</v>
      </c>
      <c r="DC170" s="433">
        <f t="shared" si="310"/>
        <v>0</v>
      </c>
      <c r="DD170" s="239">
        <f t="shared" si="311"/>
        <v>1</v>
      </c>
      <c r="DE170" s="239">
        <f t="shared" ca="1" si="312"/>
        <v>0</v>
      </c>
      <c r="DF170" s="239">
        <f t="shared" ca="1" si="313"/>
        <v>1</v>
      </c>
      <c r="DG170" s="434" t="str">
        <f t="shared" si="314"/>
        <v/>
      </c>
      <c r="DH170" s="239">
        <f t="shared" ca="1" si="315"/>
        <v>0</v>
      </c>
      <c r="DI170" s="239">
        <f t="shared" ca="1" si="368"/>
        <v>0</v>
      </c>
      <c r="DJ170" s="118" t="str">
        <f t="shared" si="316"/>
        <v/>
      </c>
      <c r="DK170" s="451">
        <f t="shared" si="317"/>
        <v>0</v>
      </c>
      <c r="DL170" s="451">
        <f t="shared" si="318"/>
        <v>0</v>
      </c>
      <c r="DM170" s="452">
        <f t="shared" si="319"/>
        <v>0</v>
      </c>
      <c r="DN170" s="453">
        <f t="shared" si="320"/>
        <v>-1</v>
      </c>
      <c r="DO170" s="454">
        <f t="shared" si="337"/>
        <v>1</v>
      </c>
      <c r="DP170" s="455" t="str">
        <f t="shared" si="338"/>
        <v>NO</v>
      </c>
      <c r="DQ170" s="455" t="str">
        <f t="shared" si="339"/>
        <v>Not!</v>
      </c>
      <c r="DR170" s="455" t="str">
        <f t="shared" si="340"/>
        <v>Not!</v>
      </c>
      <c r="DS170" s="478" t="str">
        <f t="shared" si="321"/>
        <v/>
      </c>
      <c r="DT170" s="479">
        <f t="shared" si="341"/>
        <v>0</v>
      </c>
      <c r="DU170" s="239">
        <f t="shared" si="365"/>
        <v>0</v>
      </c>
      <c r="DV170" s="480">
        <v>155</v>
      </c>
      <c r="DW170" s="281" t="str">
        <f t="shared" si="342"/>
        <v/>
      </c>
      <c r="DX170" s="239" t="str">
        <f t="shared" si="343"/>
        <v>Not!</v>
      </c>
      <c r="DY170" s="499">
        <f t="shared" si="344"/>
        <v>0</v>
      </c>
      <c r="DZ170" s="239" t="str">
        <f t="shared" si="345"/>
        <v>NO</v>
      </c>
      <c r="EA170" s="499">
        <f t="shared" si="322"/>
        <v>0</v>
      </c>
      <c r="EB170" s="239" t="str">
        <f t="shared" si="323"/>
        <v>女子Jr</v>
      </c>
      <c r="EC170" s="499">
        <f t="shared" si="324"/>
        <v>0</v>
      </c>
      <c r="ED170" s="500">
        <f t="shared" si="346"/>
        <v>0</v>
      </c>
      <c r="EE170" s="499">
        <f t="shared" si="346"/>
        <v>0</v>
      </c>
      <c r="EF170" s="239" t="str">
        <f t="shared" si="347"/>
        <v>N</v>
      </c>
      <c r="EG170" s="434" t="str">
        <f t="shared" si="348"/>
        <v/>
      </c>
      <c r="EH170" s="239" t="str">
        <f t="shared" si="349"/>
        <v/>
      </c>
      <c r="EI170" s="239" t="str">
        <f t="shared" ca="1" si="350"/>
        <v/>
      </c>
      <c r="EJ170" s="239" t="str">
        <f t="shared" si="351"/>
        <v/>
      </c>
      <c r="EK170" s="239">
        <f t="shared" si="352"/>
        <v>0</v>
      </c>
      <c r="EL170" s="239">
        <f t="shared" si="353"/>
        <v>0</v>
      </c>
      <c r="EM170" s="499">
        <f t="shared" si="354"/>
        <v>0</v>
      </c>
      <c r="EN170" s="239" t="str">
        <f t="shared" si="366"/>
        <v>N</v>
      </c>
      <c r="EO170" s="434" t="str">
        <f t="shared" si="355"/>
        <v/>
      </c>
      <c r="EP170" s="239" t="str">
        <f t="shared" si="325"/>
        <v/>
      </c>
      <c r="EQ170" s="239" t="str">
        <f t="shared" ca="1" si="356"/>
        <v/>
      </c>
      <c r="ER170" s="239" t="str">
        <f t="shared" si="357"/>
        <v/>
      </c>
      <c r="ES170" s="239">
        <f t="shared" si="326"/>
        <v>0</v>
      </c>
      <c r="ET170" s="239">
        <f t="shared" si="367"/>
        <v>0</v>
      </c>
      <c r="EU170" s="499">
        <f t="shared" si="358"/>
        <v>0</v>
      </c>
      <c r="EV170" s="434" t="str">
        <f t="shared" si="359"/>
        <v/>
      </c>
      <c r="EW170" s="512">
        <f t="shared" si="360"/>
        <v>0</v>
      </c>
      <c r="EX170" s="512">
        <f t="shared" si="361"/>
        <v>0</v>
      </c>
      <c r="EY170" s="512">
        <f t="shared" si="362"/>
        <v>0</v>
      </c>
      <c r="EZ170" s="119"/>
      <c r="FA170" s="258"/>
      <c r="FB170" s="259" t="str">
        <f t="shared" ca="1" si="363"/>
        <v/>
      </c>
      <c r="FC170" s="258"/>
      <c r="FD170" s="259" t="str">
        <f t="shared" si="364"/>
        <v/>
      </c>
      <c r="FE170" s="119"/>
      <c r="FF170" s="119"/>
      <c r="FG170" s="119"/>
      <c r="FH170" s="119"/>
      <c r="FI170" s="119"/>
      <c r="FJ170" s="119"/>
      <c r="FK170" s="119"/>
      <c r="FL170" s="119"/>
      <c r="FM170" s="119"/>
      <c r="FN170" s="119"/>
      <c r="FO170" s="119"/>
    </row>
    <row r="171" spans="1:171" s="99" customFormat="1" ht="21" customHeight="1" x14ac:dyDescent="0.2">
      <c r="A171" s="141">
        <v>156</v>
      </c>
      <c r="B171" s="138">
        <f>申込用紙!B171</f>
        <v>0</v>
      </c>
      <c r="C171" s="138">
        <f>申込用紙!C171</f>
        <v>0</v>
      </c>
      <c r="D171" s="138">
        <f>申込用紙!D171</f>
        <v>0</v>
      </c>
      <c r="E171" s="139">
        <f>申込用紙!E171</f>
        <v>0</v>
      </c>
      <c r="F171" s="138">
        <f>申込用紙!F171</f>
        <v>0</v>
      </c>
      <c r="G171" s="138">
        <f>申込用紙!G171</f>
        <v>0</v>
      </c>
      <c r="H171" s="138">
        <f>申込用紙!H171</f>
        <v>0</v>
      </c>
      <c r="I171" s="138">
        <f>申込用紙!I171</f>
        <v>0</v>
      </c>
      <c r="J171" s="138">
        <f>申込用紙!J171</f>
        <v>0</v>
      </c>
      <c r="K171" s="138">
        <f>申込用紙!K171</f>
        <v>0</v>
      </c>
      <c r="L171" s="138">
        <f>申込用紙!L171</f>
        <v>0</v>
      </c>
      <c r="M171" s="138">
        <f>申込用紙!M171</f>
        <v>0</v>
      </c>
      <c r="N171" s="138" t="str">
        <f>申込用紙!N171</f>
        <v/>
      </c>
      <c r="O171" s="160"/>
      <c r="P171" s="161"/>
      <c r="Q171" s="186" t="str">
        <f t="shared" si="290"/>
        <v>女</v>
      </c>
      <c r="R171" s="195" t="str">
        <f t="shared" si="291"/>
        <v>Not!</v>
      </c>
      <c r="S171" s="195" t="str">
        <f t="shared" si="292"/>
        <v>NO</v>
      </c>
      <c r="T171" s="194" t="str">
        <f t="shared" si="293"/>
        <v>女子Jr</v>
      </c>
      <c r="U171" s="196">
        <f t="shared" si="294"/>
        <v>0</v>
      </c>
      <c r="V171" s="190"/>
      <c r="W171" s="190"/>
      <c r="X171" s="190"/>
      <c r="Y171" s="190"/>
      <c r="Z171" s="190"/>
      <c r="AA171" s="190"/>
      <c r="AB171" s="239"/>
      <c r="AC171" s="239"/>
      <c r="AD171" s="239"/>
      <c r="AE171" s="239"/>
      <c r="AF171" s="242"/>
      <c r="AG171" s="261">
        <f t="shared" si="295"/>
        <v>0</v>
      </c>
      <c r="AH171"/>
      <c r="AI171"/>
      <c r="AJ171" s="258"/>
      <c r="AK171" s="259" t="str">
        <f t="shared" ca="1" si="296"/>
        <v/>
      </c>
      <c r="AL171" s="258"/>
      <c r="AM171" s="259" t="str">
        <f t="shared" si="297"/>
        <v/>
      </c>
      <c r="AN171" s="260"/>
      <c r="AO171" s="260"/>
      <c r="AP171" s="119"/>
      <c r="AQ171" s="280" t="str">
        <f t="shared" si="298"/>
        <v/>
      </c>
      <c r="AR171" s="280" t="str">
        <f t="shared" si="299"/>
        <v/>
      </c>
      <c r="AS171" s="280" t="str">
        <f t="shared" si="300"/>
        <v/>
      </c>
      <c r="AT171" s="280" t="str">
        <f t="shared" ca="1" si="301"/>
        <v/>
      </c>
      <c r="AU171" s="280">
        <f>申込用紙!$G$4</f>
        <v>0</v>
      </c>
      <c r="AV171" s="281" t="str">
        <f t="shared" si="302"/>
        <v/>
      </c>
      <c r="AW171" s="312">
        <f t="shared" si="327"/>
        <v>0</v>
      </c>
      <c r="AX171" s="312">
        <f t="shared" si="327"/>
        <v>0</v>
      </c>
      <c r="AY171" s="312">
        <f t="shared" si="327"/>
        <v>0</v>
      </c>
      <c r="AZ171" s="312">
        <f t="shared" si="327"/>
        <v>0</v>
      </c>
      <c r="BA171" s="312">
        <f t="shared" si="327"/>
        <v>0</v>
      </c>
      <c r="BB171" s="312">
        <f t="shared" si="327"/>
        <v>0</v>
      </c>
      <c r="BC171" s="313">
        <f t="shared" si="303"/>
        <v>0</v>
      </c>
      <c r="BD171" s="313">
        <f t="shared" si="304"/>
        <v>0</v>
      </c>
      <c r="BE171" s="340">
        <f t="shared" si="328"/>
        <v>0</v>
      </c>
      <c r="BF171" s="340">
        <f t="shared" si="328"/>
        <v>0</v>
      </c>
      <c r="BG171" s="340">
        <f t="shared" si="328"/>
        <v>0</v>
      </c>
      <c r="BH171" s="340">
        <f t="shared" si="328"/>
        <v>0</v>
      </c>
      <c r="BI171" s="340">
        <f t="shared" si="328"/>
        <v>0</v>
      </c>
      <c r="BJ171" s="341">
        <f t="shared" si="329"/>
        <v>0</v>
      </c>
      <c r="BK171" s="341">
        <f t="shared" si="329"/>
        <v>0</v>
      </c>
      <c r="BL171" s="341">
        <f t="shared" si="329"/>
        <v>0</v>
      </c>
      <c r="BM171" s="341">
        <f t="shared" si="329"/>
        <v>0</v>
      </c>
      <c r="BN171" s="341">
        <f t="shared" si="329"/>
        <v>0</v>
      </c>
      <c r="BO171" s="341">
        <f t="shared" si="330"/>
        <v>0</v>
      </c>
      <c r="BP171" s="341">
        <f t="shared" si="330"/>
        <v>0</v>
      </c>
      <c r="BQ171" s="341">
        <f t="shared" si="330"/>
        <v>0</v>
      </c>
      <c r="BR171" s="341">
        <f t="shared" si="330"/>
        <v>0</v>
      </c>
      <c r="BS171" s="341">
        <f t="shared" si="330"/>
        <v>0</v>
      </c>
      <c r="BT171" s="348">
        <f t="shared" si="331"/>
        <v>0</v>
      </c>
      <c r="BU171" s="348">
        <f t="shared" si="331"/>
        <v>0</v>
      </c>
      <c r="BV171" s="348">
        <f t="shared" si="331"/>
        <v>0</v>
      </c>
      <c r="BW171" s="348">
        <f t="shared" si="331"/>
        <v>0</v>
      </c>
      <c r="BX171" s="348">
        <f t="shared" si="331"/>
        <v>0</v>
      </c>
      <c r="BY171" s="348">
        <f t="shared" si="332"/>
        <v>0</v>
      </c>
      <c r="BZ171" s="348">
        <f t="shared" si="332"/>
        <v>0</v>
      </c>
      <c r="CA171" s="348">
        <f t="shared" si="332"/>
        <v>0</v>
      </c>
      <c r="CB171" s="350">
        <f t="shared" si="332"/>
        <v>0</v>
      </c>
      <c r="CC171" s="375">
        <f t="shared" si="332"/>
        <v>0</v>
      </c>
      <c r="CD171" s="191">
        <f t="shared" si="369"/>
        <v>0</v>
      </c>
      <c r="CE171" s="191">
        <f t="shared" si="369"/>
        <v>0</v>
      </c>
      <c r="CF171" s="191">
        <f t="shared" si="369"/>
        <v>0</v>
      </c>
      <c r="CG171" s="381">
        <f t="shared" si="370"/>
        <v>0</v>
      </c>
      <c r="CH171" s="191">
        <f t="shared" si="370"/>
        <v>0</v>
      </c>
      <c r="CI171" s="382">
        <f t="shared" si="370"/>
        <v>0</v>
      </c>
      <c r="CJ171" s="379">
        <f t="shared" si="305"/>
        <v>0</v>
      </c>
      <c r="CK171" s="391">
        <f t="shared" si="333"/>
        <v>0</v>
      </c>
      <c r="CL171" s="391">
        <f t="shared" si="333"/>
        <v>0</v>
      </c>
      <c r="CM171" s="391">
        <f t="shared" si="333"/>
        <v>0</v>
      </c>
      <c r="CN171" s="391">
        <f t="shared" si="371"/>
        <v>0</v>
      </c>
      <c r="CO171" s="392">
        <f t="shared" si="334"/>
        <v>0</v>
      </c>
      <c r="CP171" s="392">
        <f t="shared" si="334"/>
        <v>0</v>
      </c>
      <c r="CQ171" s="392">
        <f t="shared" si="334"/>
        <v>0</v>
      </c>
      <c r="CR171" s="394">
        <f t="shared" si="372"/>
        <v>0</v>
      </c>
      <c r="CS171" s="191">
        <f t="shared" si="335"/>
        <v>0</v>
      </c>
      <c r="CT171" s="190">
        <f t="shared" si="335"/>
        <v>0</v>
      </c>
      <c r="CU171" s="190">
        <f t="shared" si="335"/>
        <v>0</v>
      </c>
      <c r="CV171" s="394">
        <f t="shared" si="373"/>
        <v>0</v>
      </c>
      <c r="CW171" s="402">
        <f t="shared" si="306"/>
        <v>0</v>
      </c>
      <c r="CX171" s="403"/>
      <c r="CY171" s="403">
        <f t="shared" si="307"/>
        <v>0</v>
      </c>
      <c r="CZ171" s="404">
        <f t="shared" si="308"/>
        <v>0</v>
      </c>
      <c r="DA171" s="435">
        <f t="shared" si="336"/>
        <v>0</v>
      </c>
      <c r="DB171" s="432">
        <f t="shared" si="309"/>
        <v>0</v>
      </c>
      <c r="DC171" s="433">
        <f t="shared" si="310"/>
        <v>0</v>
      </c>
      <c r="DD171" s="239">
        <f t="shared" si="311"/>
        <v>1</v>
      </c>
      <c r="DE171" s="239">
        <f t="shared" ca="1" si="312"/>
        <v>0</v>
      </c>
      <c r="DF171" s="239">
        <f t="shared" ca="1" si="313"/>
        <v>1</v>
      </c>
      <c r="DG171" s="434" t="str">
        <f t="shared" si="314"/>
        <v/>
      </c>
      <c r="DH171" s="239">
        <f t="shared" ca="1" si="315"/>
        <v>0</v>
      </c>
      <c r="DI171" s="239">
        <f t="shared" ca="1" si="368"/>
        <v>0</v>
      </c>
      <c r="DJ171" s="118" t="str">
        <f t="shared" si="316"/>
        <v/>
      </c>
      <c r="DK171" s="451">
        <f t="shared" si="317"/>
        <v>0</v>
      </c>
      <c r="DL171" s="451">
        <f t="shared" si="318"/>
        <v>0</v>
      </c>
      <c r="DM171" s="452">
        <f t="shared" si="319"/>
        <v>0</v>
      </c>
      <c r="DN171" s="453">
        <f t="shared" si="320"/>
        <v>-1</v>
      </c>
      <c r="DO171" s="454">
        <f t="shared" si="337"/>
        <v>1</v>
      </c>
      <c r="DP171" s="455" t="str">
        <f t="shared" si="338"/>
        <v>NO</v>
      </c>
      <c r="DQ171" s="455" t="str">
        <f t="shared" si="339"/>
        <v>Not!</v>
      </c>
      <c r="DR171" s="455" t="str">
        <f t="shared" si="340"/>
        <v>Not!</v>
      </c>
      <c r="DS171" s="478" t="str">
        <f t="shared" si="321"/>
        <v/>
      </c>
      <c r="DT171" s="479">
        <f t="shared" si="341"/>
        <v>0</v>
      </c>
      <c r="DU171" s="239">
        <f t="shared" si="365"/>
        <v>0</v>
      </c>
      <c r="DV171" s="480">
        <v>156</v>
      </c>
      <c r="DW171" s="281" t="str">
        <f t="shared" si="342"/>
        <v/>
      </c>
      <c r="DX171" s="239" t="str">
        <f t="shared" si="343"/>
        <v>Not!</v>
      </c>
      <c r="DY171" s="499">
        <f t="shared" si="344"/>
        <v>0</v>
      </c>
      <c r="DZ171" s="239" t="str">
        <f t="shared" si="345"/>
        <v>NO</v>
      </c>
      <c r="EA171" s="499">
        <f t="shared" si="322"/>
        <v>0</v>
      </c>
      <c r="EB171" s="239" t="str">
        <f t="shared" si="323"/>
        <v>女子Jr</v>
      </c>
      <c r="EC171" s="499">
        <f t="shared" si="324"/>
        <v>0</v>
      </c>
      <c r="ED171" s="500">
        <f t="shared" si="346"/>
        <v>0</v>
      </c>
      <c r="EE171" s="499">
        <f t="shared" si="346"/>
        <v>0</v>
      </c>
      <c r="EF171" s="239" t="str">
        <f t="shared" si="347"/>
        <v>N</v>
      </c>
      <c r="EG171" s="434" t="str">
        <f t="shared" si="348"/>
        <v/>
      </c>
      <c r="EH171" s="239" t="str">
        <f t="shared" si="349"/>
        <v/>
      </c>
      <c r="EI171" s="239" t="str">
        <f t="shared" ca="1" si="350"/>
        <v/>
      </c>
      <c r="EJ171" s="239" t="str">
        <f t="shared" si="351"/>
        <v/>
      </c>
      <c r="EK171" s="239">
        <f t="shared" si="352"/>
        <v>0</v>
      </c>
      <c r="EL171" s="239">
        <f t="shared" si="353"/>
        <v>0</v>
      </c>
      <c r="EM171" s="499">
        <f t="shared" si="354"/>
        <v>0</v>
      </c>
      <c r="EN171" s="239" t="str">
        <f t="shared" si="366"/>
        <v>N</v>
      </c>
      <c r="EO171" s="434" t="str">
        <f t="shared" si="355"/>
        <v/>
      </c>
      <c r="EP171" s="239" t="str">
        <f t="shared" si="325"/>
        <v/>
      </c>
      <c r="EQ171" s="239" t="str">
        <f t="shared" ca="1" si="356"/>
        <v/>
      </c>
      <c r="ER171" s="239" t="str">
        <f t="shared" si="357"/>
        <v/>
      </c>
      <c r="ES171" s="239">
        <f t="shared" si="326"/>
        <v>0</v>
      </c>
      <c r="ET171" s="239">
        <f t="shared" si="367"/>
        <v>0</v>
      </c>
      <c r="EU171" s="499">
        <f t="shared" si="358"/>
        <v>0</v>
      </c>
      <c r="EV171" s="434" t="str">
        <f t="shared" si="359"/>
        <v/>
      </c>
      <c r="EW171" s="512">
        <f t="shared" si="360"/>
        <v>0</v>
      </c>
      <c r="EX171" s="512">
        <f t="shared" si="361"/>
        <v>0</v>
      </c>
      <c r="EY171" s="512">
        <f t="shared" si="362"/>
        <v>0</v>
      </c>
      <c r="EZ171" s="119"/>
      <c r="FA171" s="258"/>
      <c r="FB171" s="259" t="str">
        <f t="shared" ca="1" si="363"/>
        <v/>
      </c>
      <c r="FC171" s="258"/>
      <c r="FD171" s="259" t="str">
        <f t="shared" si="364"/>
        <v/>
      </c>
      <c r="FE171" s="119"/>
      <c r="FF171" s="119"/>
      <c r="FG171" s="119"/>
      <c r="FH171" s="119"/>
      <c r="FI171" s="119"/>
      <c r="FJ171" s="119"/>
      <c r="FK171" s="119"/>
      <c r="FL171" s="119"/>
      <c r="FM171" s="119"/>
      <c r="FN171" s="119"/>
      <c r="FO171" s="119"/>
    </row>
    <row r="172" spans="1:171" s="99" customFormat="1" ht="21" customHeight="1" x14ac:dyDescent="0.2">
      <c r="A172" s="141">
        <v>157</v>
      </c>
      <c r="B172" s="138">
        <f>申込用紙!B172</f>
        <v>0</v>
      </c>
      <c r="C172" s="138">
        <f>申込用紙!C172</f>
        <v>0</v>
      </c>
      <c r="D172" s="138">
        <f>申込用紙!D172</f>
        <v>0</v>
      </c>
      <c r="E172" s="139">
        <f>申込用紙!E172</f>
        <v>0</v>
      </c>
      <c r="F172" s="138">
        <f>申込用紙!F172</f>
        <v>0</v>
      </c>
      <c r="G172" s="138">
        <f>申込用紙!G172</f>
        <v>0</v>
      </c>
      <c r="H172" s="138">
        <f>申込用紙!H172</f>
        <v>0</v>
      </c>
      <c r="I172" s="138">
        <f>申込用紙!I172</f>
        <v>0</v>
      </c>
      <c r="J172" s="138">
        <f>申込用紙!J172</f>
        <v>0</v>
      </c>
      <c r="K172" s="138">
        <f>申込用紙!K172</f>
        <v>0</v>
      </c>
      <c r="L172" s="138">
        <f>申込用紙!L172</f>
        <v>0</v>
      </c>
      <c r="M172" s="138">
        <f>申込用紙!M172</f>
        <v>0</v>
      </c>
      <c r="N172" s="138" t="str">
        <f>申込用紙!N172</f>
        <v/>
      </c>
      <c r="O172" s="160"/>
      <c r="P172" s="161"/>
      <c r="Q172" s="186" t="str">
        <f t="shared" si="290"/>
        <v>女</v>
      </c>
      <c r="R172" s="195" t="str">
        <f t="shared" si="291"/>
        <v>Not!</v>
      </c>
      <c r="S172" s="195" t="str">
        <f t="shared" si="292"/>
        <v>NO</v>
      </c>
      <c r="T172" s="194" t="str">
        <f t="shared" si="293"/>
        <v>女子Jr</v>
      </c>
      <c r="U172" s="196">
        <f t="shared" si="294"/>
        <v>0</v>
      </c>
      <c r="V172" s="190"/>
      <c r="W172" s="190"/>
      <c r="X172" s="190"/>
      <c r="Y172" s="190"/>
      <c r="Z172" s="190"/>
      <c r="AA172" s="190"/>
      <c r="AB172" s="239"/>
      <c r="AC172" s="239"/>
      <c r="AD172" s="239"/>
      <c r="AE172" s="239"/>
      <c r="AF172" s="242"/>
      <c r="AG172" s="261">
        <f t="shared" si="295"/>
        <v>0</v>
      </c>
      <c r="AH172"/>
      <c r="AI172"/>
      <c r="AJ172" s="258"/>
      <c r="AK172" s="259" t="str">
        <f t="shared" ca="1" si="296"/>
        <v/>
      </c>
      <c r="AL172" s="258"/>
      <c r="AM172" s="259" t="str">
        <f t="shared" si="297"/>
        <v/>
      </c>
      <c r="AN172" s="260"/>
      <c r="AO172" s="260"/>
      <c r="AP172" s="119"/>
      <c r="AQ172" s="280" t="str">
        <f t="shared" si="298"/>
        <v/>
      </c>
      <c r="AR172" s="280" t="str">
        <f t="shared" si="299"/>
        <v/>
      </c>
      <c r="AS172" s="280" t="str">
        <f t="shared" si="300"/>
        <v/>
      </c>
      <c r="AT172" s="280" t="str">
        <f t="shared" ca="1" si="301"/>
        <v/>
      </c>
      <c r="AU172" s="280">
        <f>申込用紙!$G$4</f>
        <v>0</v>
      </c>
      <c r="AV172" s="281" t="str">
        <f t="shared" si="302"/>
        <v/>
      </c>
      <c r="AW172" s="312">
        <f t="shared" si="327"/>
        <v>0</v>
      </c>
      <c r="AX172" s="312">
        <f t="shared" si="327"/>
        <v>0</v>
      </c>
      <c r="AY172" s="312">
        <f t="shared" si="327"/>
        <v>0</v>
      </c>
      <c r="AZ172" s="312">
        <f t="shared" si="327"/>
        <v>0</v>
      </c>
      <c r="BA172" s="312">
        <f t="shared" si="327"/>
        <v>0</v>
      </c>
      <c r="BB172" s="312">
        <f t="shared" si="327"/>
        <v>0</v>
      </c>
      <c r="BC172" s="313">
        <f t="shared" si="303"/>
        <v>0</v>
      </c>
      <c r="BD172" s="313">
        <f t="shared" si="304"/>
        <v>0</v>
      </c>
      <c r="BE172" s="340">
        <f t="shared" si="328"/>
        <v>0</v>
      </c>
      <c r="BF172" s="340">
        <f t="shared" si="328"/>
        <v>0</v>
      </c>
      <c r="BG172" s="340">
        <f t="shared" si="328"/>
        <v>0</v>
      </c>
      <c r="BH172" s="340">
        <f t="shared" si="328"/>
        <v>0</v>
      </c>
      <c r="BI172" s="340">
        <f t="shared" si="328"/>
        <v>0</v>
      </c>
      <c r="BJ172" s="341">
        <f t="shared" si="329"/>
        <v>0</v>
      </c>
      <c r="BK172" s="341">
        <f t="shared" si="329"/>
        <v>0</v>
      </c>
      <c r="BL172" s="341">
        <f t="shared" si="329"/>
        <v>0</v>
      </c>
      <c r="BM172" s="341">
        <f t="shared" si="329"/>
        <v>0</v>
      </c>
      <c r="BN172" s="341">
        <f t="shared" si="329"/>
        <v>0</v>
      </c>
      <c r="BO172" s="341">
        <f t="shared" si="330"/>
        <v>0</v>
      </c>
      <c r="BP172" s="341">
        <f t="shared" si="330"/>
        <v>0</v>
      </c>
      <c r="BQ172" s="341">
        <f t="shared" si="330"/>
        <v>0</v>
      </c>
      <c r="BR172" s="341">
        <f t="shared" si="330"/>
        <v>0</v>
      </c>
      <c r="BS172" s="341">
        <f t="shared" si="330"/>
        <v>0</v>
      </c>
      <c r="BT172" s="348">
        <f t="shared" si="331"/>
        <v>0</v>
      </c>
      <c r="BU172" s="348">
        <f t="shared" si="331"/>
        <v>0</v>
      </c>
      <c r="BV172" s="348">
        <f t="shared" si="331"/>
        <v>0</v>
      </c>
      <c r="BW172" s="348">
        <f t="shared" si="331"/>
        <v>0</v>
      </c>
      <c r="BX172" s="348">
        <f t="shared" si="331"/>
        <v>0</v>
      </c>
      <c r="BY172" s="348">
        <f t="shared" si="332"/>
        <v>0</v>
      </c>
      <c r="BZ172" s="348">
        <f t="shared" si="332"/>
        <v>0</v>
      </c>
      <c r="CA172" s="348">
        <f t="shared" si="332"/>
        <v>0</v>
      </c>
      <c r="CB172" s="350">
        <f t="shared" si="332"/>
        <v>0</v>
      </c>
      <c r="CC172" s="375">
        <f t="shared" si="332"/>
        <v>0</v>
      </c>
      <c r="CD172" s="191">
        <f t="shared" si="369"/>
        <v>0</v>
      </c>
      <c r="CE172" s="191">
        <f t="shared" si="369"/>
        <v>0</v>
      </c>
      <c r="CF172" s="191">
        <f t="shared" si="369"/>
        <v>0</v>
      </c>
      <c r="CG172" s="381">
        <f t="shared" si="370"/>
        <v>0</v>
      </c>
      <c r="CH172" s="191">
        <f t="shared" si="370"/>
        <v>0</v>
      </c>
      <c r="CI172" s="382">
        <f t="shared" si="370"/>
        <v>0</v>
      </c>
      <c r="CJ172" s="379">
        <f t="shared" si="305"/>
        <v>0</v>
      </c>
      <c r="CK172" s="391">
        <f t="shared" si="333"/>
        <v>0</v>
      </c>
      <c r="CL172" s="391">
        <f t="shared" si="333"/>
        <v>0</v>
      </c>
      <c r="CM172" s="391">
        <f t="shared" si="333"/>
        <v>0</v>
      </c>
      <c r="CN172" s="391">
        <f t="shared" si="371"/>
        <v>0</v>
      </c>
      <c r="CO172" s="392">
        <f t="shared" si="334"/>
        <v>0</v>
      </c>
      <c r="CP172" s="392">
        <f t="shared" si="334"/>
        <v>0</v>
      </c>
      <c r="CQ172" s="392">
        <f t="shared" si="334"/>
        <v>0</v>
      </c>
      <c r="CR172" s="394">
        <f t="shared" si="372"/>
        <v>0</v>
      </c>
      <c r="CS172" s="191">
        <f t="shared" si="335"/>
        <v>0</v>
      </c>
      <c r="CT172" s="190">
        <f t="shared" si="335"/>
        <v>0</v>
      </c>
      <c r="CU172" s="190">
        <f t="shared" si="335"/>
        <v>0</v>
      </c>
      <c r="CV172" s="394">
        <f t="shared" si="373"/>
        <v>0</v>
      </c>
      <c r="CW172" s="402">
        <f t="shared" si="306"/>
        <v>0</v>
      </c>
      <c r="CX172" s="403"/>
      <c r="CY172" s="403">
        <f t="shared" si="307"/>
        <v>0</v>
      </c>
      <c r="CZ172" s="404">
        <f t="shared" si="308"/>
        <v>0</v>
      </c>
      <c r="DA172" s="435">
        <f t="shared" si="336"/>
        <v>0</v>
      </c>
      <c r="DB172" s="432">
        <f t="shared" si="309"/>
        <v>0</v>
      </c>
      <c r="DC172" s="433">
        <f t="shared" si="310"/>
        <v>0</v>
      </c>
      <c r="DD172" s="239">
        <f t="shared" si="311"/>
        <v>1</v>
      </c>
      <c r="DE172" s="239">
        <f t="shared" ca="1" si="312"/>
        <v>0</v>
      </c>
      <c r="DF172" s="239">
        <f t="shared" ca="1" si="313"/>
        <v>1</v>
      </c>
      <c r="DG172" s="434" t="str">
        <f t="shared" si="314"/>
        <v/>
      </c>
      <c r="DH172" s="239">
        <f t="shared" ca="1" si="315"/>
        <v>0</v>
      </c>
      <c r="DI172" s="239">
        <f t="shared" ca="1" si="368"/>
        <v>0</v>
      </c>
      <c r="DJ172" s="118" t="str">
        <f t="shared" si="316"/>
        <v/>
      </c>
      <c r="DK172" s="451">
        <f t="shared" si="317"/>
        <v>0</v>
      </c>
      <c r="DL172" s="451">
        <f t="shared" si="318"/>
        <v>0</v>
      </c>
      <c r="DM172" s="452">
        <f t="shared" si="319"/>
        <v>0</v>
      </c>
      <c r="DN172" s="453">
        <f t="shared" si="320"/>
        <v>-1</v>
      </c>
      <c r="DO172" s="454">
        <f t="shared" si="337"/>
        <v>1</v>
      </c>
      <c r="DP172" s="455" t="str">
        <f t="shared" si="338"/>
        <v>NO</v>
      </c>
      <c r="DQ172" s="455" t="str">
        <f t="shared" si="339"/>
        <v>Not!</v>
      </c>
      <c r="DR172" s="455" t="str">
        <f t="shared" si="340"/>
        <v>Not!</v>
      </c>
      <c r="DS172" s="478" t="str">
        <f t="shared" si="321"/>
        <v/>
      </c>
      <c r="DT172" s="479">
        <f t="shared" si="341"/>
        <v>0</v>
      </c>
      <c r="DU172" s="239">
        <f t="shared" si="365"/>
        <v>0</v>
      </c>
      <c r="DV172" s="480">
        <v>157</v>
      </c>
      <c r="DW172" s="281" t="str">
        <f t="shared" si="342"/>
        <v/>
      </c>
      <c r="DX172" s="239" t="str">
        <f t="shared" si="343"/>
        <v>Not!</v>
      </c>
      <c r="DY172" s="499">
        <f t="shared" si="344"/>
        <v>0</v>
      </c>
      <c r="DZ172" s="239" t="str">
        <f t="shared" si="345"/>
        <v>NO</v>
      </c>
      <c r="EA172" s="499">
        <f t="shared" si="322"/>
        <v>0</v>
      </c>
      <c r="EB172" s="239" t="str">
        <f t="shared" si="323"/>
        <v>女子Jr</v>
      </c>
      <c r="EC172" s="499">
        <f t="shared" si="324"/>
        <v>0</v>
      </c>
      <c r="ED172" s="500">
        <f t="shared" si="346"/>
        <v>0</v>
      </c>
      <c r="EE172" s="499">
        <f t="shared" si="346"/>
        <v>0</v>
      </c>
      <c r="EF172" s="239" t="str">
        <f t="shared" si="347"/>
        <v>N</v>
      </c>
      <c r="EG172" s="434" t="str">
        <f t="shared" si="348"/>
        <v/>
      </c>
      <c r="EH172" s="239" t="str">
        <f t="shared" si="349"/>
        <v/>
      </c>
      <c r="EI172" s="239" t="str">
        <f t="shared" ca="1" si="350"/>
        <v/>
      </c>
      <c r="EJ172" s="239" t="str">
        <f t="shared" si="351"/>
        <v/>
      </c>
      <c r="EK172" s="239">
        <f t="shared" si="352"/>
        <v>0</v>
      </c>
      <c r="EL172" s="239">
        <f t="shared" si="353"/>
        <v>0</v>
      </c>
      <c r="EM172" s="499">
        <f t="shared" si="354"/>
        <v>0</v>
      </c>
      <c r="EN172" s="239" t="str">
        <f t="shared" si="366"/>
        <v>N</v>
      </c>
      <c r="EO172" s="434" t="str">
        <f t="shared" si="355"/>
        <v/>
      </c>
      <c r="EP172" s="239" t="str">
        <f t="shared" si="325"/>
        <v/>
      </c>
      <c r="EQ172" s="239" t="str">
        <f t="shared" ca="1" si="356"/>
        <v/>
      </c>
      <c r="ER172" s="239" t="str">
        <f t="shared" si="357"/>
        <v/>
      </c>
      <c r="ES172" s="239">
        <f t="shared" si="326"/>
        <v>0</v>
      </c>
      <c r="ET172" s="239">
        <f t="shared" si="367"/>
        <v>0</v>
      </c>
      <c r="EU172" s="499">
        <f t="shared" si="358"/>
        <v>0</v>
      </c>
      <c r="EV172" s="434" t="str">
        <f t="shared" si="359"/>
        <v/>
      </c>
      <c r="EW172" s="512">
        <f t="shared" si="360"/>
        <v>0</v>
      </c>
      <c r="EX172" s="512">
        <f t="shared" si="361"/>
        <v>0</v>
      </c>
      <c r="EY172" s="512">
        <f t="shared" si="362"/>
        <v>0</v>
      </c>
      <c r="EZ172" s="119"/>
      <c r="FA172" s="258"/>
      <c r="FB172" s="259" t="str">
        <f t="shared" ca="1" si="363"/>
        <v/>
      </c>
      <c r="FC172" s="258"/>
      <c r="FD172" s="259" t="str">
        <f t="shared" si="364"/>
        <v/>
      </c>
      <c r="FE172" s="119"/>
      <c r="FF172" s="119"/>
      <c r="FG172" s="119"/>
      <c r="FH172" s="119"/>
      <c r="FI172" s="119"/>
      <c r="FJ172" s="119"/>
      <c r="FK172" s="119"/>
      <c r="FL172" s="119"/>
      <c r="FM172" s="119"/>
      <c r="FN172" s="119"/>
      <c r="FO172" s="119"/>
    </row>
    <row r="173" spans="1:171" s="99" customFormat="1" ht="21" customHeight="1" x14ac:dyDescent="0.2">
      <c r="A173" s="141">
        <v>158</v>
      </c>
      <c r="B173" s="138">
        <f>申込用紙!B173</f>
        <v>0</v>
      </c>
      <c r="C173" s="138">
        <f>申込用紙!C173</f>
        <v>0</v>
      </c>
      <c r="D173" s="138">
        <f>申込用紙!D173</f>
        <v>0</v>
      </c>
      <c r="E173" s="139">
        <f>申込用紙!E173</f>
        <v>0</v>
      </c>
      <c r="F173" s="138">
        <f>申込用紙!F173</f>
        <v>0</v>
      </c>
      <c r="G173" s="138">
        <f>申込用紙!G173</f>
        <v>0</v>
      </c>
      <c r="H173" s="138">
        <f>申込用紙!H173</f>
        <v>0</v>
      </c>
      <c r="I173" s="138">
        <f>申込用紙!I173</f>
        <v>0</v>
      </c>
      <c r="J173" s="138">
        <f>申込用紙!J173</f>
        <v>0</v>
      </c>
      <c r="K173" s="138">
        <f>申込用紙!K173</f>
        <v>0</v>
      </c>
      <c r="L173" s="138">
        <f>申込用紙!L173</f>
        <v>0</v>
      </c>
      <c r="M173" s="138">
        <f>申込用紙!M173</f>
        <v>0</v>
      </c>
      <c r="N173" s="138" t="str">
        <f>申込用紙!N173</f>
        <v/>
      </c>
      <c r="O173" s="160"/>
      <c r="P173" s="161"/>
      <c r="Q173" s="186" t="str">
        <f t="shared" si="290"/>
        <v>女</v>
      </c>
      <c r="R173" s="195" t="str">
        <f t="shared" si="291"/>
        <v>Not!</v>
      </c>
      <c r="S173" s="195" t="str">
        <f t="shared" si="292"/>
        <v>NO</v>
      </c>
      <c r="T173" s="194" t="str">
        <f t="shared" si="293"/>
        <v>女子Jr</v>
      </c>
      <c r="U173" s="196">
        <f t="shared" si="294"/>
        <v>0</v>
      </c>
      <c r="V173" s="190"/>
      <c r="W173" s="190"/>
      <c r="X173" s="190"/>
      <c r="Y173" s="190"/>
      <c r="Z173" s="190"/>
      <c r="AA173" s="190"/>
      <c r="AB173" s="239"/>
      <c r="AC173" s="239"/>
      <c r="AD173" s="239"/>
      <c r="AE173" s="239"/>
      <c r="AF173" s="242"/>
      <c r="AG173" s="261">
        <f t="shared" si="295"/>
        <v>0</v>
      </c>
      <c r="AH173"/>
      <c r="AI173"/>
      <c r="AJ173" s="258"/>
      <c r="AK173" s="259" t="str">
        <f t="shared" ca="1" si="296"/>
        <v/>
      </c>
      <c r="AL173" s="258"/>
      <c r="AM173" s="259" t="str">
        <f t="shared" si="297"/>
        <v/>
      </c>
      <c r="AN173" s="260"/>
      <c r="AO173" s="260"/>
      <c r="AP173" s="119"/>
      <c r="AQ173" s="280" t="str">
        <f t="shared" si="298"/>
        <v/>
      </c>
      <c r="AR173" s="280" t="str">
        <f t="shared" si="299"/>
        <v/>
      </c>
      <c r="AS173" s="280" t="str">
        <f t="shared" si="300"/>
        <v/>
      </c>
      <c r="AT173" s="280" t="str">
        <f t="shared" ca="1" si="301"/>
        <v/>
      </c>
      <c r="AU173" s="280">
        <f>申込用紙!$G$4</f>
        <v>0</v>
      </c>
      <c r="AV173" s="281" t="str">
        <f t="shared" si="302"/>
        <v/>
      </c>
      <c r="AW173" s="312">
        <f t="shared" si="327"/>
        <v>0</v>
      </c>
      <c r="AX173" s="312">
        <f t="shared" si="327"/>
        <v>0</v>
      </c>
      <c r="AY173" s="312">
        <f t="shared" si="327"/>
        <v>0</v>
      </c>
      <c r="AZ173" s="312">
        <f t="shared" si="327"/>
        <v>0</v>
      </c>
      <c r="BA173" s="312">
        <f t="shared" si="327"/>
        <v>0</v>
      </c>
      <c r="BB173" s="312">
        <f t="shared" si="327"/>
        <v>0</v>
      </c>
      <c r="BC173" s="313">
        <f t="shared" si="303"/>
        <v>0</v>
      </c>
      <c r="BD173" s="313">
        <f t="shared" si="304"/>
        <v>0</v>
      </c>
      <c r="BE173" s="340">
        <f t="shared" si="328"/>
        <v>0</v>
      </c>
      <c r="BF173" s="340">
        <f t="shared" si="328"/>
        <v>0</v>
      </c>
      <c r="BG173" s="340">
        <f t="shared" si="328"/>
        <v>0</v>
      </c>
      <c r="BH173" s="340">
        <f t="shared" si="328"/>
        <v>0</v>
      </c>
      <c r="BI173" s="340">
        <f t="shared" si="328"/>
        <v>0</v>
      </c>
      <c r="BJ173" s="341">
        <f t="shared" si="329"/>
        <v>0</v>
      </c>
      <c r="BK173" s="341">
        <f t="shared" si="329"/>
        <v>0</v>
      </c>
      <c r="BL173" s="341">
        <f t="shared" si="329"/>
        <v>0</v>
      </c>
      <c r="BM173" s="341">
        <f t="shared" si="329"/>
        <v>0</v>
      </c>
      <c r="BN173" s="341">
        <f t="shared" si="329"/>
        <v>0</v>
      </c>
      <c r="BO173" s="341">
        <f t="shared" si="330"/>
        <v>0</v>
      </c>
      <c r="BP173" s="341">
        <f t="shared" si="330"/>
        <v>0</v>
      </c>
      <c r="BQ173" s="341">
        <f t="shared" si="330"/>
        <v>0</v>
      </c>
      <c r="BR173" s="341">
        <f t="shared" si="330"/>
        <v>0</v>
      </c>
      <c r="BS173" s="341">
        <f t="shared" si="330"/>
        <v>0</v>
      </c>
      <c r="BT173" s="348">
        <f t="shared" si="331"/>
        <v>0</v>
      </c>
      <c r="BU173" s="348">
        <f t="shared" si="331"/>
        <v>0</v>
      </c>
      <c r="BV173" s="348">
        <f t="shared" si="331"/>
        <v>0</v>
      </c>
      <c r="BW173" s="348">
        <f t="shared" si="331"/>
        <v>0</v>
      </c>
      <c r="BX173" s="348">
        <f t="shared" si="331"/>
        <v>0</v>
      </c>
      <c r="BY173" s="348">
        <f t="shared" si="332"/>
        <v>0</v>
      </c>
      <c r="BZ173" s="348">
        <f t="shared" si="332"/>
        <v>0</v>
      </c>
      <c r="CA173" s="348">
        <f t="shared" si="332"/>
        <v>0</v>
      </c>
      <c r="CB173" s="350">
        <f t="shared" si="332"/>
        <v>0</v>
      </c>
      <c r="CC173" s="375">
        <f t="shared" si="332"/>
        <v>0</v>
      </c>
      <c r="CD173" s="191">
        <f t="shared" si="369"/>
        <v>0</v>
      </c>
      <c r="CE173" s="191">
        <f t="shared" si="369"/>
        <v>0</v>
      </c>
      <c r="CF173" s="191">
        <f t="shared" si="369"/>
        <v>0</v>
      </c>
      <c r="CG173" s="381">
        <f t="shared" si="370"/>
        <v>0</v>
      </c>
      <c r="CH173" s="191">
        <f t="shared" si="370"/>
        <v>0</v>
      </c>
      <c r="CI173" s="382">
        <f t="shared" si="370"/>
        <v>0</v>
      </c>
      <c r="CJ173" s="379">
        <f t="shared" si="305"/>
        <v>0</v>
      </c>
      <c r="CK173" s="391">
        <f t="shared" si="333"/>
        <v>0</v>
      </c>
      <c r="CL173" s="391">
        <f t="shared" si="333"/>
        <v>0</v>
      </c>
      <c r="CM173" s="391">
        <f t="shared" si="333"/>
        <v>0</v>
      </c>
      <c r="CN173" s="391">
        <f t="shared" si="371"/>
        <v>0</v>
      </c>
      <c r="CO173" s="392">
        <f t="shared" si="334"/>
        <v>0</v>
      </c>
      <c r="CP173" s="392">
        <f t="shared" si="334"/>
        <v>0</v>
      </c>
      <c r="CQ173" s="392">
        <f t="shared" si="334"/>
        <v>0</v>
      </c>
      <c r="CR173" s="394">
        <f t="shared" si="372"/>
        <v>0</v>
      </c>
      <c r="CS173" s="191">
        <f t="shared" si="335"/>
        <v>0</v>
      </c>
      <c r="CT173" s="190">
        <f t="shared" si="335"/>
        <v>0</v>
      </c>
      <c r="CU173" s="190">
        <f t="shared" si="335"/>
        <v>0</v>
      </c>
      <c r="CV173" s="394">
        <f t="shared" si="373"/>
        <v>0</v>
      </c>
      <c r="CW173" s="402">
        <f t="shared" si="306"/>
        <v>0</v>
      </c>
      <c r="CX173" s="403"/>
      <c r="CY173" s="403">
        <f t="shared" si="307"/>
        <v>0</v>
      </c>
      <c r="CZ173" s="404">
        <f t="shared" si="308"/>
        <v>0</v>
      </c>
      <c r="DA173" s="435">
        <f t="shared" si="336"/>
        <v>0</v>
      </c>
      <c r="DB173" s="432">
        <f t="shared" si="309"/>
        <v>0</v>
      </c>
      <c r="DC173" s="433">
        <f t="shared" si="310"/>
        <v>0</v>
      </c>
      <c r="DD173" s="239">
        <f t="shared" si="311"/>
        <v>1</v>
      </c>
      <c r="DE173" s="239">
        <f t="shared" ca="1" si="312"/>
        <v>0</v>
      </c>
      <c r="DF173" s="239">
        <f t="shared" ca="1" si="313"/>
        <v>1</v>
      </c>
      <c r="DG173" s="434" t="str">
        <f t="shared" si="314"/>
        <v/>
      </c>
      <c r="DH173" s="239">
        <f t="shared" ca="1" si="315"/>
        <v>0</v>
      </c>
      <c r="DI173" s="239">
        <f t="shared" ca="1" si="368"/>
        <v>0</v>
      </c>
      <c r="DJ173" s="118" t="str">
        <f t="shared" si="316"/>
        <v/>
      </c>
      <c r="DK173" s="451">
        <f t="shared" si="317"/>
        <v>0</v>
      </c>
      <c r="DL173" s="451">
        <f t="shared" si="318"/>
        <v>0</v>
      </c>
      <c r="DM173" s="452">
        <f t="shared" si="319"/>
        <v>0</v>
      </c>
      <c r="DN173" s="453">
        <f t="shared" si="320"/>
        <v>-1</v>
      </c>
      <c r="DO173" s="454">
        <f t="shared" si="337"/>
        <v>1</v>
      </c>
      <c r="DP173" s="455" t="str">
        <f t="shared" si="338"/>
        <v>NO</v>
      </c>
      <c r="DQ173" s="455" t="str">
        <f t="shared" si="339"/>
        <v>Not!</v>
      </c>
      <c r="DR173" s="455" t="str">
        <f t="shared" si="340"/>
        <v>Not!</v>
      </c>
      <c r="DS173" s="478" t="str">
        <f t="shared" si="321"/>
        <v/>
      </c>
      <c r="DT173" s="479">
        <f t="shared" si="341"/>
        <v>0</v>
      </c>
      <c r="DU173" s="239">
        <f t="shared" si="365"/>
        <v>0</v>
      </c>
      <c r="DV173" s="480">
        <v>158</v>
      </c>
      <c r="DW173" s="281" t="str">
        <f t="shared" si="342"/>
        <v/>
      </c>
      <c r="DX173" s="239" t="str">
        <f t="shared" si="343"/>
        <v>Not!</v>
      </c>
      <c r="DY173" s="499">
        <f t="shared" si="344"/>
        <v>0</v>
      </c>
      <c r="DZ173" s="239" t="str">
        <f t="shared" si="345"/>
        <v>NO</v>
      </c>
      <c r="EA173" s="499">
        <f t="shared" si="322"/>
        <v>0</v>
      </c>
      <c r="EB173" s="239" t="str">
        <f t="shared" si="323"/>
        <v>女子Jr</v>
      </c>
      <c r="EC173" s="499">
        <f t="shared" si="324"/>
        <v>0</v>
      </c>
      <c r="ED173" s="500">
        <f t="shared" si="346"/>
        <v>0</v>
      </c>
      <c r="EE173" s="499">
        <f t="shared" si="346"/>
        <v>0</v>
      </c>
      <c r="EF173" s="239" t="str">
        <f t="shared" si="347"/>
        <v>N</v>
      </c>
      <c r="EG173" s="434" t="str">
        <f t="shared" si="348"/>
        <v/>
      </c>
      <c r="EH173" s="239" t="str">
        <f t="shared" si="349"/>
        <v/>
      </c>
      <c r="EI173" s="239" t="str">
        <f t="shared" ca="1" si="350"/>
        <v/>
      </c>
      <c r="EJ173" s="239" t="str">
        <f t="shared" si="351"/>
        <v/>
      </c>
      <c r="EK173" s="239">
        <f t="shared" si="352"/>
        <v>0</v>
      </c>
      <c r="EL173" s="239">
        <f t="shared" si="353"/>
        <v>0</v>
      </c>
      <c r="EM173" s="499">
        <f t="shared" si="354"/>
        <v>0</v>
      </c>
      <c r="EN173" s="239" t="str">
        <f t="shared" si="366"/>
        <v>N</v>
      </c>
      <c r="EO173" s="434" t="str">
        <f t="shared" si="355"/>
        <v/>
      </c>
      <c r="EP173" s="239" t="str">
        <f t="shared" si="325"/>
        <v/>
      </c>
      <c r="EQ173" s="239" t="str">
        <f t="shared" ca="1" si="356"/>
        <v/>
      </c>
      <c r="ER173" s="239" t="str">
        <f t="shared" si="357"/>
        <v/>
      </c>
      <c r="ES173" s="239">
        <f t="shared" si="326"/>
        <v>0</v>
      </c>
      <c r="ET173" s="239">
        <f t="shared" si="367"/>
        <v>0</v>
      </c>
      <c r="EU173" s="499">
        <f t="shared" si="358"/>
        <v>0</v>
      </c>
      <c r="EV173" s="434" t="str">
        <f t="shared" si="359"/>
        <v/>
      </c>
      <c r="EW173" s="512">
        <f t="shared" si="360"/>
        <v>0</v>
      </c>
      <c r="EX173" s="512">
        <f t="shared" si="361"/>
        <v>0</v>
      </c>
      <c r="EY173" s="512">
        <f t="shared" si="362"/>
        <v>0</v>
      </c>
      <c r="EZ173" s="119"/>
      <c r="FA173" s="258"/>
      <c r="FB173" s="259" t="str">
        <f t="shared" ca="1" si="363"/>
        <v/>
      </c>
      <c r="FC173" s="258"/>
      <c r="FD173" s="259" t="str">
        <f t="shared" si="364"/>
        <v/>
      </c>
      <c r="FE173" s="119"/>
      <c r="FF173" s="119"/>
      <c r="FG173" s="119"/>
      <c r="FH173" s="119"/>
      <c r="FI173" s="119"/>
      <c r="FJ173" s="119"/>
      <c r="FK173" s="119"/>
      <c r="FL173" s="119"/>
      <c r="FM173" s="119"/>
      <c r="FN173" s="119"/>
      <c r="FO173" s="119"/>
    </row>
    <row r="174" spans="1:171" s="99" customFormat="1" ht="21" customHeight="1" x14ac:dyDescent="0.2">
      <c r="A174" s="141">
        <v>159</v>
      </c>
      <c r="B174" s="138">
        <f>申込用紙!B174</f>
        <v>0</v>
      </c>
      <c r="C174" s="138">
        <f>申込用紙!C174</f>
        <v>0</v>
      </c>
      <c r="D174" s="138">
        <f>申込用紙!D174</f>
        <v>0</v>
      </c>
      <c r="E174" s="139">
        <f>申込用紙!E174</f>
        <v>0</v>
      </c>
      <c r="F174" s="138">
        <f>申込用紙!F174</f>
        <v>0</v>
      </c>
      <c r="G174" s="138">
        <f>申込用紙!G174</f>
        <v>0</v>
      </c>
      <c r="H174" s="138">
        <f>申込用紙!H174</f>
        <v>0</v>
      </c>
      <c r="I174" s="138">
        <f>申込用紙!I174</f>
        <v>0</v>
      </c>
      <c r="J174" s="138">
        <f>申込用紙!J174</f>
        <v>0</v>
      </c>
      <c r="K174" s="138">
        <f>申込用紙!K174</f>
        <v>0</v>
      </c>
      <c r="L174" s="138">
        <f>申込用紙!L174</f>
        <v>0</v>
      </c>
      <c r="M174" s="138">
        <f>申込用紙!M174</f>
        <v>0</v>
      </c>
      <c r="N174" s="138" t="str">
        <f>申込用紙!N174</f>
        <v/>
      </c>
      <c r="O174" s="160"/>
      <c r="P174" s="161"/>
      <c r="Q174" s="186" t="str">
        <f t="shared" si="290"/>
        <v>女</v>
      </c>
      <c r="R174" s="195" t="str">
        <f t="shared" si="291"/>
        <v>Not!</v>
      </c>
      <c r="S174" s="195" t="str">
        <f t="shared" si="292"/>
        <v>NO</v>
      </c>
      <c r="T174" s="194" t="str">
        <f t="shared" si="293"/>
        <v>女子Jr</v>
      </c>
      <c r="U174" s="196">
        <f t="shared" si="294"/>
        <v>0</v>
      </c>
      <c r="V174" s="190"/>
      <c r="W174" s="190"/>
      <c r="X174" s="190"/>
      <c r="Y174" s="190"/>
      <c r="Z174" s="190"/>
      <c r="AA174" s="190"/>
      <c r="AB174" s="239"/>
      <c r="AC174" s="239"/>
      <c r="AD174" s="239"/>
      <c r="AE174" s="239"/>
      <c r="AF174" s="242"/>
      <c r="AG174" s="261">
        <f t="shared" si="295"/>
        <v>0</v>
      </c>
      <c r="AH174"/>
      <c r="AI174"/>
      <c r="AJ174" s="258"/>
      <c r="AK174" s="259" t="str">
        <f t="shared" ca="1" si="296"/>
        <v/>
      </c>
      <c r="AL174" s="258"/>
      <c r="AM174" s="259" t="str">
        <f t="shared" si="297"/>
        <v/>
      </c>
      <c r="AN174" s="260"/>
      <c r="AO174" s="260"/>
      <c r="AP174" s="119"/>
      <c r="AQ174" s="280" t="str">
        <f t="shared" si="298"/>
        <v/>
      </c>
      <c r="AR174" s="280" t="str">
        <f t="shared" si="299"/>
        <v/>
      </c>
      <c r="AS174" s="280" t="str">
        <f t="shared" si="300"/>
        <v/>
      </c>
      <c r="AT174" s="280" t="str">
        <f t="shared" ca="1" si="301"/>
        <v/>
      </c>
      <c r="AU174" s="280">
        <f>申込用紙!$G$4</f>
        <v>0</v>
      </c>
      <c r="AV174" s="281" t="str">
        <f t="shared" si="302"/>
        <v/>
      </c>
      <c r="AW174" s="312">
        <f t="shared" si="327"/>
        <v>0</v>
      </c>
      <c r="AX174" s="312">
        <f t="shared" si="327"/>
        <v>0</v>
      </c>
      <c r="AY174" s="312">
        <f t="shared" si="327"/>
        <v>0</v>
      </c>
      <c r="AZ174" s="312">
        <f t="shared" si="327"/>
        <v>0</v>
      </c>
      <c r="BA174" s="312">
        <f t="shared" si="327"/>
        <v>0</v>
      </c>
      <c r="BB174" s="312">
        <f t="shared" si="327"/>
        <v>0</v>
      </c>
      <c r="BC174" s="313">
        <f t="shared" si="303"/>
        <v>0</v>
      </c>
      <c r="BD174" s="313">
        <f t="shared" si="304"/>
        <v>0</v>
      </c>
      <c r="BE174" s="340">
        <f t="shared" si="328"/>
        <v>0</v>
      </c>
      <c r="BF174" s="340">
        <f t="shared" si="328"/>
        <v>0</v>
      </c>
      <c r="BG174" s="340">
        <f t="shared" si="328"/>
        <v>0</v>
      </c>
      <c r="BH174" s="340">
        <f t="shared" si="328"/>
        <v>0</v>
      </c>
      <c r="BI174" s="340">
        <f t="shared" si="328"/>
        <v>0</v>
      </c>
      <c r="BJ174" s="341">
        <f t="shared" si="329"/>
        <v>0</v>
      </c>
      <c r="BK174" s="341">
        <f t="shared" si="329"/>
        <v>0</v>
      </c>
      <c r="BL174" s="341">
        <f t="shared" si="329"/>
        <v>0</v>
      </c>
      <c r="BM174" s="341">
        <f t="shared" si="329"/>
        <v>0</v>
      </c>
      <c r="BN174" s="341">
        <f t="shared" si="329"/>
        <v>0</v>
      </c>
      <c r="BO174" s="341">
        <f t="shared" si="330"/>
        <v>0</v>
      </c>
      <c r="BP174" s="341">
        <f t="shared" si="330"/>
        <v>0</v>
      </c>
      <c r="BQ174" s="341">
        <f t="shared" si="330"/>
        <v>0</v>
      </c>
      <c r="BR174" s="341">
        <f t="shared" si="330"/>
        <v>0</v>
      </c>
      <c r="BS174" s="341">
        <f t="shared" si="330"/>
        <v>0</v>
      </c>
      <c r="BT174" s="348">
        <f t="shared" si="331"/>
        <v>0</v>
      </c>
      <c r="BU174" s="348">
        <f t="shared" si="331"/>
        <v>0</v>
      </c>
      <c r="BV174" s="348">
        <f t="shared" si="331"/>
        <v>0</v>
      </c>
      <c r="BW174" s="348">
        <f t="shared" si="331"/>
        <v>0</v>
      </c>
      <c r="BX174" s="348">
        <f t="shared" si="331"/>
        <v>0</v>
      </c>
      <c r="BY174" s="348">
        <f t="shared" si="332"/>
        <v>0</v>
      </c>
      <c r="BZ174" s="348">
        <f t="shared" si="332"/>
        <v>0</v>
      </c>
      <c r="CA174" s="348">
        <f t="shared" si="332"/>
        <v>0</v>
      </c>
      <c r="CB174" s="350">
        <f t="shared" si="332"/>
        <v>0</v>
      </c>
      <c r="CC174" s="375">
        <f t="shared" si="332"/>
        <v>0</v>
      </c>
      <c r="CD174" s="191">
        <f t="shared" si="369"/>
        <v>0</v>
      </c>
      <c r="CE174" s="191">
        <f t="shared" si="369"/>
        <v>0</v>
      </c>
      <c r="CF174" s="191">
        <f t="shared" si="369"/>
        <v>0</v>
      </c>
      <c r="CG174" s="381">
        <f t="shared" si="370"/>
        <v>0</v>
      </c>
      <c r="CH174" s="191">
        <f t="shared" si="370"/>
        <v>0</v>
      </c>
      <c r="CI174" s="382">
        <f t="shared" si="370"/>
        <v>0</v>
      </c>
      <c r="CJ174" s="379">
        <f t="shared" si="305"/>
        <v>0</v>
      </c>
      <c r="CK174" s="391">
        <f t="shared" si="333"/>
        <v>0</v>
      </c>
      <c r="CL174" s="391">
        <f t="shared" si="333"/>
        <v>0</v>
      </c>
      <c r="CM174" s="391">
        <f t="shared" si="333"/>
        <v>0</v>
      </c>
      <c r="CN174" s="391">
        <f t="shared" si="371"/>
        <v>0</v>
      </c>
      <c r="CO174" s="392">
        <f t="shared" si="334"/>
        <v>0</v>
      </c>
      <c r="CP174" s="392">
        <f t="shared" si="334"/>
        <v>0</v>
      </c>
      <c r="CQ174" s="392">
        <f t="shared" si="334"/>
        <v>0</v>
      </c>
      <c r="CR174" s="394">
        <f t="shared" si="372"/>
        <v>0</v>
      </c>
      <c r="CS174" s="191">
        <f t="shared" si="335"/>
        <v>0</v>
      </c>
      <c r="CT174" s="190">
        <f t="shared" si="335"/>
        <v>0</v>
      </c>
      <c r="CU174" s="190">
        <f t="shared" si="335"/>
        <v>0</v>
      </c>
      <c r="CV174" s="394">
        <f t="shared" si="373"/>
        <v>0</v>
      </c>
      <c r="CW174" s="402">
        <f t="shared" si="306"/>
        <v>0</v>
      </c>
      <c r="CX174" s="403"/>
      <c r="CY174" s="403">
        <f t="shared" si="307"/>
        <v>0</v>
      </c>
      <c r="CZ174" s="404">
        <f t="shared" si="308"/>
        <v>0</v>
      </c>
      <c r="DA174" s="435">
        <f t="shared" si="336"/>
        <v>0</v>
      </c>
      <c r="DB174" s="432">
        <f t="shared" si="309"/>
        <v>0</v>
      </c>
      <c r="DC174" s="433">
        <f t="shared" si="310"/>
        <v>0</v>
      </c>
      <c r="DD174" s="239">
        <f t="shared" si="311"/>
        <v>1</v>
      </c>
      <c r="DE174" s="239">
        <f t="shared" ca="1" si="312"/>
        <v>0</v>
      </c>
      <c r="DF174" s="239">
        <f t="shared" ca="1" si="313"/>
        <v>1</v>
      </c>
      <c r="DG174" s="434" t="str">
        <f t="shared" si="314"/>
        <v/>
      </c>
      <c r="DH174" s="239">
        <f t="shared" ca="1" si="315"/>
        <v>0</v>
      </c>
      <c r="DI174" s="239">
        <f t="shared" ca="1" si="368"/>
        <v>0</v>
      </c>
      <c r="DJ174" s="118" t="str">
        <f t="shared" si="316"/>
        <v/>
      </c>
      <c r="DK174" s="451">
        <f t="shared" si="317"/>
        <v>0</v>
      </c>
      <c r="DL174" s="451">
        <f t="shared" si="318"/>
        <v>0</v>
      </c>
      <c r="DM174" s="452">
        <f t="shared" si="319"/>
        <v>0</v>
      </c>
      <c r="DN174" s="453">
        <f t="shared" si="320"/>
        <v>-1</v>
      </c>
      <c r="DO174" s="454">
        <f t="shared" si="337"/>
        <v>1</v>
      </c>
      <c r="DP174" s="455" t="str">
        <f t="shared" si="338"/>
        <v>NO</v>
      </c>
      <c r="DQ174" s="455" t="str">
        <f t="shared" si="339"/>
        <v>Not!</v>
      </c>
      <c r="DR174" s="455" t="str">
        <f t="shared" si="340"/>
        <v>Not!</v>
      </c>
      <c r="DS174" s="478" t="str">
        <f t="shared" si="321"/>
        <v/>
      </c>
      <c r="DT174" s="479">
        <f t="shared" si="341"/>
        <v>0</v>
      </c>
      <c r="DU174" s="239">
        <f t="shared" si="365"/>
        <v>0</v>
      </c>
      <c r="DV174" s="480">
        <v>159</v>
      </c>
      <c r="DW174" s="281" t="str">
        <f t="shared" si="342"/>
        <v/>
      </c>
      <c r="DX174" s="239" t="str">
        <f t="shared" si="343"/>
        <v>Not!</v>
      </c>
      <c r="DY174" s="499">
        <f t="shared" si="344"/>
        <v>0</v>
      </c>
      <c r="DZ174" s="239" t="str">
        <f t="shared" si="345"/>
        <v>NO</v>
      </c>
      <c r="EA174" s="499">
        <f t="shared" si="322"/>
        <v>0</v>
      </c>
      <c r="EB174" s="239" t="str">
        <f t="shared" si="323"/>
        <v>女子Jr</v>
      </c>
      <c r="EC174" s="499">
        <f t="shared" si="324"/>
        <v>0</v>
      </c>
      <c r="ED174" s="500">
        <f t="shared" si="346"/>
        <v>0</v>
      </c>
      <c r="EE174" s="499">
        <f t="shared" si="346"/>
        <v>0</v>
      </c>
      <c r="EF174" s="239" t="str">
        <f t="shared" si="347"/>
        <v>N</v>
      </c>
      <c r="EG174" s="434" t="str">
        <f t="shared" si="348"/>
        <v/>
      </c>
      <c r="EH174" s="239" t="str">
        <f t="shared" si="349"/>
        <v/>
      </c>
      <c r="EI174" s="239" t="str">
        <f t="shared" ca="1" si="350"/>
        <v/>
      </c>
      <c r="EJ174" s="239" t="str">
        <f t="shared" si="351"/>
        <v/>
      </c>
      <c r="EK174" s="239">
        <f t="shared" si="352"/>
        <v>0</v>
      </c>
      <c r="EL174" s="239">
        <f t="shared" si="353"/>
        <v>0</v>
      </c>
      <c r="EM174" s="499">
        <f t="shared" si="354"/>
        <v>0</v>
      </c>
      <c r="EN174" s="239" t="str">
        <f t="shared" si="366"/>
        <v>N</v>
      </c>
      <c r="EO174" s="434" t="str">
        <f t="shared" si="355"/>
        <v/>
      </c>
      <c r="EP174" s="239" t="str">
        <f t="shared" si="325"/>
        <v/>
      </c>
      <c r="EQ174" s="239" t="str">
        <f t="shared" ca="1" si="356"/>
        <v/>
      </c>
      <c r="ER174" s="239" t="str">
        <f t="shared" si="357"/>
        <v/>
      </c>
      <c r="ES174" s="239">
        <f t="shared" si="326"/>
        <v>0</v>
      </c>
      <c r="ET174" s="239">
        <f t="shared" si="367"/>
        <v>0</v>
      </c>
      <c r="EU174" s="499">
        <f t="shared" si="358"/>
        <v>0</v>
      </c>
      <c r="EV174" s="434" t="str">
        <f t="shared" si="359"/>
        <v/>
      </c>
      <c r="EW174" s="512">
        <f t="shared" si="360"/>
        <v>0</v>
      </c>
      <c r="EX174" s="512">
        <f t="shared" si="361"/>
        <v>0</v>
      </c>
      <c r="EY174" s="512">
        <f t="shared" si="362"/>
        <v>0</v>
      </c>
      <c r="EZ174" s="119"/>
      <c r="FA174" s="258"/>
      <c r="FB174" s="259" t="str">
        <f t="shared" ca="1" si="363"/>
        <v/>
      </c>
      <c r="FC174" s="258"/>
      <c r="FD174" s="259" t="str">
        <f t="shared" si="364"/>
        <v/>
      </c>
      <c r="FE174" s="119"/>
      <c r="FF174" s="119"/>
      <c r="FG174" s="119"/>
      <c r="FH174" s="119"/>
      <c r="FI174" s="119"/>
      <c r="FJ174" s="119"/>
      <c r="FK174" s="119"/>
      <c r="FL174" s="119"/>
      <c r="FM174" s="119"/>
      <c r="FN174" s="119"/>
      <c r="FO174" s="119"/>
    </row>
    <row r="175" spans="1:171" s="99" customFormat="1" ht="21" customHeight="1" x14ac:dyDescent="0.2">
      <c r="A175" s="141">
        <v>160</v>
      </c>
      <c r="B175" s="138">
        <f>申込用紙!B175</f>
        <v>0</v>
      </c>
      <c r="C175" s="138">
        <f>申込用紙!C175</f>
        <v>0</v>
      </c>
      <c r="D175" s="138">
        <f>申込用紙!D175</f>
        <v>0</v>
      </c>
      <c r="E175" s="139">
        <f>申込用紙!E175</f>
        <v>0</v>
      </c>
      <c r="F175" s="138">
        <f>申込用紙!F175</f>
        <v>0</v>
      </c>
      <c r="G175" s="138">
        <f>申込用紙!G175</f>
        <v>0</v>
      </c>
      <c r="H175" s="138">
        <f>申込用紙!H175</f>
        <v>0</v>
      </c>
      <c r="I175" s="138">
        <f>申込用紙!I175</f>
        <v>0</v>
      </c>
      <c r="J175" s="138">
        <f>申込用紙!J175</f>
        <v>0</v>
      </c>
      <c r="K175" s="138">
        <f>申込用紙!K175</f>
        <v>0</v>
      </c>
      <c r="L175" s="138">
        <f>申込用紙!L175</f>
        <v>0</v>
      </c>
      <c r="M175" s="138">
        <f>申込用紙!M175</f>
        <v>0</v>
      </c>
      <c r="N175" s="138" t="str">
        <f>申込用紙!N175</f>
        <v/>
      </c>
      <c r="O175" s="160"/>
      <c r="P175" s="161"/>
      <c r="Q175" s="186" t="str">
        <f t="shared" si="290"/>
        <v>女</v>
      </c>
      <c r="R175" s="195" t="str">
        <f t="shared" si="291"/>
        <v>Not!</v>
      </c>
      <c r="S175" s="195" t="str">
        <f t="shared" si="292"/>
        <v>NO</v>
      </c>
      <c r="T175" s="194" t="str">
        <f t="shared" si="293"/>
        <v>女子Jr</v>
      </c>
      <c r="U175" s="196">
        <f t="shared" si="294"/>
        <v>0</v>
      </c>
      <c r="V175" s="190"/>
      <c r="W175" s="190"/>
      <c r="X175" s="190"/>
      <c r="Y175" s="190"/>
      <c r="Z175" s="190"/>
      <c r="AA175" s="190"/>
      <c r="AB175" s="239"/>
      <c r="AC175" s="239"/>
      <c r="AD175" s="239"/>
      <c r="AE175" s="239"/>
      <c r="AF175" s="242"/>
      <c r="AG175" s="261">
        <f t="shared" si="295"/>
        <v>0</v>
      </c>
      <c r="AH175"/>
      <c r="AI175"/>
      <c r="AJ175" s="258"/>
      <c r="AK175" s="259" t="str">
        <f t="shared" ca="1" si="296"/>
        <v/>
      </c>
      <c r="AL175" s="258"/>
      <c r="AM175" s="259" t="str">
        <f t="shared" si="297"/>
        <v/>
      </c>
      <c r="AN175" s="260"/>
      <c r="AO175" s="260"/>
      <c r="AP175" s="119"/>
      <c r="AQ175" s="280" t="str">
        <f t="shared" si="298"/>
        <v/>
      </c>
      <c r="AR175" s="280" t="str">
        <f t="shared" si="299"/>
        <v/>
      </c>
      <c r="AS175" s="280" t="str">
        <f t="shared" si="300"/>
        <v/>
      </c>
      <c r="AT175" s="280" t="str">
        <f t="shared" ca="1" si="301"/>
        <v/>
      </c>
      <c r="AU175" s="280">
        <f>申込用紙!$G$4</f>
        <v>0</v>
      </c>
      <c r="AV175" s="281" t="str">
        <f t="shared" si="302"/>
        <v/>
      </c>
      <c r="AW175" s="312">
        <f t="shared" si="327"/>
        <v>0</v>
      </c>
      <c r="AX175" s="312">
        <f t="shared" si="327"/>
        <v>0</v>
      </c>
      <c r="AY175" s="312">
        <f t="shared" si="327"/>
        <v>0</v>
      </c>
      <c r="AZ175" s="312">
        <f t="shared" si="327"/>
        <v>0</v>
      </c>
      <c r="BA175" s="312">
        <f t="shared" si="327"/>
        <v>0</v>
      </c>
      <c r="BB175" s="312">
        <f t="shared" si="327"/>
        <v>0</v>
      </c>
      <c r="BC175" s="313">
        <f t="shared" si="303"/>
        <v>0</v>
      </c>
      <c r="BD175" s="313">
        <f t="shared" si="304"/>
        <v>0</v>
      </c>
      <c r="BE175" s="340">
        <f t="shared" si="328"/>
        <v>0</v>
      </c>
      <c r="BF175" s="340">
        <f t="shared" si="328"/>
        <v>0</v>
      </c>
      <c r="BG175" s="340">
        <f t="shared" si="328"/>
        <v>0</v>
      </c>
      <c r="BH175" s="340">
        <f t="shared" si="328"/>
        <v>0</v>
      </c>
      <c r="BI175" s="340">
        <f t="shared" si="328"/>
        <v>0</v>
      </c>
      <c r="BJ175" s="341">
        <f t="shared" si="329"/>
        <v>0</v>
      </c>
      <c r="BK175" s="341">
        <f t="shared" si="329"/>
        <v>0</v>
      </c>
      <c r="BL175" s="341">
        <f t="shared" si="329"/>
        <v>0</v>
      </c>
      <c r="BM175" s="341">
        <f t="shared" si="329"/>
        <v>0</v>
      </c>
      <c r="BN175" s="341">
        <f t="shared" si="329"/>
        <v>0</v>
      </c>
      <c r="BO175" s="341">
        <f t="shared" si="330"/>
        <v>0</v>
      </c>
      <c r="BP175" s="341">
        <f t="shared" si="330"/>
        <v>0</v>
      </c>
      <c r="BQ175" s="341">
        <f t="shared" si="330"/>
        <v>0</v>
      </c>
      <c r="BR175" s="341">
        <f t="shared" si="330"/>
        <v>0</v>
      </c>
      <c r="BS175" s="341">
        <f t="shared" si="330"/>
        <v>0</v>
      </c>
      <c r="BT175" s="348">
        <f t="shared" si="331"/>
        <v>0</v>
      </c>
      <c r="BU175" s="348">
        <f t="shared" si="331"/>
        <v>0</v>
      </c>
      <c r="BV175" s="348">
        <f t="shared" si="331"/>
        <v>0</v>
      </c>
      <c r="BW175" s="348">
        <f t="shared" si="331"/>
        <v>0</v>
      </c>
      <c r="BX175" s="348">
        <f t="shared" si="331"/>
        <v>0</v>
      </c>
      <c r="BY175" s="348">
        <f t="shared" si="332"/>
        <v>0</v>
      </c>
      <c r="BZ175" s="348">
        <f t="shared" si="332"/>
        <v>0</v>
      </c>
      <c r="CA175" s="348">
        <f t="shared" si="332"/>
        <v>0</v>
      </c>
      <c r="CB175" s="350">
        <f t="shared" si="332"/>
        <v>0</v>
      </c>
      <c r="CC175" s="375">
        <f t="shared" si="332"/>
        <v>0</v>
      </c>
      <c r="CD175" s="191">
        <f t="shared" si="369"/>
        <v>0</v>
      </c>
      <c r="CE175" s="191">
        <f t="shared" si="369"/>
        <v>0</v>
      </c>
      <c r="CF175" s="191">
        <f t="shared" si="369"/>
        <v>0</v>
      </c>
      <c r="CG175" s="381">
        <f t="shared" si="370"/>
        <v>0</v>
      </c>
      <c r="CH175" s="191">
        <f t="shared" si="370"/>
        <v>0</v>
      </c>
      <c r="CI175" s="382">
        <f t="shared" si="370"/>
        <v>0</v>
      </c>
      <c r="CJ175" s="379">
        <f t="shared" si="305"/>
        <v>0</v>
      </c>
      <c r="CK175" s="391">
        <f t="shared" si="333"/>
        <v>0</v>
      </c>
      <c r="CL175" s="391">
        <f t="shared" si="333"/>
        <v>0</v>
      </c>
      <c r="CM175" s="391">
        <f t="shared" si="333"/>
        <v>0</v>
      </c>
      <c r="CN175" s="391">
        <f t="shared" si="371"/>
        <v>0</v>
      </c>
      <c r="CO175" s="392">
        <f t="shared" si="334"/>
        <v>0</v>
      </c>
      <c r="CP175" s="392">
        <f t="shared" si="334"/>
        <v>0</v>
      </c>
      <c r="CQ175" s="392">
        <f t="shared" si="334"/>
        <v>0</v>
      </c>
      <c r="CR175" s="394">
        <f t="shared" si="372"/>
        <v>0</v>
      </c>
      <c r="CS175" s="191">
        <f t="shared" si="335"/>
        <v>0</v>
      </c>
      <c r="CT175" s="190">
        <f t="shared" si="335"/>
        <v>0</v>
      </c>
      <c r="CU175" s="190">
        <f t="shared" si="335"/>
        <v>0</v>
      </c>
      <c r="CV175" s="394">
        <f t="shared" si="373"/>
        <v>0</v>
      </c>
      <c r="CW175" s="402">
        <f t="shared" si="306"/>
        <v>0</v>
      </c>
      <c r="CX175" s="403"/>
      <c r="CY175" s="403">
        <f t="shared" si="307"/>
        <v>0</v>
      </c>
      <c r="CZ175" s="404">
        <f t="shared" si="308"/>
        <v>0</v>
      </c>
      <c r="DA175" s="435">
        <f t="shared" si="336"/>
        <v>0</v>
      </c>
      <c r="DB175" s="432">
        <f t="shared" si="309"/>
        <v>0</v>
      </c>
      <c r="DC175" s="433">
        <f t="shared" si="310"/>
        <v>0</v>
      </c>
      <c r="DD175" s="239">
        <f t="shared" si="311"/>
        <v>1</v>
      </c>
      <c r="DE175" s="239">
        <f t="shared" ca="1" si="312"/>
        <v>0</v>
      </c>
      <c r="DF175" s="239">
        <f t="shared" ca="1" si="313"/>
        <v>1</v>
      </c>
      <c r="DG175" s="434" t="str">
        <f t="shared" si="314"/>
        <v/>
      </c>
      <c r="DH175" s="239">
        <f t="shared" ca="1" si="315"/>
        <v>0</v>
      </c>
      <c r="DI175" s="239">
        <f t="shared" ca="1" si="368"/>
        <v>0</v>
      </c>
      <c r="DJ175" s="118" t="str">
        <f t="shared" si="316"/>
        <v/>
      </c>
      <c r="DK175" s="451">
        <f t="shared" si="317"/>
        <v>0</v>
      </c>
      <c r="DL175" s="451">
        <f t="shared" si="318"/>
        <v>0</v>
      </c>
      <c r="DM175" s="452">
        <f t="shared" si="319"/>
        <v>0</v>
      </c>
      <c r="DN175" s="453">
        <f t="shared" si="320"/>
        <v>-1</v>
      </c>
      <c r="DO175" s="454">
        <f t="shared" si="337"/>
        <v>1</v>
      </c>
      <c r="DP175" s="455" t="str">
        <f t="shared" si="338"/>
        <v>NO</v>
      </c>
      <c r="DQ175" s="455" t="str">
        <f t="shared" si="339"/>
        <v>Not!</v>
      </c>
      <c r="DR175" s="455" t="str">
        <f t="shared" si="340"/>
        <v>Not!</v>
      </c>
      <c r="DS175" s="478" t="str">
        <f t="shared" si="321"/>
        <v/>
      </c>
      <c r="DT175" s="479">
        <f t="shared" si="341"/>
        <v>0</v>
      </c>
      <c r="DU175" s="239">
        <f t="shared" si="365"/>
        <v>0</v>
      </c>
      <c r="DV175" s="480">
        <v>160</v>
      </c>
      <c r="DW175" s="281" t="str">
        <f t="shared" si="342"/>
        <v/>
      </c>
      <c r="DX175" s="239" t="str">
        <f t="shared" si="343"/>
        <v>Not!</v>
      </c>
      <c r="DY175" s="499">
        <f t="shared" si="344"/>
        <v>0</v>
      </c>
      <c r="DZ175" s="239" t="str">
        <f t="shared" si="345"/>
        <v>NO</v>
      </c>
      <c r="EA175" s="499">
        <f t="shared" si="322"/>
        <v>0</v>
      </c>
      <c r="EB175" s="239" t="str">
        <f t="shared" si="323"/>
        <v>女子Jr</v>
      </c>
      <c r="EC175" s="499">
        <f t="shared" si="324"/>
        <v>0</v>
      </c>
      <c r="ED175" s="500">
        <f t="shared" si="346"/>
        <v>0</v>
      </c>
      <c r="EE175" s="499">
        <f t="shared" si="346"/>
        <v>0</v>
      </c>
      <c r="EF175" s="239" t="str">
        <f t="shared" si="347"/>
        <v>N</v>
      </c>
      <c r="EG175" s="434" t="str">
        <f t="shared" si="348"/>
        <v/>
      </c>
      <c r="EH175" s="239" t="str">
        <f t="shared" si="349"/>
        <v/>
      </c>
      <c r="EI175" s="239" t="str">
        <f t="shared" ca="1" si="350"/>
        <v/>
      </c>
      <c r="EJ175" s="239" t="str">
        <f t="shared" si="351"/>
        <v/>
      </c>
      <c r="EK175" s="239">
        <f t="shared" si="352"/>
        <v>0</v>
      </c>
      <c r="EL175" s="239">
        <f t="shared" si="353"/>
        <v>0</v>
      </c>
      <c r="EM175" s="499">
        <f t="shared" si="354"/>
        <v>0</v>
      </c>
      <c r="EN175" s="239" t="str">
        <f t="shared" si="366"/>
        <v>N</v>
      </c>
      <c r="EO175" s="434" t="str">
        <f t="shared" si="355"/>
        <v/>
      </c>
      <c r="EP175" s="239" t="str">
        <f t="shared" si="325"/>
        <v/>
      </c>
      <c r="EQ175" s="239" t="str">
        <f t="shared" ca="1" si="356"/>
        <v/>
      </c>
      <c r="ER175" s="239" t="str">
        <f t="shared" si="357"/>
        <v/>
      </c>
      <c r="ES175" s="239">
        <f t="shared" si="326"/>
        <v>0</v>
      </c>
      <c r="ET175" s="239">
        <f t="shared" si="367"/>
        <v>0</v>
      </c>
      <c r="EU175" s="499">
        <f t="shared" si="358"/>
        <v>0</v>
      </c>
      <c r="EV175" s="434" t="str">
        <f t="shared" si="359"/>
        <v/>
      </c>
      <c r="EW175" s="512">
        <f t="shared" si="360"/>
        <v>0</v>
      </c>
      <c r="EX175" s="512">
        <f t="shared" si="361"/>
        <v>0</v>
      </c>
      <c r="EY175" s="512">
        <f t="shared" si="362"/>
        <v>0</v>
      </c>
      <c r="EZ175" s="119"/>
      <c r="FA175" s="258"/>
      <c r="FB175" s="259" t="str">
        <f t="shared" ca="1" si="363"/>
        <v/>
      </c>
      <c r="FC175" s="258"/>
      <c r="FD175" s="259" t="str">
        <f t="shared" si="364"/>
        <v/>
      </c>
      <c r="FE175" s="119"/>
      <c r="FF175" s="119"/>
      <c r="FG175" s="119"/>
      <c r="FH175" s="119"/>
      <c r="FI175" s="119"/>
      <c r="FJ175" s="119"/>
      <c r="FK175" s="119"/>
      <c r="FL175" s="119"/>
      <c r="FM175" s="119"/>
      <c r="FN175" s="119"/>
      <c r="FO175" s="119"/>
    </row>
    <row r="176" spans="1:171" s="99" customFormat="1" ht="21" customHeight="1" x14ac:dyDescent="0.2">
      <c r="A176" s="141">
        <v>161</v>
      </c>
      <c r="B176" s="138">
        <f>申込用紙!B176</f>
        <v>0</v>
      </c>
      <c r="C176" s="138">
        <f>申込用紙!C176</f>
        <v>0</v>
      </c>
      <c r="D176" s="138">
        <f>申込用紙!D176</f>
        <v>0</v>
      </c>
      <c r="E176" s="139">
        <f>申込用紙!E176</f>
        <v>0</v>
      </c>
      <c r="F176" s="138">
        <f>申込用紙!F176</f>
        <v>0</v>
      </c>
      <c r="G176" s="138">
        <f>申込用紙!G176</f>
        <v>0</v>
      </c>
      <c r="H176" s="138">
        <f>申込用紙!H176</f>
        <v>0</v>
      </c>
      <c r="I176" s="138">
        <f>申込用紙!I176</f>
        <v>0</v>
      </c>
      <c r="J176" s="138">
        <f>申込用紙!J176</f>
        <v>0</v>
      </c>
      <c r="K176" s="138">
        <f>申込用紙!K176</f>
        <v>0</v>
      </c>
      <c r="L176" s="138">
        <f>申込用紙!L176</f>
        <v>0</v>
      </c>
      <c r="M176" s="138">
        <f>申込用紙!M176</f>
        <v>0</v>
      </c>
      <c r="N176" s="138" t="str">
        <f>申込用紙!N176</f>
        <v/>
      </c>
      <c r="O176" s="160"/>
      <c r="P176" s="161"/>
      <c r="Q176" s="186" t="str">
        <f t="shared" ref="Q176:Q185" si="374">IF($C176="","",IF($E176=2,"男","女"))</f>
        <v>女</v>
      </c>
      <c r="R176" s="195" t="str">
        <f t="shared" ref="R176:R185" si="375">IF($C176="","",$DX176)</f>
        <v>Not!</v>
      </c>
      <c r="S176" s="195" t="str">
        <f t="shared" ref="S176:S185" si="376">IF($C176="","",$DZ176)</f>
        <v>NO</v>
      </c>
      <c r="T176" s="194" t="str">
        <f t="shared" ref="T176:T185" si="377">IF($C176="","",$EB176)</f>
        <v>女子Jr</v>
      </c>
      <c r="U176" s="196">
        <f t="shared" ref="U176:U185" si="378">IF($C176="","",$ED176)</f>
        <v>0</v>
      </c>
      <c r="V176" s="190"/>
      <c r="W176" s="190"/>
      <c r="X176" s="190"/>
      <c r="Y176" s="190"/>
      <c r="Z176" s="190"/>
      <c r="AA176" s="190"/>
      <c r="AB176" s="239"/>
      <c r="AC176" s="239"/>
      <c r="AD176" s="239"/>
      <c r="AE176" s="239"/>
      <c r="AF176" s="242"/>
      <c r="AG176" s="261">
        <f t="shared" ref="AG176:AG185" si="379">$DC176</f>
        <v>0</v>
      </c>
      <c r="AH176"/>
      <c r="AI176"/>
      <c r="AJ176" s="258"/>
      <c r="AK176" s="259" t="str">
        <f t="shared" ref="AK176:AK185" ca="1" si="380">IF(AJ176="","",VLOOKUP($AJ176,OFFSET($A$16,0,0,COUNTA($A:$A)-15,8),3,FALSE))</f>
        <v/>
      </c>
      <c r="AL176" s="258"/>
      <c r="AM176" s="259" t="str">
        <f t="shared" ref="AM176:AM185" si="381">IF(AL176="","",VLOOKUP(AL176,$A$16:$C$185,3,0))</f>
        <v/>
      </c>
      <c r="AN176" s="260"/>
      <c r="AO176" s="260"/>
      <c r="AP176" s="119"/>
      <c r="AQ176" s="280" t="str">
        <f t="shared" ref="AQ176:AQ185" si="382">IF($EX176=0,"",$C176)</f>
        <v/>
      </c>
      <c r="AR176" s="280" t="str">
        <f t="shared" ref="AR176:AR185" si="383">IF($EX176=0,"",$D176)</f>
        <v/>
      </c>
      <c r="AS176" s="280" t="str">
        <f t="shared" ref="AS176:AS185" si="384">IF($EX176=0,"",$AK176)</f>
        <v/>
      </c>
      <c r="AT176" s="280" t="str">
        <f t="shared" ref="AT176:AT185" ca="1" si="385">IF($EX176=0,"",VLOOKUP($AJ176,OFFSET($A$16,0,0,COUNTA($A:$A)-15,8),4,FALSE))</f>
        <v/>
      </c>
      <c r="AU176" s="280">
        <f>申込用紙!$G$4</f>
        <v>0</v>
      </c>
      <c r="AV176" s="281" t="str">
        <f t="shared" ref="AV176:AV185" si="386">IF($AJ176="","",$AJ176-$A176)</f>
        <v/>
      </c>
      <c r="AW176" s="312">
        <f t="shared" si="327"/>
        <v>0</v>
      </c>
      <c r="AX176" s="312">
        <f t="shared" si="327"/>
        <v>0</v>
      </c>
      <c r="AY176" s="312">
        <f t="shared" si="327"/>
        <v>0</v>
      </c>
      <c r="AZ176" s="312">
        <f t="shared" si="327"/>
        <v>0</v>
      </c>
      <c r="BA176" s="312">
        <f t="shared" si="327"/>
        <v>0</v>
      </c>
      <c r="BB176" s="312">
        <f t="shared" si="327"/>
        <v>0</v>
      </c>
      <c r="BC176" s="313">
        <f t="shared" ref="BC176:BC185" si="387">IF(AND($DV176=CD$12,$AC176&gt;0,$E176=1),1,0)</f>
        <v>0</v>
      </c>
      <c r="BD176" s="313">
        <f t="shared" ref="BD176:BD185" si="388">IF(AND($DV176=CE$12,$AC176&gt;0,$E176=1),1,0)</f>
        <v>0</v>
      </c>
      <c r="BE176" s="340">
        <f t="shared" si="328"/>
        <v>0</v>
      </c>
      <c r="BF176" s="340">
        <f t="shared" si="328"/>
        <v>0</v>
      </c>
      <c r="BG176" s="340">
        <f t="shared" si="328"/>
        <v>0</v>
      </c>
      <c r="BH176" s="340">
        <f t="shared" si="328"/>
        <v>0</v>
      </c>
      <c r="BI176" s="340">
        <f t="shared" si="328"/>
        <v>0</v>
      </c>
      <c r="BJ176" s="341">
        <f t="shared" si="329"/>
        <v>0</v>
      </c>
      <c r="BK176" s="341">
        <f t="shared" si="329"/>
        <v>0</v>
      </c>
      <c r="BL176" s="341">
        <f t="shared" si="329"/>
        <v>0</v>
      </c>
      <c r="BM176" s="341">
        <f t="shared" si="329"/>
        <v>0</v>
      </c>
      <c r="BN176" s="341">
        <f t="shared" si="329"/>
        <v>0</v>
      </c>
      <c r="BO176" s="341">
        <f t="shared" si="330"/>
        <v>0</v>
      </c>
      <c r="BP176" s="341">
        <f t="shared" si="330"/>
        <v>0</v>
      </c>
      <c r="BQ176" s="341">
        <f t="shared" si="330"/>
        <v>0</v>
      </c>
      <c r="BR176" s="341">
        <f t="shared" si="330"/>
        <v>0</v>
      </c>
      <c r="BS176" s="341">
        <f t="shared" si="330"/>
        <v>0</v>
      </c>
      <c r="BT176" s="348">
        <f t="shared" si="331"/>
        <v>0</v>
      </c>
      <c r="BU176" s="348">
        <f t="shared" si="331"/>
        <v>0</v>
      </c>
      <c r="BV176" s="348">
        <f t="shared" si="331"/>
        <v>0</v>
      </c>
      <c r="BW176" s="348">
        <f t="shared" si="331"/>
        <v>0</v>
      </c>
      <c r="BX176" s="348">
        <f t="shared" si="331"/>
        <v>0</v>
      </c>
      <c r="BY176" s="348">
        <f t="shared" si="332"/>
        <v>0</v>
      </c>
      <c r="BZ176" s="348">
        <f t="shared" si="332"/>
        <v>0</v>
      </c>
      <c r="CA176" s="348">
        <f t="shared" si="332"/>
        <v>0</v>
      </c>
      <c r="CB176" s="350">
        <f t="shared" si="332"/>
        <v>0</v>
      </c>
      <c r="CC176" s="375">
        <f t="shared" si="332"/>
        <v>0</v>
      </c>
      <c r="CD176" s="191">
        <f t="shared" ref="CD176:CF185" si="389">IF(AND($DV176=CD$12,$AC176&gt;0,$E176=2),1,0)</f>
        <v>0</v>
      </c>
      <c r="CE176" s="191">
        <f t="shared" si="389"/>
        <v>0</v>
      </c>
      <c r="CF176" s="191">
        <f t="shared" si="389"/>
        <v>0</v>
      </c>
      <c r="CG176" s="381">
        <f t="shared" ref="CG176:CI185" si="390">IF(AND($EW176=CG$12,$AD176&gt;0),1,0)</f>
        <v>0</v>
      </c>
      <c r="CH176" s="191">
        <f t="shared" si="390"/>
        <v>0</v>
      </c>
      <c r="CI176" s="382">
        <f t="shared" si="390"/>
        <v>0</v>
      </c>
      <c r="CJ176" s="379">
        <f t="shared" ref="CJ176:CJ185" si="391">IF(AND($DV176=CF$12,$AC176&gt;0,$E176=1),1,0)</f>
        <v>0</v>
      </c>
      <c r="CK176" s="391">
        <f t="shared" si="333"/>
        <v>0</v>
      </c>
      <c r="CL176" s="391">
        <f t="shared" si="333"/>
        <v>0</v>
      </c>
      <c r="CM176" s="391">
        <f t="shared" si="333"/>
        <v>0</v>
      </c>
      <c r="CN176" s="391">
        <f t="shared" ref="CN176:CN185" si="392">IF(AND($EA176=CN$12,$W176&gt;0,$E176=2),1,0)</f>
        <v>0</v>
      </c>
      <c r="CO176" s="392">
        <f t="shared" si="334"/>
        <v>0</v>
      </c>
      <c r="CP176" s="392">
        <f t="shared" si="334"/>
        <v>0</v>
      </c>
      <c r="CQ176" s="392">
        <f t="shared" si="334"/>
        <v>0</v>
      </c>
      <c r="CR176" s="394">
        <f t="shared" ref="CR176:CR185" si="393">IF(AND($EA176=CR$12,$X176&gt;0,$E176=2),1,0)</f>
        <v>0</v>
      </c>
      <c r="CS176" s="191">
        <f t="shared" si="335"/>
        <v>0</v>
      </c>
      <c r="CT176" s="190">
        <f t="shared" si="335"/>
        <v>0</v>
      </c>
      <c r="CU176" s="190">
        <f t="shared" si="335"/>
        <v>0</v>
      </c>
      <c r="CV176" s="394">
        <f t="shared" ref="CV176:CV185" si="394">IF(AND($EA176=CV$12,$AA176&gt;0,$E176=2),1,0)</f>
        <v>0</v>
      </c>
      <c r="CW176" s="402">
        <f t="shared" ref="CW176:CW185" si="395">$DC176</f>
        <v>0</v>
      </c>
      <c r="CX176" s="403"/>
      <c r="CY176" s="403">
        <f t="shared" ref="CY176:CY185" si="396">SUM($V176:$AF176)</f>
        <v>0</v>
      </c>
      <c r="CZ176" s="404">
        <f t="shared" ref="CZ176:CZ185" si="397">IF(AND(AE176+AF176&gt;0,AC176+AD176=0),-1,0)</f>
        <v>0</v>
      </c>
      <c r="DA176" s="435">
        <f t="shared" si="336"/>
        <v>0</v>
      </c>
      <c r="DB176" s="432">
        <f t="shared" ref="DB176:DB185" si="398">IF(OR($J176="H",$J176="h",$J176="Ｈ",$J176="ｈ"),$K176+1988,IF(OR($J176="S",$J176="s",$J176="Ｓ",$J176="ｓ"),$K176+1925,$K176))</f>
        <v>0</v>
      </c>
      <c r="DC176" s="433">
        <f t="shared" ref="DC176:DC185" si="399">$V176*$DB$4+$W176*$DB$5+$X176*$DB$6+$Y176*$DB$7+$Z176*$DB$8+($AA176*$DB$9/2)</f>
        <v>0</v>
      </c>
      <c r="DD176" s="239">
        <f t="shared" ref="DD176:DD185" si="400">IF($DN176&gt;=17,2,1)</f>
        <v>1</v>
      </c>
      <c r="DE176" s="239">
        <f t="shared" ref="DE176:DE185" ca="1" si="401">IF($AJ176=0,0,OFFSET($DD$15,$AJ176,0))</f>
        <v>0</v>
      </c>
      <c r="DF176" s="239">
        <f t="shared" ref="DF176:DF185" ca="1" si="402">IF(DD176=0,"",DD176-DE176)</f>
        <v>1</v>
      </c>
      <c r="DG176" s="434" t="str">
        <f t="shared" ref="DG176:DG185" si="403">IF($AF176=0,"",$AJ176-$A176)</f>
        <v/>
      </c>
      <c r="DH176" s="239">
        <f t="shared" ref="DH176:DH185" ca="1" si="404">IF(AND(DG176&lt;0,DF176=0),1,0)</f>
        <v>0</v>
      </c>
      <c r="DI176" s="239">
        <f t="shared" ca="1" si="368"/>
        <v>0</v>
      </c>
      <c r="DJ176" s="118" t="str">
        <f t="shared" si="316"/>
        <v/>
      </c>
      <c r="DK176" s="451">
        <f t="shared" ref="DK176:DK185" si="405">IF($N176="",0,YEAR($DK$13-$N176)-1900)</f>
        <v>0</v>
      </c>
      <c r="DL176" s="451">
        <f t="shared" ref="DL176:DL185" si="406">IF($N176="",0,MONTH($DK$13-$N176)-1)</f>
        <v>0</v>
      </c>
      <c r="DM176" s="452">
        <f t="shared" ref="DM176:DM185" si="407">IF($N176="",0,YEAR($DM$13-$N176)-1900)</f>
        <v>0</v>
      </c>
      <c r="DN176" s="453">
        <f t="shared" ref="DN176:DN185" si="408">IF(OR(DM176&gt;100,DM176&lt;12),-1,DM176)</f>
        <v>-1</v>
      </c>
      <c r="DO176" s="454">
        <f t="shared" si="337"/>
        <v>1</v>
      </c>
      <c r="DP176" s="455" t="str">
        <f t="shared" si="338"/>
        <v>NO</v>
      </c>
      <c r="DQ176" s="455" t="str">
        <f t="shared" si="339"/>
        <v>Not!</v>
      </c>
      <c r="DR176" s="455" t="str">
        <f t="shared" si="340"/>
        <v>Not!</v>
      </c>
      <c r="DS176" s="478" t="str">
        <f t="shared" si="321"/>
        <v/>
      </c>
      <c r="DT176" s="479">
        <f t="shared" si="341"/>
        <v>0</v>
      </c>
      <c r="DU176" s="239">
        <f t="shared" si="365"/>
        <v>0</v>
      </c>
      <c r="DV176" s="480">
        <v>161</v>
      </c>
      <c r="DW176" s="281" t="str">
        <f t="shared" si="342"/>
        <v/>
      </c>
      <c r="DX176" s="239" t="str">
        <f t="shared" si="343"/>
        <v>Not!</v>
      </c>
      <c r="DY176" s="499">
        <f t="shared" si="344"/>
        <v>0</v>
      </c>
      <c r="DZ176" s="239" t="str">
        <f t="shared" si="345"/>
        <v>NO</v>
      </c>
      <c r="EA176" s="499">
        <f t="shared" ref="EA176:EA185" si="409">IF($DA176=0,0,VLOOKUP($DZ176,$DO$3:$DP$7,2,FALSE))</f>
        <v>0</v>
      </c>
      <c r="EB176" s="239" t="str">
        <f t="shared" si="323"/>
        <v>女子Jr</v>
      </c>
      <c r="EC176" s="499">
        <f t="shared" ref="EC176:EC185" si="410">IF($DA176=0,0,VLOOKUP(EB176,$EB$3:$EC$12,2,FALSE))</f>
        <v>0</v>
      </c>
      <c r="ED176" s="500">
        <f t="shared" si="346"/>
        <v>0</v>
      </c>
      <c r="EE176" s="499">
        <f t="shared" si="346"/>
        <v>0</v>
      </c>
      <c r="EF176" s="239" t="str">
        <f t="shared" si="347"/>
        <v>N</v>
      </c>
      <c r="EG176" s="434" t="str">
        <f t="shared" si="348"/>
        <v/>
      </c>
      <c r="EH176" s="239" t="str">
        <f t="shared" si="349"/>
        <v/>
      </c>
      <c r="EI176" s="239" t="str">
        <f t="shared" ca="1" si="350"/>
        <v/>
      </c>
      <c r="EJ176" s="239" t="str">
        <f t="shared" si="351"/>
        <v/>
      </c>
      <c r="EK176" s="239">
        <f t="shared" si="352"/>
        <v>0</v>
      </c>
      <c r="EL176" s="239">
        <f t="shared" si="353"/>
        <v>0</v>
      </c>
      <c r="EM176" s="499">
        <f t="shared" si="354"/>
        <v>0</v>
      </c>
      <c r="EN176" s="239" t="str">
        <f t="shared" si="366"/>
        <v>N</v>
      </c>
      <c r="EO176" s="434" t="str">
        <f t="shared" si="355"/>
        <v/>
      </c>
      <c r="EP176" s="239" t="str">
        <f t="shared" si="325"/>
        <v/>
      </c>
      <c r="EQ176" s="239" t="str">
        <f t="shared" ca="1" si="356"/>
        <v/>
      </c>
      <c r="ER176" s="239" t="str">
        <f t="shared" si="357"/>
        <v/>
      </c>
      <c r="ES176" s="239">
        <f t="shared" si="326"/>
        <v>0</v>
      </c>
      <c r="ET176" s="239">
        <f t="shared" si="367"/>
        <v>0</v>
      </c>
      <c r="EU176" s="499">
        <f t="shared" si="358"/>
        <v>0</v>
      </c>
      <c r="EV176" s="434" t="str">
        <f t="shared" si="359"/>
        <v/>
      </c>
      <c r="EW176" s="512">
        <f t="shared" si="360"/>
        <v>0</v>
      </c>
      <c r="EX176" s="512">
        <f t="shared" si="361"/>
        <v>0</v>
      </c>
      <c r="EY176" s="512">
        <f t="shared" si="362"/>
        <v>0</v>
      </c>
      <c r="EZ176" s="119"/>
      <c r="FA176" s="258"/>
      <c r="FB176" s="259" t="str">
        <f t="shared" ca="1" si="363"/>
        <v/>
      </c>
      <c r="FC176" s="258"/>
      <c r="FD176" s="259" t="str">
        <f t="shared" si="364"/>
        <v/>
      </c>
      <c r="FE176" s="119"/>
      <c r="FF176" s="119"/>
      <c r="FG176" s="119"/>
      <c r="FH176" s="119"/>
      <c r="FI176" s="119"/>
      <c r="FJ176" s="119"/>
      <c r="FK176" s="119"/>
      <c r="FL176" s="119"/>
      <c r="FM176" s="119"/>
      <c r="FN176" s="119"/>
      <c r="FO176" s="119"/>
    </row>
    <row r="177" spans="1:171" s="99" customFormat="1" ht="21" customHeight="1" x14ac:dyDescent="0.2">
      <c r="A177" s="141">
        <v>162</v>
      </c>
      <c r="B177" s="138">
        <f>申込用紙!B177</f>
        <v>0</v>
      </c>
      <c r="C177" s="138">
        <f>申込用紙!C177</f>
        <v>0</v>
      </c>
      <c r="D177" s="138">
        <f>申込用紙!D177</f>
        <v>0</v>
      </c>
      <c r="E177" s="139">
        <f>申込用紙!E177</f>
        <v>0</v>
      </c>
      <c r="F177" s="138">
        <f>申込用紙!F177</f>
        <v>0</v>
      </c>
      <c r="G177" s="138">
        <f>申込用紙!G177</f>
        <v>0</v>
      </c>
      <c r="H177" s="138">
        <f>申込用紙!H177</f>
        <v>0</v>
      </c>
      <c r="I177" s="138">
        <f>申込用紙!I177</f>
        <v>0</v>
      </c>
      <c r="J177" s="138">
        <f>申込用紙!J177</f>
        <v>0</v>
      </c>
      <c r="K177" s="138">
        <f>申込用紙!K177</f>
        <v>0</v>
      </c>
      <c r="L177" s="138">
        <f>申込用紙!L177</f>
        <v>0</v>
      </c>
      <c r="M177" s="138">
        <f>申込用紙!M177</f>
        <v>0</v>
      </c>
      <c r="N177" s="138" t="str">
        <f>申込用紙!N177</f>
        <v/>
      </c>
      <c r="O177" s="160"/>
      <c r="P177" s="161"/>
      <c r="Q177" s="186" t="str">
        <f t="shared" si="374"/>
        <v>女</v>
      </c>
      <c r="R177" s="195" t="str">
        <f t="shared" si="375"/>
        <v>Not!</v>
      </c>
      <c r="S177" s="195" t="str">
        <f t="shared" si="376"/>
        <v>NO</v>
      </c>
      <c r="T177" s="194" t="str">
        <f t="shared" si="377"/>
        <v>女子Jr</v>
      </c>
      <c r="U177" s="196">
        <f t="shared" si="378"/>
        <v>0</v>
      </c>
      <c r="V177" s="190"/>
      <c r="W177" s="190"/>
      <c r="X177" s="190"/>
      <c r="Y177" s="190"/>
      <c r="Z177" s="190"/>
      <c r="AA177" s="190"/>
      <c r="AB177" s="239"/>
      <c r="AC177" s="239"/>
      <c r="AD177" s="239"/>
      <c r="AE177" s="239"/>
      <c r="AF177" s="242"/>
      <c r="AG177" s="261">
        <f t="shared" si="379"/>
        <v>0</v>
      </c>
      <c r="AH177"/>
      <c r="AI177"/>
      <c r="AJ177" s="258"/>
      <c r="AK177" s="259" t="str">
        <f t="shared" ca="1" si="380"/>
        <v/>
      </c>
      <c r="AL177" s="258"/>
      <c r="AM177" s="259" t="str">
        <f t="shared" si="381"/>
        <v/>
      </c>
      <c r="AN177" s="260"/>
      <c r="AO177" s="260"/>
      <c r="AP177" s="119"/>
      <c r="AQ177" s="280" t="str">
        <f t="shared" si="382"/>
        <v/>
      </c>
      <c r="AR177" s="280" t="str">
        <f t="shared" si="383"/>
        <v/>
      </c>
      <c r="AS177" s="280" t="str">
        <f t="shared" si="384"/>
        <v/>
      </c>
      <c r="AT177" s="280" t="str">
        <f t="shared" ca="1" si="385"/>
        <v/>
      </c>
      <c r="AU177" s="280">
        <f>申込用紙!$G$4</f>
        <v>0</v>
      </c>
      <c r="AV177" s="281" t="str">
        <f t="shared" si="386"/>
        <v/>
      </c>
      <c r="AW177" s="312">
        <f t="shared" si="327"/>
        <v>0</v>
      </c>
      <c r="AX177" s="312">
        <f t="shared" si="327"/>
        <v>0</v>
      </c>
      <c r="AY177" s="312">
        <f t="shared" si="327"/>
        <v>0</v>
      </c>
      <c r="AZ177" s="312">
        <f t="shared" si="327"/>
        <v>0</v>
      </c>
      <c r="BA177" s="312">
        <f t="shared" si="327"/>
        <v>0</v>
      </c>
      <c r="BB177" s="312">
        <f t="shared" si="327"/>
        <v>0</v>
      </c>
      <c r="BC177" s="313">
        <f t="shared" si="387"/>
        <v>0</v>
      </c>
      <c r="BD177" s="313">
        <f t="shared" si="388"/>
        <v>0</v>
      </c>
      <c r="BE177" s="340">
        <f t="shared" si="328"/>
        <v>0</v>
      </c>
      <c r="BF177" s="340">
        <f t="shared" si="328"/>
        <v>0</v>
      </c>
      <c r="BG177" s="340">
        <f t="shared" si="328"/>
        <v>0</v>
      </c>
      <c r="BH177" s="340">
        <f t="shared" si="328"/>
        <v>0</v>
      </c>
      <c r="BI177" s="340">
        <f t="shared" si="328"/>
        <v>0</v>
      </c>
      <c r="BJ177" s="341">
        <f t="shared" si="329"/>
        <v>0</v>
      </c>
      <c r="BK177" s="341">
        <f t="shared" si="329"/>
        <v>0</v>
      </c>
      <c r="BL177" s="341">
        <f t="shared" si="329"/>
        <v>0</v>
      </c>
      <c r="BM177" s="341">
        <f t="shared" si="329"/>
        <v>0</v>
      </c>
      <c r="BN177" s="341">
        <f t="shared" si="329"/>
        <v>0</v>
      </c>
      <c r="BO177" s="341">
        <f t="shared" si="330"/>
        <v>0</v>
      </c>
      <c r="BP177" s="341">
        <f t="shared" si="330"/>
        <v>0</v>
      </c>
      <c r="BQ177" s="341">
        <f t="shared" si="330"/>
        <v>0</v>
      </c>
      <c r="BR177" s="341">
        <f t="shared" si="330"/>
        <v>0</v>
      </c>
      <c r="BS177" s="341">
        <f t="shared" si="330"/>
        <v>0</v>
      </c>
      <c r="BT177" s="348">
        <f t="shared" si="331"/>
        <v>0</v>
      </c>
      <c r="BU177" s="348">
        <f t="shared" si="331"/>
        <v>0</v>
      </c>
      <c r="BV177" s="348">
        <f t="shared" si="331"/>
        <v>0</v>
      </c>
      <c r="BW177" s="348">
        <f t="shared" si="331"/>
        <v>0</v>
      </c>
      <c r="BX177" s="348">
        <f t="shared" si="331"/>
        <v>0</v>
      </c>
      <c r="BY177" s="348">
        <f t="shared" si="332"/>
        <v>0</v>
      </c>
      <c r="BZ177" s="348">
        <f t="shared" si="332"/>
        <v>0</v>
      </c>
      <c r="CA177" s="348">
        <f t="shared" si="332"/>
        <v>0</v>
      </c>
      <c r="CB177" s="350">
        <f t="shared" si="332"/>
        <v>0</v>
      </c>
      <c r="CC177" s="375">
        <f t="shared" si="332"/>
        <v>0</v>
      </c>
      <c r="CD177" s="191">
        <f t="shared" si="389"/>
        <v>0</v>
      </c>
      <c r="CE177" s="191">
        <f t="shared" si="389"/>
        <v>0</v>
      </c>
      <c r="CF177" s="191">
        <f t="shared" si="389"/>
        <v>0</v>
      </c>
      <c r="CG177" s="381">
        <f t="shared" si="390"/>
        <v>0</v>
      </c>
      <c r="CH177" s="191">
        <f t="shared" si="390"/>
        <v>0</v>
      </c>
      <c r="CI177" s="382">
        <f t="shared" si="390"/>
        <v>0</v>
      </c>
      <c r="CJ177" s="379">
        <f t="shared" si="391"/>
        <v>0</v>
      </c>
      <c r="CK177" s="391">
        <f t="shared" si="333"/>
        <v>0</v>
      </c>
      <c r="CL177" s="391">
        <f t="shared" si="333"/>
        <v>0</v>
      </c>
      <c r="CM177" s="391">
        <f t="shared" si="333"/>
        <v>0</v>
      </c>
      <c r="CN177" s="391">
        <f t="shared" si="392"/>
        <v>0</v>
      </c>
      <c r="CO177" s="392">
        <f t="shared" si="334"/>
        <v>0</v>
      </c>
      <c r="CP177" s="392">
        <f t="shared" si="334"/>
        <v>0</v>
      </c>
      <c r="CQ177" s="392">
        <f t="shared" si="334"/>
        <v>0</v>
      </c>
      <c r="CR177" s="394">
        <f t="shared" si="393"/>
        <v>0</v>
      </c>
      <c r="CS177" s="191">
        <f t="shared" si="335"/>
        <v>0</v>
      </c>
      <c r="CT177" s="190">
        <f t="shared" si="335"/>
        <v>0</v>
      </c>
      <c r="CU177" s="190">
        <f t="shared" si="335"/>
        <v>0</v>
      </c>
      <c r="CV177" s="394">
        <f t="shared" si="394"/>
        <v>0</v>
      </c>
      <c r="CW177" s="402">
        <f t="shared" si="395"/>
        <v>0</v>
      </c>
      <c r="CX177" s="403"/>
      <c r="CY177" s="403">
        <f t="shared" si="396"/>
        <v>0</v>
      </c>
      <c r="CZ177" s="404">
        <f t="shared" si="397"/>
        <v>0</v>
      </c>
      <c r="DA177" s="435">
        <f t="shared" si="336"/>
        <v>0</v>
      </c>
      <c r="DB177" s="432">
        <f t="shared" si="398"/>
        <v>0</v>
      </c>
      <c r="DC177" s="433">
        <f t="shared" si="399"/>
        <v>0</v>
      </c>
      <c r="DD177" s="239">
        <f t="shared" si="400"/>
        <v>1</v>
      </c>
      <c r="DE177" s="239">
        <f t="shared" ca="1" si="401"/>
        <v>0</v>
      </c>
      <c r="DF177" s="239">
        <f t="shared" ca="1" si="402"/>
        <v>1</v>
      </c>
      <c r="DG177" s="434" t="str">
        <f t="shared" si="403"/>
        <v/>
      </c>
      <c r="DH177" s="239">
        <f t="shared" ca="1" si="404"/>
        <v>0</v>
      </c>
      <c r="DI177" s="239">
        <f t="shared" ca="1" si="368"/>
        <v>0</v>
      </c>
      <c r="DJ177" s="118" t="str">
        <f t="shared" si="316"/>
        <v/>
      </c>
      <c r="DK177" s="451">
        <f t="shared" si="405"/>
        <v>0</v>
      </c>
      <c r="DL177" s="451">
        <f t="shared" si="406"/>
        <v>0</v>
      </c>
      <c r="DM177" s="452">
        <f t="shared" si="407"/>
        <v>0</v>
      </c>
      <c r="DN177" s="453">
        <f t="shared" si="408"/>
        <v>-1</v>
      </c>
      <c r="DO177" s="454">
        <f t="shared" si="337"/>
        <v>1</v>
      </c>
      <c r="DP177" s="455" t="str">
        <f t="shared" si="338"/>
        <v>NO</v>
      </c>
      <c r="DQ177" s="455" t="str">
        <f t="shared" si="339"/>
        <v>Not!</v>
      </c>
      <c r="DR177" s="455" t="str">
        <f t="shared" si="340"/>
        <v>Not!</v>
      </c>
      <c r="DS177" s="478" t="str">
        <f t="shared" si="321"/>
        <v/>
      </c>
      <c r="DT177" s="479">
        <f t="shared" si="341"/>
        <v>0</v>
      </c>
      <c r="DU177" s="239">
        <f t="shared" si="365"/>
        <v>0</v>
      </c>
      <c r="DV177" s="480">
        <v>162</v>
      </c>
      <c r="DW177" s="281" t="str">
        <f t="shared" si="342"/>
        <v/>
      </c>
      <c r="DX177" s="239" t="str">
        <f t="shared" si="343"/>
        <v>Not!</v>
      </c>
      <c r="DY177" s="499">
        <f t="shared" si="344"/>
        <v>0</v>
      </c>
      <c r="DZ177" s="239" t="str">
        <f t="shared" si="345"/>
        <v>NO</v>
      </c>
      <c r="EA177" s="499">
        <f t="shared" si="409"/>
        <v>0</v>
      </c>
      <c r="EB177" s="239" t="str">
        <f t="shared" si="323"/>
        <v>女子Jr</v>
      </c>
      <c r="EC177" s="499">
        <f t="shared" si="410"/>
        <v>0</v>
      </c>
      <c r="ED177" s="500">
        <f t="shared" si="346"/>
        <v>0</v>
      </c>
      <c r="EE177" s="499">
        <f t="shared" si="346"/>
        <v>0</v>
      </c>
      <c r="EF177" s="239" t="str">
        <f t="shared" si="347"/>
        <v>N</v>
      </c>
      <c r="EG177" s="434" t="str">
        <f t="shared" si="348"/>
        <v/>
      </c>
      <c r="EH177" s="239" t="str">
        <f t="shared" si="349"/>
        <v/>
      </c>
      <c r="EI177" s="239" t="str">
        <f t="shared" ca="1" si="350"/>
        <v/>
      </c>
      <c r="EJ177" s="239" t="str">
        <f t="shared" si="351"/>
        <v/>
      </c>
      <c r="EK177" s="239">
        <f t="shared" si="352"/>
        <v>0</v>
      </c>
      <c r="EL177" s="239">
        <f t="shared" si="353"/>
        <v>0</v>
      </c>
      <c r="EM177" s="499">
        <f t="shared" si="354"/>
        <v>0</v>
      </c>
      <c r="EN177" s="239" t="str">
        <f t="shared" si="366"/>
        <v>N</v>
      </c>
      <c r="EO177" s="434" t="str">
        <f t="shared" si="355"/>
        <v/>
      </c>
      <c r="EP177" s="239" t="str">
        <f t="shared" si="325"/>
        <v/>
      </c>
      <c r="EQ177" s="239" t="str">
        <f t="shared" ca="1" si="356"/>
        <v/>
      </c>
      <c r="ER177" s="239" t="str">
        <f t="shared" si="357"/>
        <v/>
      </c>
      <c r="ES177" s="239">
        <f t="shared" si="326"/>
        <v>0</v>
      </c>
      <c r="ET177" s="239">
        <f t="shared" si="367"/>
        <v>0</v>
      </c>
      <c r="EU177" s="499">
        <f t="shared" si="358"/>
        <v>0</v>
      </c>
      <c r="EV177" s="434" t="str">
        <f t="shared" si="359"/>
        <v/>
      </c>
      <c r="EW177" s="512">
        <f t="shared" si="360"/>
        <v>0</v>
      </c>
      <c r="EX177" s="512">
        <f t="shared" si="361"/>
        <v>0</v>
      </c>
      <c r="EY177" s="512">
        <f t="shared" si="362"/>
        <v>0</v>
      </c>
      <c r="EZ177" s="119"/>
      <c r="FA177" s="258"/>
      <c r="FB177" s="259" t="str">
        <f t="shared" ca="1" si="363"/>
        <v/>
      </c>
      <c r="FC177" s="258"/>
      <c r="FD177" s="259" t="str">
        <f t="shared" si="364"/>
        <v/>
      </c>
      <c r="FE177" s="119"/>
      <c r="FF177" s="119"/>
      <c r="FG177" s="119"/>
      <c r="FH177" s="119"/>
      <c r="FI177" s="119"/>
      <c r="FJ177" s="119"/>
      <c r="FK177" s="119"/>
      <c r="FL177" s="119"/>
      <c r="FM177" s="119"/>
      <c r="FN177" s="119"/>
      <c r="FO177" s="119"/>
    </row>
    <row r="178" spans="1:171" s="99" customFormat="1" ht="21" customHeight="1" x14ac:dyDescent="0.2">
      <c r="A178" s="141">
        <v>163</v>
      </c>
      <c r="B178" s="138">
        <f>申込用紙!B178</f>
        <v>0</v>
      </c>
      <c r="C178" s="138">
        <f>申込用紙!C178</f>
        <v>0</v>
      </c>
      <c r="D178" s="138">
        <f>申込用紙!D178</f>
        <v>0</v>
      </c>
      <c r="E178" s="139">
        <f>申込用紙!E178</f>
        <v>0</v>
      </c>
      <c r="F178" s="138">
        <f>申込用紙!F178</f>
        <v>0</v>
      </c>
      <c r="G178" s="138">
        <f>申込用紙!G178</f>
        <v>0</v>
      </c>
      <c r="H178" s="138">
        <f>申込用紙!H178</f>
        <v>0</v>
      </c>
      <c r="I178" s="138">
        <f>申込用紙!I178</f>
        <v>0</v>
      </c>
      <c r="J178" s="138">
        <f>申込用紙!J178</f>
        <v>0</v>
      </c>
      <c r="K178" s="138">
        <f>申込用紙!K178</f>
        <v>0</v>
      </c>
      <c r="L178" s="138">
        <f>申込用紙!L178</f>
        <v>0</v>
      </c>
      <c r="M178" s="138">
        <f>申込用紙!M178</f>
        <v>0</v>
      </c>
      <c r="N178" s="138" t="str">
        <f>申込用紙!N178</f>
        <v/>
      </c>
      <c r="O178" s="160"/>
      <c r="P178" s="161"/>
      <c r="Q178" s="186" t="str">
        <f t="shared" si="374"/>
        <v>女</v>
      </c>
      <c r="R178" s="195" t="str">
        <f t="shared" si="375"/>
        <v>Not!</v>
      </c>
      <c r="S178" s="195" t="str">
        <f t="shared" si="376"/>
        <v>NO</v>
      </c>
      <c r="T178" s="194" t="str">
        <f t="shared" si="377"/>
        <v>女子Jr</v>
      </c>
      <c r="U178" s="196">
        <f t="shared" si="378"/>
        <v>0</v>
      </c>
      <c r="V178" s="190"/>
      <c r="W178" s="190"/>
      <c r="X178" s="190"/>
      <c r="Y178" s="190"/>
      <c r="Z178" s="190"/>
      <c r="AA178" s="190"/>
      <c r="AB178" s="239"/>
      <c r="AC178" s="239"/>
      <c r="AD178" s="239"/>
      <c r="AE178" s="239"/>
      <c r="AF178" s="242"/>
      <c r="AG178" s="261">
        <f t="shared" si="379"/>
        <v>0</v>
      </c>
      <c r="AH178"/>
      <c r="AI178"/>
      <c r="AJ178" s="258"/>
      <c r="AK178" s="259" t="str">
        <f t="shared" ca="1" si="380"/>
        <v/>
      </c>
      <c r="AL178" s="258"/>
      <c r="AM178" s="259" t="str">
        <f t="shared" si="381"/>
        <v/>
      </c>
      <c r="AN178" s="260"/>
      <c r="AO178" s="260"/>
      <c r="AP178" s="119"/>
      <c r="AQ178" s="280" t="str">
        <f t="shared" si="382"/>
        <v/>
      </c>
      <c r="AR178" s="280" t="str">
        <f t="shared" si="383"/>
        <v/>
      </c>
      <c r="AS178" s="280" t="str">
        <f t="shared" si="384"/>
        <v/>
      </c>
      <c r="AT178" s="280" t="str">
        <f t="shared" ca="1" si="385"/>
        <v/>
      </c>
      <c r="AU178" s="280">
        <f>申込用紙!$G$4</f>
        <v>0</v>
      </c>
      <c r="AV178" s="281" t="str">
        <f t="shared" si="386"/>
        <v/>
      </c>
      <c r="AW178" s="312">
        <f t="shared" si="327"/>
        <v>0</v>
      </c>
      <c r="AX178" s="312">
        <f t="shared" si="327"/>
        <v>0</v>
      </c>
      <c r="AY178" s="312">
        <f t="shared" si="327"/>
        <v>0</v>
      </c>
      <c r="AZ178" s="312">
        <f t="shared" si="327"/>
        <v>0</v>
      </c>
      <c r="BA178" s="312">
        <f t="shared" si="327"/>
        <v>0</v>
      </c>
      <c r="BB178" s="312">
        <f t="shared" si="327"/>
        <v>0</v>
      </c>
      <c r="BC178" s="313">
        <f t="shared" si="387"/>
        <v>0</v>
      </c>
      <c r="BD178" s="313">
        <f t="shared" si="388"/>
        <v>0</v>
      </c>
      <c r="BE178" s="340">
        <f t="shared" si="328"/>
        <v>0</v>
      </c>
      <c r="BF178" s="340">
        <f t="shared" si="328"/>
        <v>0</v>
      </c>
      <c r="BG178" s="340">
        <f t="shared" si="328"/>
        <v>0</v>
      </c>
      <c r="BH178" s="340">
        <f t="shared" si="328"/>
        <v>0</v>
      </c>
      <c r="BI178" s="340">
        <f t="shared" si="328"/>
        <v>0</v>
      </c>
      <c r="BJ178" s="341">
        <f t="shared" si="329"/>
        <v>0</v>
      </c>
      <c r="BK178" s="341">
        <f t="shared" si="329"/>
        <v>0</v>
      </c>
      <c r="BL178" s="341">
        <f t="shared" si="329"/>
        <v>0</v>
      </c>
      <c r="BM178" s="341">
        <f t="shared" si="329"/>
        <v>0</v>
      </c>
      <c r="BN178" s="341">
        <f t="shared" si="329"/>
        <v>0</v>
      </c>
      <c r="BO178" s="341">
        <f t="shared" si="330"/>
        <v>0</v>
      </c>
      <c r="BP178" s="341">
        <f t="shared" si="330"/>
        <v>0</v>
      </c>
      <c r="BQ178" s="341">
        <f t="shared" si="330"/>
        <v>0</v>
      </c>
      <c r="BR178" s="341">
        <f t="shared" si="330"/>
        <v>0</v>
      </c>
      <c r="BS178" s="341">
        <f t="shared" si="330"/>
        <v>0</v>
      </c>
      <c r="BT178" s="348">
        <f t="shared" si="331"/>
        <v>0</v>
      </c>
      <c r="BU178" s="348">
        <f t="shared" si="331"/>
        <v>0</v>
      </c>
      <c r="BV178" s="348">
        <f t="shared" si="331"/>
        <v>0</v>
      </c>
      <c r="BW178" s="348">
        <f t="shared" si="331"/>
        <v>0</v>
      </c>
      <c r="BX178" s="348">
        <f t="shared" si="331"/>
        <v>0</v>
      </c>
      <c r="BY178" s="348">
        <f t="shared" si="332"/>
        <v>0</v>
      </c>
      <c r="BZ178" s="348">
        <f t="shared" si="332"/>
        <v>0</v>
      </c>
      <c r="CA178" s="348">
        <f t="shared" si="332"/>
        <v>0</v>
      </c>
      <c r="CB178" s="350">
        <f t="shared" si="332"/>
        <v>0</v>
      </c>
      <c r="CC178" s="375">
        <f t="shared" si="332"/>
        <v>0</v>
      </c>
      <c r="CD178" s="191">
        <f t="shared" si="389"/>
        <v>0</v>
      </c>
      <c r="CE178" s="191">
        <f t="shared" si="389"/>
        <v>0</v>
      </c>
      <c r="CF178" s="191">
        <f t="shared" si="389"/>
        <v>0</v>
      </c>
      <c r="CG178" s="381">
        <f t="shared" si="390"/>
        <v>0</v>
      </c>
      <c r="CH178" s="191">
        <f t="shared" si="390"/>
        <v>0</v>
      </c>
      <c r="CI178" s="382">
        <f t="shared" si="390"/>
        <v>0</v>
      </c>
      <c r="CJ178" s="379">
        <f t="shared" si="391"/>
        <v>0</v>
      </c>
      <c r="CK178" s="391">
        <f t="shared" si="333"/>
        <v>0</v>
      </c>
      <c r="CL178" s="391">
        <f t="shared" si="333"/>
        <v>0</v>
      </c>
      <c r="CM178" s="391">
        <f t="shared" si="333"/>
        <v>0</v>
      </c>
      <c r="CN178" s="391">
        <f t="shared" si="392"/>
        <v>0</v>
      </c>
      <c r="CO178" s="392">
        <f t="shared" si="334"/>
        <v>0</v>
      </c>
      <c r="CP178" s="392">
        <f t="shared" si="334"/>
        <v>0</v>
      </c>
      <c r="CQ178" s="392">
        <f t="shared" si="334"/>
        <v>0</v>
      </c>
      <c r="CR178" s="394">
        <f t="shared" si="393"/>
        <v>0</v>
      </c>
      <c r="CS178" s="191">
        <f t="shared" si="335"/>
        <v>0</v>
      </c>
      <c r="CT178" s="190">
        <f t="shared" si="335"/>
        <v>0</v>
      </c>
      <c r="CU178" s="190">
        <f t="shared" si="335"/>
        <v>0</v>
      </c>
      <c r="CV178" s="394">
        <f t="shared" si="394"/>
        <v>0</v>
      </c>
      <c r="CW178" s="402">
        <f t="shared" si="395"/>
        <v>0</v>
      </c>
      <c r="CX178" s="403"/>
      <c r="CY178" s="403">
        <f t="shared" si="396"/>
        <v>0</v>
      </c>
      <c r="CZ178" s="404">
        <f t="shared" si="397"/>
        <v>0</v>
      </c>
      <c r="DA178" s="435">
        <f t="shared" si="336"/>
        <v>0</v>
      </c>
      <c r="DB178" s="432">
        <f t="shared" si="398"/>
        <v>0</v>
      </c>
      <c r="DC178" s="433">
        <f t="shared" si="399"/>
        <v>0</v>
      </c>
      <c r="DD178" s="239">
        <f t="shared" si="400"/>
        <v>1</v>
      </c>
      <c r="DE178" s="239">
        <f t="shared" ca="1" si="401"/>
        <v>0</v>
      </c>
      <c r="DF178" s="239">
        <f t="shared" ca="1" si="402"/>
        <v>1</v>
      </c>
      <c r="DG178" s="434" t="str">
        <f t="shared" si="403"/>
        <v/>
      </c>
      <c r="DH178" s="239">
        <f t="shared" ca="1" si="404"/>
        <v>0</v>
      </c>
      <c r="DI178" s="239">
        <f t="shared" ca="1" si="368"/>
        <v>0</v>
      </c>
      <c r="DJ178" s="118" t="str">
        <f t="shared" si="316"/>
        <v/>
      </c>
      <c r="DK178" s="451">
        <f t="shared" si="405"/>
        <v>0</v>
      </c>
      <c r="DL178" s="451">
        <f t="shared" si="406"/>
        <v>0</v>
      </c>
      <c r="DM178" s="452">
        <f t="shared" si="407"/>
        <v>0</v>
      </c>
      <c r="DN178" s="453">
        <f t="shared" si="408"/>
        <v>-1</v>
      </c>
      <c r="DO178" s="454">
        <f t="shared" si="337"/>
        <v>1</v>
      </c>
      <c r="DP178" s="455" t="str">
        <f t="shared" si="338"/>
        <v>NO</v>
      </c>
      <c r="DQ178" s="455" t="str">
        <f t="shared" si="339"/>
        <v>Not!</v>
      </c>
      <c r="DR178" s="455" t="str">
        <f t="shared" si="340"/>
        <v>Not!</v>
      </c>
      <c r="DS178" s="478" t="str">
        <f t="shared" si="321"/>
        <v/>
      </c>
      <c r="DT178" s="479">
        <f t="shared" si="341"/>
        <v>0</v>
      </c>
      <c r="DU178" s="239">
        <f t="shared" si="365"/>
        <v>0</v>
      </c>
      <c r="DV178" s="480">
        <v>163</v>
      </c>
      <c r="DW178" s="281" t="str">
        <f t="shared" si="342"/>
        <v/>
      </c>
      <c r="DX178" s="239" t="str">
        <f t="shared" si="343"/>
        <v>Not!</v>
      </c>
      <c r="DY178" s="499">
        <f t="shared" si="344"/>
        <v>0</v>
      </c>
      <c r="DZ178" s="239" t="str">
        <f t="shared" si="345"/>
        <v>NO</v>
      </c>
      <c r="EA178" s="499">
        <f t="shared" si="409"/>
        <v>0</v>
      </c>
      <c r="EB178" s="239" t="str">
        <f t="shared" si="323"/>
        <v>女子Jr</v>
      </c>
      <c r="EC178" s="499">
        <f t="shared" si="410"/>
        <v>0</v>
      </c>
      <c r="ED178" s="500">
        <f t="shared" si="346"/>
        <v>0</v>
      </c>
      <c r="EE178" s="499">
        <f t="shared" si="346"/>
        <v>0</v>
      </c>
      <c r="EF178" s="239" t="str">
        <f t="shared" si="347"/>
        <v>N</v>
      </c>
      <c r="EG178" s="434" t="str">
        <f t="shared" si="348"/>
        <v/>
      </c>
      <c r="EH178" s="239" t="str">
        <f t="shared" si="349"/>
        <v/>
      </c>
      <c r="EI178" s="239" t="str">
        <f t="shared" ca="1" si="350"/>
        <v/>
      </c>
      <c r="EJ178" s="239" t="str">
        <f t="shared" si="351"/>
        <v/>
      </c>
      <c r="EK178" s="239">
        <f t="shared" si="352"/>
        <v>0</v>
      </c>
      <c r="EL178" s="239">
        <f t="shared" si="353"/>
        <v>0</v>
      </c>
      <c r="EM178" s="499">
        <f t="shared" si="354"/>
        <v>0</v>
      </c>
      <c r="EN178" s="239" t="str">
        <f t="shared" si="366"/>
        <v>N</v>
      </c>
      <c r="EO178" s="434" t="str">
        <f t="shared" si="355"/>
        <v/>
      </c>
      <c r="EP178" s="239" t="str">
        <f t="shared" si="325"/>
        <v/>
      </c>
      <c r="EQ178" s="239" t="str">
        <f t="shared" ca="1" si="356"/>
        <v/>
      </c>
      <c r="ER178" s="239" t="str">
        <f t="shared" si="357"/>
        <v/>
      </c>
      <c r="ES178" s="239">
        <f t="shared" si="326"/>
        <v>0</v>
      </c>
      <c r="ET178" s="239">
        <f t="shared" si="367"/>
        <v>0</v>
      </c>
      <c r="EU178" s="499">
        <f t="shared" si="358"/>
        <v>0</v>
      </c>
      <c r="EV178" s="434" t="str">
        <f t="shared" si="359"/>
        <v/>
      </c>
      <c r="EW178" s="512">
        <f t="shared" si="360"/>
        <v>0</v>
      </c>
      <c r="EX178" s="512">
        <f t="shared" si="361"/>
        <v>0</v>
      </c>
      <c r="EY178" s="512">
        <f t="shared" si="362"/>
        <v>0</v>
      </c>
      <c r="EZ178" s="119"/>
      <c r="FA178" s="258"/>
      <c r="FB178" s="259" t="str">
        <f t="shared" ca="1" si="363"/>
        <v/>
      </c>
      <c r="FC178" s="258"/>
      <c r="FD178" s="259" t="str">
        <f t="shared" si="364"/>
        <v/>
      </c>
      <c r="FE178" s="119"/>
      <c r="FF178" s="119"/>
      <c r="FG178" s="119"/>
      <c r="FH178" s="119"/>
      <c r="FI178" s="119"/>
      <c r="FJ178" s="119"/>
      <c r="FK178" s="119"/>
      <c r="FL178" s="119"/>
      <c r="FM178" s="119"/>
      <c r="FN178" s="119"/>
      <c r="FO178" s="119"/>
    </row>
    <row r="179" spans="1:171" s="99" customFormat="1" ht="21" customHeight="1" x14ac:dyDescent="0.2">
      <c r="A179" s="141">
        <v>164</v>
      </c>
      <c r="B179" s="138">
        <f>申込用紙!B179</f>
        <v>0</v>
      </c>
      <c r="C179" s="138">
        <f>申込用紙!C179</f>
        <v>0</v>
      </c>
      <c r="D179" s="138">
        <f>申込用紙!D179</f>
        <v>0</v>
      </c>
      <c r="E179" s="139">
        <f>申込用紙!E179</f>
        <v>0</v>
      </c>
      <c r="F179" s="138">
        <f>申込用紙!F179</f>
        <v>0</v>
      </c>
      <c r="G179" s="138">
        <f>申込用紙!G179</f>
        <v>0</v>
      </c>
      <c r="H179" s="138">
        <f>申込用紙!H179</f>
        <v>0</v>
      </c>
      <c r="I179" s="138">
        <f>申込用紙!I179</f>
        <v>0</v>
      </c>
      <c r="J179" s="138">
        <f>申込用紙!J179</f>
        <v>0</v>
      </c>
      <c r="K179" s="138">
        <f>申込用紙!K179</f>
        <v>0</v>
      </c>
      <c r="L179" s="138">
        <f>申込用紙!L179</f>
        <v>0</v>
      </c>
      <c r="M179" s="138">
        <f>申込用紙!M179</f>
        <v>0</v>
      </c>
      <c r="N179" s="138" t="str">
        <f>申込用紙!N179</f>
        <v/>
      </c>
      <c r="O179" s="160"/>
      <c r="P179" s="161"/>
      <c r="Q179" s="186" t="str">
        <f t="shared" si="374"/>
        <v>女</v>
      </c>
      <c r="R179" s="195" t="str">
        <f t="shared" si="375"/>
        <v>Not!</v>
      </c>
      <c r="S179" s="195" t="str">
        <f t="shared" si="376"/>
        <v>NO</v>
      </c>
      <c r="T179" s="194" t="str">
        <f t="shared" si="377"/>
        <v>女子Jr</v>
      </c>
      <c r="U179" s="196">
        <f t="shared" si="378"/>
        <v>0</v>
      </c>
      <c r="V179" s="190"/>
      <c r="W179" s="190"/>
      <c r="X179" s="190"/>
      <c r="Y179" s="190"/>
      <c r="Z179" s="190"/>
      <c r="AA179" s="190"/>
      <c r="AB179" s="239"/>
      <c r="AC179" s="239"/>
      <c r="AD179" s="239"/>
      <c r="AE179" s="239"/>
      <c r="AF179" s="242"/>
      <c r="AG179" s="261">
        <f t="shared" si="379"/>
        <v>0</v>
      </c>
      <c r="AH179"/>
      <c r="AI179"/>
      <c r="AJ179" s="258"/>
      <c r="AK179" s="259" t="str">
        <f t="shared" ca="1" si="380"/>
        <v/>
      </c>
      <c r="AL179" s="258"/>
      <c r="AM179" s="259" t="str">
        <f t="shared" si="381"/>
        <v/>
      </c>
      <c r="AN179" s="260"/>
      <c r="AO179" s="260"/>
      <c r="AP179" s="119"/>
      <c r="AQ179" s="280" t="str">
        <f t="shared" si="382"/>
        <v/>
      </c>
      <c r="AR179" s="280" t="str">
        <f t="shared" si="383"/>
        <v/>
      </c>
      <c r="AS179" s="280" t="str">
        <f t="shared" si="384"/>
        <v/>
      </c>
      <c r="AT179" s="280" t="str">
        <f t="shared" ca="1" si="385"/>
        <v/>
      </c>
      <c r="AU179" s="280">
        <f>申込用紙!$G$4</f>
        <v>0</v>
      </c>
      <c r="AV179" s="281" t="str">
        <f t="shared" si="386"/>
        <v/>
      </c>
      <c r="AW179" s="312">
        <f t="shared" si="327"/>
        <v>0</v>
      </c>
      <c r="AX179" s="312">
        <f t="shared" si="327"/>
        <v>0</v>
      </c>
      <c r="AY179" s="312">
        <f t="shared" si="327"/>
        <v>0</v>
      </c>
      <c r="AZ179" s="312">
        <f t="shared" si="327"/>
        <v>0</v>
      </c>
      <c r="BA179" s="312">
        <f t="shared" si="327"/>
        <v>0</v>
      </c>
      <c r="BB179" s="312">
        <f t="shared" si="327"/>
        <v>0</v>
      </c>
      <c r="BC179" s="313">
        <f t="shared" si="387"/>
        <v>0</v>
      </c>
      <c r="BD179" s="313">
        <f t="shared" si="388"/>
        <v>0</v>
      </c>
      <c r="BE179" s="340">
        <f t="shared" si="328"/>
        <v>0</v>
      </c>
      <c r="BF179" s="340">
        <f t="shared" si="328"/>
        <v>0</v>
      </c>
      <c r="BG179" s="340">
        <f t="shared" si="328"/>
        <v>0</v>
      </c>
      <c r="BH179" s="340">
        <f t="shared" si="328"/>
        <v>0</v>
      </c>
      <c r="BI179" s="340">
        <f t="shared" si="328"/>
        <v>0</v>
      </c>
      <c r="BJ179" s="341">
        <f t="shared" si="329"/>
        <v>0</v>
      </c>
      <c r="BK179" s="341">
        <f t="shared" si="329"/>
        <v>0</v>
      </c>
      <c r="BL179" s="341">
        <f t="shared" si="329"/>
        <v>0</v>
      </c>
      <c r="BM179" s="341">
        <f t="shared" si="329"/>
        <v>0</v>
      </c>
      <c r="BN179" s="341">
        <f t="shared" si="329"/>
        <v>0</v>
      </c>
      <c r="BO179" s="341">
        <f t="shared" si="330"/>
        <v>0</v>
      </c>
      <c r="BP179" s="341">
        <f t="shared" si="330"/>
        <v>0</v>
      </c>
      <c r="BQ179" s="341">
        <f t="shared" si="330"/>
        <v>0</v>
      </c>
      <c r="BR179" s="341">
        <f t="shared" si="330"/>
        <v>0</v>
      </c>
      <c r="BS179" s="341">
        <f t="shared" si="330"/>
        <v>0</v>
      </c>
      <c r="BT179" s="348">
        <f t="shared" si="331"/>
        <v>0</v>
      </c>
      <c r="BU179" s="348">
        <f t="shared" si="331"/>
        <v>0</v>
      </c>
      <c r="BV179" s="348">
        <f t="shared" si="331"/>
        <v>0</v>
      </c>
      <c r="BW179" s="348">
        <f t="shared" si="331"/>
        <v>0</v>
      </c>
      <c r="BX179" s="348">
        <f t="shared" si="331"/>
        <v>0</v>
      </c>
      <c r="BY179" s="348">
        <f t="shared" si="332"/>
        <v>0</v>
      </c>
      <c r="BZ179" s="348">
        <f t="shared" si="332"/>
        <v>0</v>
      </c>
      <c r="CA179" s="348">
        <f t="shared" si="332"/>
        <v>0</v>
      </c>
      <c r="CB179" s="350">
        <f t="shared" si="332"/>
        <v>0</v>
      </c>
      <c r="CC179" s="375">
        <f t="shared" si="332"/>
        <v>0</v>
      </c>
      <c r="CD179" s="191">
        <f t="shared" si="389"/>
        <v>0</v>
      </c>
      <c r="CE179" s="191">
        <f t="shared" si="389"/>
        <v>0</v>
      </c>
      <c r="CF179" s="191">
        <f t="shared" si="389"/>
        <v>0</v>
      </c>
      <c r="CG179" s="381">
        <f t="shared" si="390"/>
        <v>0</v>
      </c>
      <c r="CH179" s="191">
        <f t="shared" si="390"/>
        <v>0</v>
      </c>
      <c r="CI179" s="382">
        <f t="shared" si="390"/>
        <v>0</v>
      </c>
      <c r="CJ179" s="379">
        <f t="shared" si="391"/>
        <v>0</v>
      </c>
      <c r="CK179" s="391">
        <f t="shared" si="333"/>
        <v>0</v>
      </c>
      <c r="CL179" s="391">
        <f t="shared" si="333"/>
        <v>0</v>
      </c>
      <c r="CM179" s="391">
        <f t="shared" si="333"/>
        <v>0</v>
      </c>
      <c r="CN179" s="391">
        <f t="shared" si="392"/>
        <v>0</v>
      </c>
      <c r="CO179" s="392">
        <f t="shared" si="334"/>
        <v>0</v>
      </c>
      <c r="CP179" s="392">
        <f t="shared" si="334"/>
        <v>0</v>
      </c>
      <c r="CQ179" s="392">
        <f t="shared" si="334"/>
        <v>0</v>
      </c>
      <c r="CR179" s="394">
        <f t="shared" si="393"/>
        <v>0</v>
      </c>
      <c r="CS179" s="191">
        <f t="shared" si="335"/>
        <v>0</v>
      </c>
      <c r="CT179" s="190">
        <f t="shared" si="335"/>
        <v>0</v>
      </c>
      <c r="CU179" s="190">
        <f t="shared" si="335"/>
        <v>0</v>
      </c>
      <c r="CV179" s="394">
        <f t="shared" si="394"/>
        <v>0</v>
      </c>
      <c r="CW179" s="402">
        <f t="shared" si="395"/>
        <v>0</v>
      </c>
      <c r="CX179" s="403"/>
      <c r="CY179" s="403">
        <f t="shared" si="396"/>
        <v>0</v>
      </c>
      <c r="CZ179" s="404">
        <f t="shared" si="397"/>
        <v>0</v>
      </c>
      <c r="DA179" s="435">
        <f t="shared" si="336"/>
        <v>0</v>
      </c>
      <c r="DB179" s="432">
        <f t="shared" si="398"/>
        <v>0</v>
      </c>
      <c r="DC179" s="433">
        <f t="shared" si="399"/>
        <v>0</v>
      </c>
      <c r="DD179" s="239">
        <f t="shared" si="400"/>
        <v>1</v>
      </c>
      <c r="DE179" s="239">
        <f t="shared" ca="1" si="401"/>
        <v>0</v>
      </c>
      <c r="DF179" s="239">
        <f t="shared" ca="1" si="402"/>
        <v>1</v>
      </c>
      <c r="DG179" s="434" t="str">
        <f t="shared" si="403"/>
        <v/>
      </c>
      <c r="DH179" s="239">
        <f t="shared" ca="1" si="404"/>
        <v>0</v>
      </c>
      <c r="DI179" s="239">
        <f t="shared" ca="1" si="368"/>
        <v>0</v>
      </c>
      <c r="DJ179" s="118" t="str">
        <f t="shared" si="316"/>
        <v/>
      </c>
      <c r="DK179" s="451">
        <f t="shared" si="405"/>
        <v>0</v>
      </c>
      <c r="DL179" s="451">
        <f t="shared" si="406"/>
        <v>0</v>
      </c>
      <c r="DM179" s="452">
        <f t="shared" si="407"/>
        <v>0</v>
      </c>
      <c r="DN179" s="453">
        <f t="shared" si="408"/>
        <v>-1</v>
      </c>
      <c r="DO179" s="454">
        <f t="shared" si="337"/>
        <v>1</v>
      </c>
      <c r="DP179" s="455" t="str">
        <f t="shared" si="338"/>
        <v>NO</v>
      </c>
      <c r="DQ179" s="455" t="str">
        <f t="shared" si="339"/>
        <v>Not!</v>
      </c>
      <c r="DR179" s="455" t="str">
        <f t="shared" si="340"/>
        <v>Not!</v>
      </c>
      <c r="DS179" s="478" t="str">
        <f t="shared" si="321"/>
        <v/>
      </c>
      <c r="DT179" s="479">
        <f t="shared" si="341"/>
        <v>0</v>
      </c>
      <c r="DU179" s="239">
        <f t="shared" si="365"/>
        <v>0</v>
      </c>
      <c r="DV179" s="480">
        <v>164</v>
      </c>
      <c r="DW179" s="281" t="str">
        <f t="shared" si="342"/>
        <v/>
      </c>
      <c r="DX179" s="239" t="str">
        <f t="shared" si="343"/>
        <v>Not!</v>
      </c>
      <c r="DY179" s="499">
        <f t="shared" si="344"/>
        <v>0</v>
      </c>
      <c r="DZ179" s="239" t="str">
        <f t="shared" si="345"/>
        <v>NO</v>
      </c>
      <c r="EA179" s="499">
        <f t="shared" si="409"/>
        <v>0</v>
      </c>
      <c r="EB179" s="239" t="str">
        <f t="shared" si="323"/>
        <v>女子Jr</v>
      </c>
      <c r="EC179" s="499">
        <f t="shared" si="410"/>
        <v>0</v>
      </c>
      <c r="ED179" s="500">
        <f t="shared" si="346"/>
        <v>0</v>
      </c>
      <c r="EE179" s="499">
        <f t="shared" si="346"/>
        <v>0</v>
      </c>
      <c r="EF179" s="239" t="str">
        <f t="shared" si="347"/>
        <v>N</v>
      </c>
      <c r="EG179" s="434" t="str">
        <f t="shared" si="348"/>
        <v/>
      </c>
      <c r="EH179" s="239" t="str">
        <f t="shared" si="349"/>
        <v/>
      </c>
      <c r="EI179" s="239" t="str">
        <f t="shared" ca="1" si="350"/>
        <v/>
      </c>
      <c r="EJ179" s="239" t="str">
        <f t="shared" si="351"/>
        <v/>
      </c>
      <c r="EK179" s="239">
        <f t="shared" si="352"/>
        <v>0</v>
      </c>
      <c r="EL179" s="239">
        <f t="shared" si="353"/>
        <v>0</v>
      </c>
      <c r="EM179" s="499">
        <f t="shared" si="354"/>
        <v>0</v>
      </c>
      <c r="EN179" s="239" t="str">
        <f t="shared" si="366"/>
        <v>N</v>
      </c>
      <c r="EO179" s="434" t="str">
        <f t="shared" si="355"/>
        <v/>
      </c>
      <c r="EP179" s="239" t="str">
        <f t="shared" si="325"/>
        <v/>
      </c>
      <c r="EQ179" s="239" t="str">
        <f t="shared" ca="1" si="356"/>
        <v/>
      </c>
      <c r="ER179" s="239" t="str">
        <f t="shared" si="357"/>
        <v/>
      </c>
      <c r="ES179" s="239">
        <f t="shared" si="326"/>
        <v>0</v>
      </c>
      <c r="ET179" s="239">
        <f t="shared" si="367"/>
        <v>0</v>
      </c>
      <c r="EU179" s="499">
        <f t="shared" si="358"/>
        <v>0</v>
      </c>
      <c r="EV179" s="434" t="str">
        <f t="shared" si="359"/>
        <v/>
      </c>
      <c r="EW179" s="512">
        <f t="shared" si="360"/>
        <v>0</v>
      </c>
      <c r="EX179" s="512">
        <f t="shared" si="361"/>
        <v>0</v>
      </c>
      <c r="EY179" s="512">
        <f t="shared" si="362"/>
        <v>0</v>
      </c>
      <c r="EZ179" s="119"/>
      <c r="FA179" s="258"/>
      <c r="FB179" s="259" t="str">
        <f t="shared" ca="1" si="363"/>
        <v/>
      </c>
      <c r="FC179" s="258"/>
      <c r="FD179" s="259" t="str">
        <f t="shared" si="364"/>
        <v/>
      </c>
      <c r="FE179" s="119"/>
      <c r="FF179" s="119"/>
      <c r="FG179" s="119"/>
      <c r="FH179" s="119"/>
      <c r="FI179" s="119"/>
      <c r="FJ179" s="119"/>
      <c r="FK179" s="119"/>
      <c r="FL179" s="119"/>
      <c r="FM179" s="119"/>
      <c r="FN179" s="119"/>
      <c r="FO179" s="119"/>
    </row>
    <row r="180" spans="1:171" s="99" customFormat="1" ht="21" customHeight="1" x14ac:dyDescent="0.2">
      <c r="A180" s="141">
        <v>165</v>
      </c>
      <c r="B180" s="138">
        <f>申込用紙!B180</f>
        <v>0</v>
      </c>
      <c r="C180" s="138">
        <f>申込用紙!C180</f>
        <v>0</v>
      </c>
      <c r="D180" s="138">
        <f>申込用紙!D180</f>
        <v>0</v>
      </c>
      <c r="E180" s="139">
        <f>申込用紙!E180</f>
        <v>0</v>
      </c>
      <c r="F180" s="138">
        <f>申込用紙!F180</f>
        <v>0</v>
      </c>
      <c r="G180" s="138">
        <f>申込用紙!G180</f>
        <v>0</v>
      </c>
      <c r="H180" s="138">
        <f>申込用紙!H180</f>
        <v>0</v>
      </c>
      <c r="I180" s="138">
        <f>申込用紙!I180</f>
        <v>0</v>
      </c>
      <c r="J180" s="138">
        <f>申込用紙!J180</f>
        <v>0</v>
      </c>
      <c r="K180" s="138">
        <f>申込用紙!K180</f>
        <v>0</v>
      </c>
      <c r="L180" s="138">
        <f>申込用紙!L180</f>
        <v>0</v>
      </c>
      <c r="M180" s="138">
        <f>申込用紙!M180</f>
        <v>0</v>
      </c>
      <c r="N180" s="138" t="str">
        <f>申込用紙!N180</f>
        <v/>
      </c>
      <c r="O180" s="160"/>
      <c r="P180" s="161"/>
      <c r="Q180" s="186" t="str">
        <f t="shared" si="374"/>
        <v>女</v>
      </c>
      <c r="R180" s="195" t="str">
        <f t="shared" si="375"/>
        <v>Not!</v>
      </c>
      <c r="S180" s="195" t="str">
        <f t="shared" si="376"/>
        <v>NO</v>
      </c>
      <c r="T180" s="194" t="str">
        <f t="shared" si="377"/>
        <v>女子Jr</v>
      </c>
      <c r="U180" s="196">
        <f t="shared" si="378"/>
        <v>0</v>
      </c>
      <c r="V180" s="190"/>
      <c r="W180" s="190"/>
      <c r="X180" s="190"/>
      <c r="Y180" s="190"/>
      <c r="Z180" s="190"/>
      <c r="AA180" s="190"/>
      <c r="AB180" s="239"/>
      <c r="AC180" s="239"/>
      <c r="AD180" s="239"/>
      <c r="AE180" s="239"/>
      <c r="AF180" s="242"/>
      <c r="AG180" s="261">
        <f t="shared" si="379"/>
        <v>0</v>
      </c>
      <c r="AH180"/>
      <c r="AI180"/>
      <c r="AJ180" s="258"/>
      <c r="AK180" s="259" t="str">
        <f t="shared" ca="1" si="380"/>
        <v/>
      </c>
      <c r="AL180" s="258"/>
      <c r="AM180" s="259" t="str">
        <f t="shared" si="381"/>
        <v/>
      </c>
      <c r="AN180" s="260"/>
      <c r="AO180" s="260"/>
      <c r="AP180" s="119"/>
      <c r="AQ180" s="280" t="str">
        <f t="shared" si="382"/>
        <v/>
      </c>
      <c r="AR180" s="280" t="str">
        <f t="shared" si="383"/>
        <v/>
      </c>
      <c r="AS180" s="280" t="str">
        <f t="shared" si="384"/>
        <v/>
      </c>
      <c r="AT180" s="280" t="str">
        <f t="shared" ca="1" si="385"/>
        <v/>
      </c>
      <c r="AU180" s="280">
        <f>申込用紙!$G$4</f>
        <v>0</v>
      </c>
      <c r="AV180" s="281" t="str">
        <f t="shared" si="386"/>
        <v/>
      </c>
      <c r="AW180" s="312">
        <f t="shared" si="327"/>
        <v>0</v>
      </c>
      <c r="AX180" s="312">
        <f t="shared" si="327"/>
        <v>0</v>
      </c>
      <c r="AY180" s="312">
        <f t="shared" si="327"/>
        <v>0</v>
      </c>
      <c r="AZ180" s="312">
        <f t="shared" si="327"/>
        <v>0</v>
      </c>
      <c r="BA180" s="312">
        <f t="shared" si="327"/>
        <v>0</v>
      </c>
      <c r="BB180" s="312">
        <f t="shared" si="327"/>
        <v>0</v>
      </c>
      <c r="BC180" s="313">
        <f t="shared" si="387"/>
        <v>0</v>
      </c>
      <c r="BD180" s="313">
        <f t="shared" si="388"/>
        <v>0</v>
      </c>
      <c r="BE180" s="340">
        <f t="shared" si="328"/>
        <v>0</v>
      </c>
      <c r="BF180" s="340">
        <f t="shared" si="328"/>
        <v>0</v>
      </c>
      <c r="BG180" s="340">
        <f t="shared" si="328"/>
        <v>0</v>
      </c>
      <c r="BH180" s="340">
        <f t="shared" si="328"/>
        <v>0</v>
      </c>
      <c r="BI180" s="340">
        <f t="shared" si="328"/>
        <v>0</v>
      </c>
      <c r="BJ180" s="341">
        <f t="shared" si="329"/>
        <v>0</v>
      </c>
      <c r="BK180" s="341">
        <f t="shared" si="329"/>
        <v>0</v>
      </c>
      <c r="BL180" s="341">
        <f t="shared" si="329"/>
        <v>0</v>
      </c>
      <c r="BM180" s="341">
        <f t="shared" si="329"/>
        <v>0</v>
      </c>
      <c r="BN180" s="341">
        <f t="shared" si="329"/>
        <v>0</v>
      </c>
      <c r="BO180" s="341">
        <f t="shared" si="330"/>
        <v>0</v>
      </c>
      <c r="BP180" s="341">
        <f t="shared" si="330"/>
        <v>0</v>
      </c>
      <c r="BQ180" s="341">
        <f t="shared" si="330"/>
        <v>0</v>
      </c>
      <c r="BR180" s="341">
        <f t="shared" si="330"/>
        <v>0</v>
      </c>
      <c r="BS180" s="341">
        <f t="shared" si="330"/>
        <v>0</v>
      </c>
      <c r="BT180" s="348">
        <f t="shared" si="331"/>
        <v>0</v>
      </c>
      <c r="BU180" s="348">
        <f t="shared" si="331"/>
        <v>0</v>
      </c>
      <c r="BV180" s="348">
        <f t="shared" si="331"/>
        <v>0</v>
      </c>
      <c r="BW180" s="348">
        <f t="shared" si="331"/>
        <v>0</v>
      </c>
      <c r="BX180" s="348">
        <f t="shared" si="331"/>
        <v>0</v>
      </c>
      <c r="BY180" s="348">
        <f t="shared" si="332"/>
        <v>0</v>
      </c>
      <c r="BZ180" s="348">
        <f t="shared" si="332"/>
        <v>0</v>
      </c>
      <c r="CA180" s="348">
        <f t="shared" si="332"/>
        <v>0</v>
      </c>
      <c r="CB180" s="350">
        <f t="shared" si="332"/>
        <v>0</v>
      </c>
      <c r="CC180" s="375">
        <f t="shared" si="332"/>
        <v>0</v>
      </c>
      <c r="CD180" s="191">
        <f t="shared" si="389"/>
        <v>0</v>
      </c>
      <c r="CE180" s="191">
        <f t="shared" si="389"/>
        <v>0</v>
      </c>
      <c r="CF180" s="191">
        <f t="shared" si="389"/>
        <v>0</v>
      </c>
      <c r="CG180" s="381">
        <f t="shared" si="390"/>
        <v>0</v>
      </c>
      <c r="CH180" s="191">
        <f t="shared" si="390"/>
        <v>0</v>
      </c>
      <c r="CI180" s="382">
        <f t="shared" si="390"/>
        <v>0</v>
      </c>
      <c r="CJ180" s="379">
        <f t="shared" si="391"/>
        <v>0</v>
      </c>
      <c r="CK180" s="391">
        <f t="shared" si="333"/>
        <v>0</v>
      </c>
      <c r="CL180" s="391">
        <f t="shared" si="333"/>
        <v>0</v>
      </c>
      <c r="CM180" s="391">
        <f t="shared" si="333"/>
        <v>0</v>
      </c>
      <c r="CN180" s="391">
        <f t="shared" si="392"/>
        <v>0</v>
      </c>
      <c r="CO180" s="392">
        <f t="shared" si="334"/>
        <v>0</v>
      </c>
      <c r="CP180" s="392">
        <f t="shared" si="334"/>
        <v>0</v>
      </c>
      <c r="CQ180" s="392">
        <f t="shared" si="334"/>
        <v>0</v>
      </c>
      <c r="CR180" s="394">
        <f t="shared" si="393"/>
        <v>0</v>
      </c>
      <c r="CS180" s="191">
        <f t="shared" si="335"/>
        <v>0</v>
      </c>
      <c r="CT180" s="190">
        <f t="shared" si="335"/>
        <v>0</v>
      </c>
      <c r="CU180" s="190">
        <f t="shared" si="335"/>
        <v>0</v>
      </c>
      <c r="CV180" s="394">
        <f t="shared" si="394"/>
        <v>0</v>
      </c>
      <c r="CW180" s="402">
        <f t="shared" si="395"/>
        <v>0</v>
      </c>
      <c r="CX180" s="403"/>
      <c r="CY180" s="403">
        <f t="shared" si="396"/>
        <v>0</v>
      </c>
      <c r="CZ180" s="404">
        <f t="shared" si="397"/>
        <v>0</v>
      </c>
      <c r="DA180" s="435">
        <f t="shared" si="336"/>
        <v>0</v>
      </c>
      <c r="DB180" s="432">
        <f t="shared" si="398"/>
        <v>0</v>
      </c>
      <c r="DC180" s="433">
        <f t="shared" si="399"/>
        <v>0</v>
      </c>
      <c r="DD180" s="239">
        <f t="shared" si="400"/>
        <v>1</v>
      </c>
      <c r="DE180" s="239">
        <f t="shared" ca="1" si="401"/>
        <v>0</v>
      </c>
      <c r="DF180" s="239">
        <f t="shared" ca="1" si="402"/>
        <v>1</v>
      </c>
      <c r="DG180" s="434" t="str">
        <f t="shared" si="403"/>
        <v/>
      </c>
      <c r="DH180" s="239">
        <f t="shared" ca="1" si="404"/>
        <v>0</v>
      </c>
      <c r="DI180" s="239">
        <f t="shared" ca="1" si="368"/>
        <v>0</v>
      </c>
      <c r="DJ180" s="118" t="str">
        <f t="shared" si="316"/>
        <v/>
      </c>
      <c r="DK180" s="451">
        <f t="shared" si="405"/>
        <v>0</v>
      </c>
      <c r="DL180" s="451">
        <f t="shared" si="406"/>
        <v>0</v>
      </c>
      <c r="DM180" s="452">
        <f t="shared" si="407"/>
        <v>0</v>
      </c>
      <c r="DN180" s="453">
        <f t="shared" si="408"/>
        <v>-1</v>
      </c>
      <c r="DO180" s="454">
        <f t="shared" si="337"/>
        <v>1</v>
      </c>
      <c r="DP180" s="455" t="str">
        <f t="shared" si="338"/>
        <v>NO</v>
      </c>
      <c r="DQ180" s="455" t="str">
        <f t="shared" si="339"/>
        <v>Not!</v>
      </c>
      <c r="DR180" s="455" t="str">
        <f t="shared" si="340"/>
        <v>Not!</v>
      </c>
      <c r="DS180" s="478" t="str">
        <f t="shared" si="321"/>
        <v/>
      </c>
      <c r="DT180" s="479">
        <f t="shared" si="341"/>
        <v>0</v>
      </c>
      <c r="DU180" s="239">
        <f t="shared" si="365"/>
        <v>0</v>
      </c>
      <c r="DV180" s="480">
        <v>165</v>
      </c>
      <c r="DW180" s="281" t="str">
        <f t="shared" si="342"/>
        <v/>
      </c>
      <c r="DX180" s="239" t="str">
        <f t="shared" si="343"/>
        <v>Not!</v>
      </c>
      <c r="DY180" s="499">
        <f t="shared" si="344"/>
        <v>0</v>
      </c>
      <c r="DZ180" s="239" t="str">
        <f t="shared" si="345"/>
        <v>NO</v>
      </c>
      <c r="EA180" s="499">
        <f t="shared" si="409"/>
        <v>0</v>
      </c>
      <c r="EB180" s="239" t="str">
        <f t="shared" si="323"/>
        <v>女子Jr</v>
      </c>
      <c r="EC180" s="499">
        <f t="shared" si="410"/>
        <v>0</v>
      </c>
      <c r="ED180" s="500">
        <f t="shared" si="346"/>
        <v>0</v>
      </c>
      <c r="EE180" s="499">
        <f t="shared" si="346"/>
        <v>0</v>
      </c>
      <c r="EF180" s="239" t="str">
        <f t="shared" si="347"/>
        <v>N</v>
      </c>
      <c r="EG180" s="434" t="str">
        <f t="shared" si="348"/>
        <v/>
      </c>
      <c r="EH180" s="239" t="str">
        <f t="shared" si="349"/>
        <v/>
      </c>
      <c r="EI180" s="239" t="str">
        <f t="shared" ca="1" si="350"/>
        <v/>
      </c>
      <c r="EJ180" s="239" t="str">
        <f t="shared" si="351"/>
        <v/>
      </c>
      <c r="EK180" s="239">
        <f t="shared" si="352"/>
        <v>0</v>
      </c>
      <c r="EL180" s="239">
        <f t="shared" si="353"/>
        <v>0</v>
      </c>
      <c r="EM180" s="499">
        <f t="shared" si="354"/>
        <v>0</v>
      </c>
      <c r="EN180" s="239" t="str">
        <f t="shared" si="366"/>
        <v>N</v>
      </c>
      <c r="EO180" s="434" t="str">
        <f t="shared" si="355"/>
        <v/>
      </c>
      <c r="EP180" s="239" t="str">
        <f t="shared" si="325"/>
        <v/>
      </c>
      <c r="EQ180" s="239" t="str">
        <f t="shared" ca="1" si="356"/>
        <v/>
      </c>
      <c r="ER180" s="239" t="str">
        <f t="shared" si="357"/>
        <v/>
      </c>
      <c r="ES180" s="239">
        <f t="shared" si="326"/>
        <v>0</v>
      </c>
      <c r="ET180" s="239">
        <f t="shared" si="367"/>
        <v>0</v>
      </c>
      <c r="EU180" s="499">
        <f t="shared" si="358"/>
        <v>0</v>
      </c>
      <c r="EV180" s="434" t="str">
        <f t="shared" si="359"/>
        <v/>
      </c>
      <c r="EW180" s="512">
        <f t="shared" si="360"/>
        <v>0</v>
      </c>
      <c r="EX180" s="512">
        <f t="shared" si="361"/>
        <v>0</v>
      </c>
      <c r="EY180" s="512">
        <f t="shared" si="362"/>
        <v>0</v>
      </c>
      <c r="EZ180" s="119"/>
      <c r="FA180" s="258"/>
      <c r="FB180" s="259" t="str">
        <f t="shared" ca="1" si="363"/>
        <v/>
      </c>
      <c r="FC180" s="258"/>
      <c r="FD180" s="259" t="str">
        <f t="shared" si="364"/>
        <v/>
      </c>
      <c r="FE180" s="119"/>
      <c r="FF180" s="119"/>
      <c r="FG180" s="119"/>
      <c r="FH180" s="119"/>
      <c r="FI180" s="119"/>
      <c r="FJ180" s="119"/>
      <c r="FK180" s="119"/>
      <c r="FL180" s="119"/>
      <c r="FM180" s="119"/>
      <c r="FN180" s="119"/>
      <c r="FO180" s="119"/>
    </row>
    <row r="181" spans="1:171" s="99" customFormat="1" ht="21" customHeight="1" x14ac:dyDescent="0.2">
      <c r="A181" s="141">
        <v>166</v>
      </c>
      <c r="B181" s="138">
        <f>申込用紙!B181</f>
        <v>0</v>
      </c>
      <c r="C181" s="138">
        <f>申込用紙!C181</f>
        <v>0</v>
      </c>
      <c r="D181" s="138">
        <f>申込用紙!D181</f>
        <v>0</v>
      </c>
      <c r="E181" s="139">
        <f>申込用紙!E181</f>
        <v>0</v>
      </c>
      <c r="F181" s="138">
        <f>申込用紙!F181</f>
        <v>0</v>
      </c>
      <c r="G181" s="138">
        <f>申込用紙!G181</f>
        <v>0</v>
      </c>
      <c r="H181" s="138">
        <f>申込用紙!H181</f>
        <v>0</v>
      </c>
      <c r="I181" s="138">
        <f>申込用紙!I181</f>
        <v>0</v>
      </c>
      <c r="J181" s="138">
        <f>申込用紙!J181</f>
        <v>0</v>
      </c>
      <c r="K181" s="138">
        <f>申込用紙!K181</f>
        <v>0</v>
      </c>
      <c r="L181" s="138">
        <f>申込用紙!L181</f>
        <v>0</v>
      </c>
      <c r="M181" s="138">
        <f>申込用紙!M181</f>
        <v>0</v>
      </c>
      <c r="N181" s="138" t="str">
        <f>申込用紙!N181</f>
        <v/>
      </c>
      <c r="O181" s="160"/>
      <c r="P181" s="161"/>
      <c r="Q181" s="186" t="str">
        <f t="shared" si="374"/>
        <v>女</v>
      </c>
      <c r="R181" s="195" t="str">
        <f t="shared" si="375"/>
        <v>Not!</v>
      </c>
      <c r="S181" s="195" t="str">
        <f t="shared" si="376"/>
        <v>NO</v>
      </c>
      <c r="T181" s="194" t="str">
        <f t="shared" si="377"/>
        <v>女子Jr</v>
      </c>
      <c r="U181" s="196">
        <f t="shared" si="378"/>
        <v>0</v>
      </c>
      <c r="V181" s="190"/>
      <c r="W181" s="190"/>
      <c r="X181" s="190"/>
      <c r="Y181" s="190"/>
      <c r="Z181" s="190"/>
      <c r="AA181" s="190"/>
      <c r="AB181" s="239"/>
      <c r="AC181" s="239"/>
      <c r="AD181" s="239"/>
      <c r="AE181" s="239"/>
      <c r="AF181" s="242"/>
      <c r="AG181" s="261">
        <f t="shared" si="379"/>
        <v>0</v>
      </c>
      <c r="AH181"/>
      <c r="AI181"/>
      <c r="AJ181" s="258"/>
      <c r="AK181" s="259" t="str">
        <f t="shared" ca="1" si="380"/>
        <v/>
      </c>
      <c r="AL181" s="258"/>
      <c r="AM181" s="259" t="str">
        <f t="shared" si="381"/>
        <v/>
      </c>
      <c r="AN181" s="260"/>
      <c r="AO181" s="260"/>
      <c r="AP181" s="119"/>
      <c r="AQ181" s="280" t="str">
        <f t="shared" si="382"/>
        <v/>
      </c>
      <c r="AR181" s="280" t="str">
        <f t="shared" si="383"/>
        <v/>
      </c>
      <c r="AS181" s="280" t="str">
        <f t="shared" si="384"/>
        <v/>
      </c>
      <c r="AT181" s="280" t="str">
        <f t="shared" ca="1" si="385"/>
        <v/>
      </c>
      <c r="AU181" s="280">
        <f>申込用紙!$G$4</f>
        <v>0</v>
      </c>
      <c r="AV181" s="281" t="str">
        <f t="shared" si="386"/>
        <v/>
      </c>
      <c r="AW181" s="312">
        <f t="shared" si="327"/>
        <v>0</v>
      </c>
      <c r="AX181" s="312">
        <f t="shared" si="327"/>
        <v>0</v>
      </c>
      <c r="AY181" s="312">
        <f t="shared" si="327"/>
        <v>0</v>
      </c>
      <c r="AZ181" s="312">
        <f t="shared" si="327"/>
        <v>0</v>
      </c>
      <c r="BA181" s="312">
        <f t="shared" si="327"/>
        <v>0</v>
      </c>
      <c r="BB181" s="312">
        <f t="shared" si="327"/>
        <v>0</v>
      </c>
      <c r="BC181" s="313">
        <f t="shared" si="387"/>
        <v>0</v>
      </c>
      <c r="BD181" s="313">
        <f t="shared" si="388"/>
        <v>0</v>
      </c>
      <c r="BE181" s="340">
        <f t="shared" si="328"/>
        <v>0</v>
      </c>
      <c r="BF181" s="340">
        <f t="shared" si="328"/>
        <v>0</v>
      </c>
      <c r="BG181" s="340">
        <f t="shared" si="328"/>
        <v>0</v>
      </c>
      <c r="BH181" s="340">
        <f t="shared" si="328"/>
        <v>0</v>
      </c>
      <c r="BI181" s="340">
        <f t="shared" si="328"/>
        <v>0</v>
      </c>
      <c r="BJ181" s="341">
        <f t="shared" si="329"/>
        <v>0</v>
      </c>
      <c r="BK181" s="341">
        <f t="shared" si="329"/>
        <v>0</v>
      </c>
      <c r="BL181" s="341">
        <f t="shared" si="329"/>
        <v>0</v>
      </c>
      <c r="BM181" s="341">
        <f t="shared" si="329"/>
        <v>0</v>
      </c>
      <c r="BN181" s="341">
        <f t="shared" si="329"/>
        <v>0</v>
      </c>
      <c r="BO181" s="341">
        <f t="shared" si="330"/>
        <v>0</v>
      </c>
      <c r="BP181" s="341">
        <f t="shared" si="330"/>
        <v>0</v>
      </c>
      <c r="BQ181" s="341">
        <f t="shared" si="330"/>
        <v>0</v>
      </c>
      <c r="BR181" s="341">
        <f t="shared" si="330"/>
        <v>0</v>
      </c>
      <c r="BS181" s="341">
        <f t="shared" si="330"/>
        <v>0</v>
      </c>
      <c r="BT181" s="348">
        <f t="shared" si="331"/>
        <v>0</v>
      </c>
      <c r="BU181" s="348">
        <f t="shared" si="331"/>
        <v>0</v>
      </c>
      <c r="BV181" s="348">
        <f t="shared" si="331"/>
        <v>0</v>
      </c>
      <c r="BW181" s="348">
        <f t="shared" si="331"/>
        <v>0</v>
      </c>
      <c r="BX181" s="348">
        <f t="shared" si="331"/>
        <v>0</v>
      </c>
      <c r="BY181" s="348">
        <f t="shared" si="332"/>
        <v>0</v>
      </c>
      <c r="BZ181" s="348">
        <f t="shared" si="332"/>
        <v>0</v>
      </c>
      <c r="CA181" s="348">
        <f t="shared" si="332"/>
        <v>0</v>
      </c>
      <c r="CB181" s="350">
        <f t="shared" si="332"/>
        <v>0</v>
      </c>
      <c r="CC181" s="375">
        <f t="shared" si="332"/>
        <v>0</v>
      </c>
      <c r="CD181" s="191">
        <f t="shared" si="389"/>
        <v>0</v>
      </c>
      <c r="CE181" s="191">
        <f t="shared" si="389"/>
        <v>0</v>
      </c>
      <c r="CF181" s="191">
        <f t="shared" si="389"/>
        <v>0</v>
      </c>
      <c r="CG181" s="381">
        <f t="shared" si="390"/>
        <v>0</v>
      </c>
      <c r="CH181" s="191">
        <f t="shared" si="390"/>
        <v>0</v>
      </c>
      <c r="CI181" s="382">
        <f t="shared" si="390"/>
        <v>0</v>
      </c>
      <c r="CJ181" s="379">
        <f t="shared" si="391"/>
        <v>0</v>
      </c>
      <c r="CK181" s="391">
        <f t="shared" si="333"/>
        <v>0</v>
      </c>
      <c r="CL181" s="391">
        <f t="shared" si="333"/>
        <v>0</v>
      </c>
      <c r="CM181" s="391">
        <f t="shared" si="333"/>
        <v>0</v>
      </c>
      <c r="CN181" s="391">
        <f t="shared" si="392"/>
        <v>0</v>
      </c>
      <c r="CO181" s="392">
        <f t="shared" si="334"/>
        <v>0</v>
      </c>
      <c r="CP181" s="392">
        <f t="shared" si="334"/>
        <v>0</v>
      </c>
      <c r="CQ181" s="392">
        <f t="shared" si="334"/>
        <v>0</v>
      </c>
      <c r="CR181" s="394">
        <f t="shared" si="393"/>
        <v>0</v>
      </c>
      <c r="CS181" s="191">
        <f t="shared" si="335"/>
        <v>0</v>
      </c>
      <c r="CT181" s="190">
        <f t="shared" si="335"/>
        <v>0</v>
      </c>
      <c r="CU181" s="190">
        <f t="shared" si="335"/>
        <v>0</v>
      </c>
      <c r="CV181" s="394">
        <f t="shared" si="394"/>
        <v>0</v>
      </c>
      <c r="CW181" s="402">
        <f t="shared" si="395"/>
        <v>0</v>
      </c>
      <c r="CX181" s="403"/>
      <c r="CY181" s="403">
        <f t="shared" si="396"/>
        <v>0</v>
      </c>
      <c r="CZ181" s="404">
        <f t="shared" si="397"/>
        <v>0</v>
      </c>
      <c r="DA181" s="435">
        <f t="shared" si="336"/>
        <v>0</v>
      </c>
      <c r="DB181" s="432">
        <f t="shared" si="398"/>
        <v>0</v>
      </c>
      <c r="DC181" s="433">
        <f t="shared" si="399"/>
        <v>0</v>
      </c>
      <c r="DD181" s="239">
        <f t="shared" si="400"/>
        <v>1</v>
      </c>
      <c r="DE181" s="239">
        <f t="shared" ca="1" si="401"/>
        <v>0</v>
      </c>
      <c r="DF181" s="239">
        <f t="shared" ca="1" si="402"/>
        <v>1</v>
      </c>
      <c r="DG181" s="434" t="str">
        <f t="shared" si="403"/>
        <v/>
      </c>
      <c r="DH181" s="239">
        <f t="shared" ca="1" si="404"/>
        <v>0</v>
      </c>
      <c r="DI181" s="239">
        <f t="shared" ca="1" si="368"/>
        <v>0</v>
      </c>
      <c r="DJ181" s="118" t="str">
        <f t="shared" si="316"/>
        <v/>
      </c>
      <c r="DK181" s="451">
        <f t="shared" si="405"/>
        <v>0</v>
      </c>
      <c r="DL181" s="451">
        <f t="shared" si="406"/>
        <v>0</v>
      </c>
      <c r="DM181" s="452">
        <f t="shared" si="407"/>
        <v>0</v>
      </c>
      <c r="DN181" s="453">
        <f t="shared" si="408"/>
        <v>-1</v>
      </c>
      <c r="DO181" s="454">
        <f t="shared" si="337"/>
        <v>1</v>
      </c>
      <c r="DP181" s="455" t="str">
        <f t="shared" si="338"/>
        <v>NO</v>
      </c>
      <c r="DQ181" s="455" t="str">
        <f t="shared" si="339"/>
        <v>Not!</v>
      </c>
      <c r="DR181" s="455" t="str">
        <f t="shared" si="340"/>
        <v>Not!</v>
      </c>
      <c r="DS181" s="478" t="str">
        <f t="shared" si="321"/>
        <v/>
      </c>
      <c r="DT181" s="479">
        <f t="shared" si="341"/>
        <v>0</v>
      </c>
      <c r="DU181" s="239">
        <f t="shared" si="365"/>
        <v>0</v>
      </c>
      <c r="DV181" s="480">
        <v>166</v>
      </c>
      <c r="DW181" s="281" t="str">
        <f t="shared" si="342"/>
        <v/>
      </c>
      <c r="DX181" s="239" t="str">
        <f t="shared" si="343"/>
        <v>Not!</v>
      </c>
      <c r="DY181" s="499">
        <f t="shared" si="344"/>
        <v>0</v>
      </c>
      <c r="DZ181" s="239" t="str">
        <f t="shared" si="345"/>
        <v>NO</v>
      </c>
      <c r="EA181" s="499">
        <f t="shared" si="409"/>
        <v>0</v>
      </c>
      <c r="EB181" s="239" t="str">
        <f t="shared" si="323"/>
        <v>女子Jr</v>
      </c>
      <c r="EC181" s="499">
        <f t="shared" si="410"/>
        <v>0</v>
      </c>
      <c r="ED181" s="500">
        <f t="shared" si="346"/>
        <v>0</v>
      </c>
      <c r="EE181" s="499">
        <f t="shared" si="346"/>
        <v>0</v>
      </c>
      <c r="EF181" s="239" t="str">
        <f t="shared" si="347"/>
        <v>N</v>
      </c>
      <c r="EG181" s="434" t="str">
        <f t="shared" si="348"/>
        <v/>
      </c>
      <c r="EH181" s="239" t="str">
        <f t="shared" si="349"/>
        <v/>
      </c>
      <c r="EI181" s="239" t="str">
        <f t="shared" ca="1" si="350"/>
        <v/>
      </c>
      <c r="EJ181" s="239" t="str">
        <f t="shared" si="351"/>
        <v/>
      </c>
      <c r="EK181" s="239">
        <f t="shared" si="352"/>
        <v>0</v>
      </c>
      <c r="EL181" s="239">
        <f t="shared" si="353"/>
        <v>0</v>
      </c>
      <c r="EM181" s="499">
        <f t="shared" si="354"/>
        <v>0</v>
      </c>
      <c r="EN181" s="239" t="str">
        <f t="shared" si="366"/>
        <v>N</v>
      </c>
      <c r="EO181" s="434" t="str">
        <f t="shared" si="355"/>
        <v/>
      </c>
      <c r="EP181" s="239" t="str">
        <f t="shared" si="325"/>
        <v/>
      </c>
      <c r="EQ181" s="239" t="str">
        <f t="shared" ca="1" si="356"/>
        <v/>
      </c>
      <c r="ER181" s="239" t="str">
        <f t="shared" si="357"/>
        <v/>
      </c>
      <c r="ES181" s="239">
        <f t="shared" si="326"/>
        <v>0</v>
      </c>
      <c r="ET181" s="239">
        <f t="shared" si="367"/>
        <v>0</v>
      </c>
      <c r="EU181" s="499">
        <f t="shared" si="358"/>
        <v>0</v>
      </c>
      <c r="EV181" s="434" t="str">
        <f t="shared" si="359"/>
        <v/>
      </c>
      <c r="EW181" s="512">
        <f t="shared" si="360"/>
        <v>0</v>
      </c>
      <c r="EX181" s="512">
        <f t="shared" si="361"/>
        <v>0</v>
      </c>
      <c r="EY181" s="512">
        <f t="shared" si="362"/>
        <v>0</v>
      </c>
      <c r="EZ181" s="119"/>
      <c r="FA181" s="258"/>
      <c r="FB181" s="259" t="str">
        <f t="shared" ca="1" si="363"/>
        <v/>
      </c>
      <c r="FC181" s="258"/>
      <c r="FD181" s="259" t="str">
        <f t="shared" si="364"/>
        <v/>
      </c>
      <c r="FE181" s="119"/>
      <c r="FF181" s="119"/>
      <c r="FG181" s="119"/>
      <c r="FH181" s="119"/>
      <c r="FI181" s="119"/>
      <c r="FJ181" s="119"/>
      <c r="FK181" s="119"/>
      <c r="FL181" s="119"/>
      <c r="FM181" s="119"/>
      <c r="FN181" s="119"/>
      <c r="FO181" s="119"/>
    </row>
    <row r="182" spans="1:171" s="99" customFormat="1" ht="21" customHeight="1" x14ac:dyDescent="0.2">
      <c r="A182" s="141">
        <v>167</v>
      </c>
      <c r="B182" s="138">
        <f>申込用紙!B182</f>
        <v>0</v>
      </c>
      <c r="C182" s="138">
        <f>申込用紙!C182</f>
        <v>0</v>
      </c>
      <c r="D182" s="138">
        <f>申込用紙!D182</f>
        <v>0</v>
      </c>
      <c r="E182" s="139">
        <f>申込用紙!E182</f>
        <v>0</v>
      </c>
      <c r="F182" s="138">
        <f>申込用紙!F182</f>
        <v>0</v>
      </c>
      <c r="G182" s="138">
        <f>申込用紙!G182</f>
        <v>0</v>
      </c>
      <c r="H182" s="138">
        <f>申込用紙!H182</f>
        <v>0</v>
      </c>
      <c r="I182" s="138">
        <f>申込用紙!I182</f>
        <v>0</v>
      </c>
      <c r="J182" s="138">
        <f>申込用紙!J182</f>
        <v>0</v>
      </c>
      <c r="K182" s="138">
        <f>申込用紙!K182</f>
        <v>0</v>
      </c>
      <c r="L182" s="138">
        <f>申込用紙!L182</f>
        <v>0</v>
      </c>
      <c r="M182" s="138">
        <f>申込用紙!M182</f>
        <v>0</v>
      </c>
      <c r="N182" s="138" t="str">
        <f>申込用紙!N182</f>
        <v/>
      </c>
      <c r="O182" s="160"/>
      <c r="P182" s="161"/>
      <c r="Q182" s="186" t="str">
        <f t="shared" si="374"/>
        <v>女</v>
      </c>
      <c r="R182" s="195" t="str">
        <f t="shared" si="375"/>
        <v>Not!</v>
      </c>
      <c r="S182" s="195" t="str">
        <f t="shared" si="376"/>
        <v>NO</v>
      </c>
      <c r="T182" s="194" t="str">
        <f t="shared" si="377"/>
        <v>女子Jr</v>
      </c>
      <c r="U182" s="196">
        <f t="shared" si="378"/>
        <v>0</v>
      </c>
      <c r="V182" s="190"/>
      <c r="W182" s="190"/>
      <c r="X182" s="190"/>
      <c r="Y182" s="190"/>
      <c r="Z182" s="190"/>
      <c r="AA182" s="190"/>
      <c r="AB182" s="239"/>
      <c r="AC182" s="239"/>
      <c r="AD182" s="239"/>
      <c r="AE182" s="239"/>
      <c r="AF182" s="242"/>
      <c r="AG182" s="261">
        <f t="shared" si="379"/>
        <v>0</v>
      </c>
      <c r="AH182"/>
      <c r="AI182"/>
      <c r="AJ182" s="258"/>
      <c r="AK182" s="259" t="str">
        <f t="shared" ca="1" si="380"/>
        <v/>
      </c>
      <c r="AL182" s="258"/>
      <c r="AM182" s="259" t="str">
        <f t="shared" si="381"/>
        <v/>
      </c>
      <c r="AN182" s="260"/>
      <c r="AO182" s="260"/>
      <c r="AP182" s="119"/>
      <c r="AQ182" s="280" t="str">
        <f t="shared" si="382"/>
        <v/>
      </c>
      <c r="AR182" s="280" t="str">
        <f t="shared" si="383"/>
        <v/>
      </c>
      <c r="AS182" s="280" t="str">
        <f t="shared" si="384"/>
        <v/>
      </c>
      <c r="AT182" s="280" t="str">
        <f t="shared" ca="1" si="385"/>
        <v/>
      </c>
      <c r="AU182" s="280">
        <f>申込用紙!$G$4</f>
        <v>0</v>
      </c>
      <c r="AV182" s="281" t="str">
        <f t="shared" si="386"/>
        <v/>
      </c>
      <c r="AW182" s="312">
        <f t="shared" si="327"/>
        <v>0</v>
      </c>
      <c r="AX182" s="312">
        <f t="shared" si="327"/>
        <v>0</v>
      </c>
      <c r="AY182" s="312">
        <f t="shared" si="327"/>
        <v>0</v>
      </c>
      <c r="AZ182" s="312">
        <f t="shared" si="327"/>
        <v>0</v>
      </c>
      <c r="BA182" s="312">
        <f t="shared" si="327"/>
        <v>0</v>
      </c>
      <c r="BB182" s="312">
        <f t="shared" si="327"/>
        <v>0</v>
      </c>
      <c r="BC182" s="313">
        <f t="shared" si="387"/>
        <v>0</v>
      </c>
      <c r="BD182" s="313">
        <f t="shared" si="388"/>
        <v>0</v>
      </c>
      <c r="BE182" s="340">
        <f t="shared" si="328"/>
        <v>0</v>
      </c>
      <c r="BF182" s="340">
        <f t="shared" si="328"/>
        <v>0</v>
      </c>
      <c r="BG182" s="340">
        <f t="shared" si="328"/>
        <v>0</v>
      </c>
      <c r="BH182" s="340">
        <f t="shared" si="328"/>
        <v>0</v>
      </c>
      <c r="BI182" s="340">
        <f t="shared" si="328"/>
        <v>0</v>
      </c>
      <c r="BJ182" s="341">
        <f t="shared" si="329"/>
        <v>0</v>
      </c>
      <c r="BK182" s="341">
        <f t="shared" si="329"/>
        <v>0</v>
      </c>
      <c r="BL182" s="341">
        <f t="shared" si="329"/>
        <v>0</v>
      </c>
      <c r="BM182" s="341">
        <f t="shared" si="329"/>
        <v>0</v>
      </c>
      <c r="BN182" s="341">
        <f t="shared" si="329"/>
        <v>0</v>
      </c>
      <c r="BO182" s="341">
        <f t="shared" si="330"/>
        <v>0</v>
      </c>
      <c r="BP182" s="341">
        <f t="shared" si="330"/>
        <v>0</v>
      </c>
      <c r="BQ182" s="341">
        <f t="shared" si="330"/>
        <v>0</v>
      </c>
      <c r="BR182" s="341">
        <f t="shared" si="330"/>
        <v>0</v>
      </c>
      <c r="BS182" s="341">
        <f t="shared" si="330"/>
        <v>0</v>
      </c>
      <c r="BT182" s="348">
        <f t="shared" si="331"/>
        <v>0</v>
      </c>
      <c r="BU182" s="348">
        <f t="shared" si="331"/>
        <v>0</v>
      </c>
      <c r="BV182" s="348">
        <f t="shared" si="331"/>
        <v>0</v>
      </c>
      <c r="BW182" s="348">
        <f t="shared" si="331"/>
        <v>0</v>
      </c>
      <c r="BX182" s="348">
        <f t="shared" si="331"/>
        <v>0</v>
      </c>
      <c r="BY182" s="348">
        <f t="shared" si="332"/>
        <v>0</v>
      </c>
      <c r="BZ182" s="348">
        <f t="shared" si="332"/>
        <v>0</v>
      </c>
      <c r="CA182" s="348">
        <f t="shared" si="332"/>
        <v>0</v>
      </c>
      <c r="CB182" s="350">
        <f t="shared" si="332"/>
        <v>0</v>
      </c>
      <c r="CC182" s="375">
        <f t="shared" si="332"/>
        <v>0</v>
      </c>
      <c r="CD182" s="191">
        <f t="shared" si="389"/>
        <v>0</v>
      </c>
      <c r="CE182" s="191">
        <f t="shared" si="389"/>
        <v>0</v>
      </c>
      <c r="CF182" s="191">
        <f t="shared" si="389"/>
        <v>0</v>
      </c>
      <c r="CG182" s="381">
        <f t="shared" si="390"/>
        <v>0</v>
      </c>
      <c r="CH182" s="191">
        <f t="shared" si="390"/>
        <v>0</v>
      </c>
      <c r="CI182" s="382">
        <f t="shared" si="390"/>
        <v>0</v>
      </c>
      <c r="CJ182" s="379">
        <f t="shared" si="391"/>
        <v>0</v>
      </c>
      <c r="CK182" s="391">
        <f t="shared" si="333"/>
        <v>0</v>
      </c>
      <c r="CL182" s="391">
        <f t="shared" si="333"/>
        <v>0</v>
      </c>
      <c r="CM182" s="391">
        <f t="shared" si="333"/>
        <v>0</v>
      </c>
      <c r="CN182" s="391">
        <f t="shared" si="392"/>
        <v>0</v>
      </c>
      <c r="CO182" s="392">
        <f t="shared" si="334"/>
        <v>0</v>
      </c>
      <c r="CP182" s="392">
        <f t="shared" si="334"/>
        <v>0</v>
      </c>
      <c r="CQ182" s="392">
        <f t="shared" si="334"/>
        <v>0</v>
      </c>
      <c r="CR182" s="394">
        <f t="shared" si="393"/>
        <v>0</v>
      </c>
      <c r="CS182" s="191">
        <f t="shared" si="335"/>
        <v>0</v>
      </c>
      <c r="CT182" s="190">
        <f t="shared" si="335"/>
        <v>0</v>
      </c>
      <c r="CU182" s="190">
        <f t="shared" si="335"/>
        <v>0</v>
      </c>
      <c r="CV182" s="394">
        <f t="shared" si="394"/>
        <v>0</v>
      </c>
      <c r="CW182" s="402">
        <f t="shared" si="395"/>
        <v>0</v>
      </c>
      <c r="CX182" s="403"/>
      <c r="CY182" s="403">
        <f t="shared" si="396"/>
        <v>0</v>
      </c>
      <c r="CZ182" s="404">
        <f t="shared" si="397"/>
        <v>0</v>
      </c>
      <c r="DA182" s="435">
        <f t="shared" si="336"/>
        <v>0</v>
      </c>
      <c r="DB182" s="432">
        <f t="shared" si="398"/>
        <v>0</v>
      </c>
      <c r="DC182" s="433">
        <f t="shared" si="399"/>
        <v>0</v>
      </c>
      <c r="DD182" s="239">
        <f t="shared" si="400"/>
        <v>1</v>
      </c>
      <c r="DE182" s="239">
        <f t="shared" ca="1" si="401"/>
        <v>0</v>
      </c>
      <c r="DF182" s="239">
        <f t="shared" ca="1" si="402"/>
        <v>1</v>
      </c>
      <c r="DG182" s="434" t="str">
        <f t="shared" si="403"/>
        <v/>
      </c>
      <c r="DH182" s="239">
        <f t="shared" ca="1" si="404"/>
        <v>0</v>
      </c>
      <c r="DI182" s="239">
        <f t="shared" ca="1" si="368"/>
        <v>0</v>
      </c>
      <c r="DJ182" s="118" t="str">
        <f t="shared" si="316"/>
        <v/>
      </c>
      <c r="DK182" s="451">
        <f t="shared" si="405"/>
        <v>0</v>
      </c>
      <c r="DL182" s="451">
        <f t="shared" si="406"/>
        <v>0</v>
      </c>
      <c r="DM182" s="452">
        <f t="shared" si="407"/>
        <v>0</v>
      </c>
      <c r="DN182" s="453">
        <f t="shared" si="408"/>
        <v>-1</v>
      </c>
      <c r="DO182" s="454">
        <f t="shared" si="337"/>
        <v>1</v>
      </c>
      <c r="DP182" s="455" t="str">
        <f t="shared" si="338"/>
        <v>NO</v>
      </c>
      <c r="DQ182" s="455" t="str">
        <f t="shared" si="339"/>
        <v>Not!</v>
      </c>
      <c r="DR182" s="455" t="str">
        <f t="shared" si="340"/>
        <v>Not!</v>
      </c>
      <c r="DS182" s="478" t="str">
        <f t="shared" si="321"/>
        <v/>
      </c>
      <c r="DT182" s="479">
        <f t="shared" si="341"/>
        <v>0</v>
      </c>
      <c r="DU182" s="239">
        <f t="shared" si="365"/>
        <v>0</v>
      </c>
      <c r="DV182" s="480">
        <v>167</v>
      </c>
      <c r="DW182" s="281" t="str">
        <f t="shared" si="342"/>
        <v/>
      </c>
      <c r="DX182" s="239" t="str">
        <f t="shared" si="343"/>
        <v>Not!</v>
      </c>
      <c r="DY182" s="499">
        <f t="shared" si="344"/>
        <v>0</v>
      </c>
      <c r="DZ182" s="239" t="str">
        <f t="shared" si="345"/>
        <v>NO</v>
      </c>
      <c r="EA182" s="499">
        <f t="shared" si="409"/>
        <v>0</v>
      </c>
      <c r="EB182" s="239" t="str">
        <f t="shared" si="323"/>
        <v>女子Jr</v>
      </c>
      <c r="EC182" s="499">
        <f t="shared" si="410"/>
        <v>0</v>
      </c>
      <c r="ED182" s="500">
        <f t="shared" si="346"/>
        <v>0</v>
      </c>
      <c r="EE182" s="499">
        <f t="shared" si="346"/>
        <v>0</v>
      </c>
      <c r="EF182" s="239" t="str">
        <f t="shared" si="347"/>
        <v>N</v>
      </c>
      <c r="EG182" s="434" t="str">
        <f t="shared" si="348"/>
        <v/>
      </c>
      <c r="EH182" s="239" t="str">
        <f t="shared" si="349"/>
        <v/>
      </c>
      <c r="EI182" s="239" t="str">
        <f t="shared" ca="1" si="350"/>
        <v/>
      </c>
      <c r="EJ182" s="239" t="str">
        <f t="shared" si="351"/>
        <v/>
      </c>
      <c r="EK182" s="239">
        <f t="shared" si="352"/>
        <v>0</v>
      </c>
      <c r="EL182" s="239">
        <f t="shared" si="353"/>
        <v>0</v>
      </c>
      <c r="EM182" s="499">
        <f t="shared" si="354"/>
        <v>0</v>
      </c>
      <c r="EN182" s="239" t="str">
        <f t="shared" si="366"/>
        <v>N</v>
      </c>
      <c r="EO182" s="434" t="str">
        <f t="shared" si="355"/>
        <v/>
      </c>
      <c r="EP182" s="239" t="str">
        <f t="shared" si="325"/>
        <v/>
      </c>
      <c r="EQ182" s="239" t="str">
        <f t="shared" ca="1" si="356"/>
        <v/>
      </c>
      <c r="ER182" s="239" t="str">
        <f t="shared" si="357"/>
        <v/>
      </c>
      <c r="ES182" s="239">
        <f t="shared" si="326"/>
        <v>0</v>
      </c>
      <c r="ET182" s="239">
        <f t="shared" si="367"/>
        <v>0</v>
      </c>
      <c r="EU182" s="499">
        <f t="shared" si="358"/>
        <v>0</v>
      </c>
      <c r="EV182" s="434" t="str">
        <f t="shared" si="359"/>
        <v/>
      </c>
      <c r="EW182" s="512">
        <f t="shared" si="360"/>
        <v>0</v>
      </c>
      <c r="EX182" s="512">
        <f t="shared" si="361"/>
        <v>0</v>
      </c>
      <c r="EY182" s="512">
        <f t="shared" si="362"/>
        <v>0</v>
      </c>
      <c r="EZ182" s="119"/>
      <c r="FA182" s="258"/>
      <c r="FB182" s="259" t="str">
        <f t="shared" ca="1" si="363"/>
        <v/>
      </c>
      <c r="FC182" s="258"/>
      <c r="FD182" s="259" t="str">
        <f t="shared" si="364"/>
        <v/>
      </c>
      <c r="FE182" s="119"/>
      <c r="FF182" s="119"/>
      <c r="FG182" s="119"/>
      <c r="FH182" s="119"/>
      <c r="FI182" s="119"/>
      <c r="FJ182" s="119"/>
      <c r="FK182" s="119"/>
      <c r="FL182" s="119"/>
      <c r="FM182" s="119"/>
      <c r="FN182" s="119"/>
      <c r="FO182" s="119"/>
    </row>
    <row r="183" spans="1:171" s="99" customFormat="1" ht="21" customHeight="1" x14ac:dyDescent="0.2">
      <c r="A183" s="141">
        <v>168</v>
      </c>
      <c r="B183" s="138">
        <f>申込用紙!B183</f>
        <v>0</v>
      </c>
      <c r="C183" s="138">
        <f>申込用紙!C183</f>
        <v>0</v>
      </c>
      <c r="D183" s="138">
        <f>申込用紙!D183</f>
        <v>0</v>
      </c>
      <c r="E183" s="139">
        <f>申込用紙!E183</f>
        <v>0</v>
      </c>
      <c r="F183" s="138">
        <f>申込用紙!F183</f>
        <v>0</v>
      </c>
      <c r="G183" s="138">
        <f>申込用紙!G183</f>
        <v>0</v>
      </c>
      <c r="H183" s="138">
        <f>申込用紙!H183</f>
        <v>0</v>
      </c>
      <c r="I183" s="138">
        <f>申込用紙!I183</f>
        <v>0</v>
      </c>
      <c r="J183" s="138">
        <f>申込用紙!J183</f>
        <v>0</v>
      </c>
      <c r="K183" s="138">
        <f>申込用紙!K183</f>
        <v>0</v>
      </c>
      <c r="L183" s="138">
        <f>申込用紙!L183</f>
        <v>0</v>
      </c>
      <c r="M183" s="138">
        <f>申込用紙!M183</f>
        <v>0</v>
      </c>
      <c r="N183" s="138" t="str">
        <f>申込用紙!N183</f>
        <v/>
      </c>
      <c r="O183" s="160"/>
      <c r="P183" s="161"/>
      <c r="Q183" s="186" t="str">
        <f t="shared" si="374"/>
        <v>女</v>
      </c>
      <c r="R183" s="195" t="str">
        <f t="shared" si="375"/>
        <v>Not!</v>
      </c>
      <c r="S183" s="195" t="str">
        <f t="shared" si="376"/>
        <v>NO</v>
      </c>
      <c r="T183" s="194" t="str">
        <f t="shared" si="377"/>
        <v>女子Jr</v>
      </c>
      <c r="U183" s="196">
        <f t="shared" si="378"/>
        <v>0</v>
      </c>
      <c r="V183" s="190"/>
      <c r="W183" s="190"/>
      <c r="X183" s="190"/>
      <c r="Y183" s="190"/>
      <c r="Z183" s="190"/>
      <c r="AA183" s="190"/>
      <c r="AB183" s="239"/>
      <c r="AC183" s="239"/>
      <c r="AD183" s="239"/>
      <c r="AE183" s="239"/>
      <c r="AF183" s="242"/>
      <c r="AG183" s="261">
        <f t="shared" si="379"/>
        <v>0</v>
      </c>
      <c r="AH183"/>
      <c r="AI183"/>
      <c r="AJ183" s="258"/>
      <c r="AK183" s="259" t="str">
        <f t="shared" ca="1" si="380"/>
        <v/>
      </c>
      <c r="AL183" s="258"/>
      <c r="AM183" s="259" t="str">
        <f t="shared" si="381"/>
        <v/>
      </c>
      <c r="AN183" s="260"/>
      <c r="AO183" s="260"/>
      <c r="AP183" s="119"/>
      <c r="AQ183" s="280" t="str">
        <f t="shared" si="382"/>
        <v/>
      </c>
      <c r="AR183" s="280" t="str">
        <f t="shared" si="383"/>
        <v/>
      </c>
      <c r="AS183" s="280" t="str">
        <f t="shared" si="384"/>
        <v/>
      </c>
      <c r="AT183" s="280" t="str">
        <f t="shared" ca="1" si="385"/>
        <v/>
      </c>
      <c r="AU183" s="280">
        <f>申込用紙!$G$4</f>
        <v>0</v>
      </c>
      <c r="AV183" s="281" t="str">
        <f t="shared" si="386"/>
        <v/>
      </c>
      <c r="AW183" s="312">
        <f t="shared" si="327"/>
        <v>0</v>
      </c>
      <c r="AX183" s="312">
        <f t="shared" si="327"/>
        <v>0</v>
      </c>
      <c r="AY183" s="312">
        <f t="shared" si="327"/>
        <v>0</v>
      </c>
      <c r="AZ183" s="312">
        <f t="shared" si="327"/>
        <v>0</v>
      </c>
      <c r="BA183" s="312">
        <f t="shared" si="327"/>
        <v>0</v>
      </c>
      <c r="BB183" s="312">
        <f t="shared" si="327"/>
        <v>0</v>
      </c>
      <c r="BC183" s="313">
        <f t="shared" si="387"/>
        <v>0</v>
      </c>
      <c r="BD183" s="313">
        <f t="shared" si="388"/>
        <v>0</v>
      </c>
      <c r="BE183" s="340">
        <f t="shared" si="328"/>
        <v>0</v>
      </c>
      <c r="BF183" s="340">
        <f t="shared" si="328"/>
        <v>0</v>
      </c>
      <c r="BG183" s="340">
        <f t="shared" si="328"/>
        <v>0</v>
      </c>
      <c r="BH183" s="340">
        <f t="shared" si="328"/>
        <v>0</v>
      </c>
      <c r="BI183" s="340">
        <f t="shared" si="328"/>
        <v>0</v>
      </c>
      <c r="BJ183" s="341">
        <f t="shared" si="329"/>
        <v>0</v>
      </c>
      <c r="BK183" s="341">
        <f t="shared" si="329"/>
        <v>0</v>
      </c>
      <c r="BL183" s="341">
        <f t="shared" si="329"/>
        <v>0</v>
      </c>
      <c r="BM183" s="341">
        <f t="shared" si="329"/>
        <v>0</v>
      </c>
      <c r="BN183" s="341">
        <f t="shared" si="329"/>
        <v>0</v>
      </c>
      <c r="BO183" s="341">
        <f t="shared" si="330"/>
        <v>0</v>
      </c>
      <c r="BP183" s="341">
        <f t="shared" si="330"/>
        <v>0</v>
      </c>
      <c r="BQ183" s="341">
        <f t="shared" si="330"/>
        <v>0</v>
      </c>
      <c r="BR183" s="341">
        <f t="shared" si="330"/>
        <v>0</v>
      </c>
      <c r="BS183" s="341">
        <f t="shared" si="330"/>
        <v>0</v>
      </c>
      <c r="BT183" s="348">
        <f t="shared" si="331"/>
        <v>0</v>
      </c>
      <c r="BU183" s="348">
        <f t="shared" si="331"/>
        <v>0</v>
      </c>
      <c r="BV183" s="348">
        <f t="shared" si="331"/>
        <v>0</v>
      </c>
      <c r="BW183" s="348">
        <f t="shared" si="331"/>
        <v>0</v>
      </c>
      <c r="BX183" s="348">
        <f t="shared" si="331"/>
        <v>0</v>
      </c>
      <c r="BY183" s="348">
        <f t="shared" si="332"/>
        <v>0</v>
      </c>
      <c r="BZ183" s="348">
        <f t="shared" si="332"/>
        <v>0</v>
      </c>
      <c r="CA183" s="348">
        <f t="shared" si="332"/>
        <v>0</v>
      </c>
      <c r="CB183" s="350">
        <f t="shared" si="332"/>
        <v>0</v>
      </c>
      <c r="CC183" s="375">
        <f t="shared" si="332"/>
        <v>0</v>
      </c>
      <c r="CD183" s="191">
        <f t="shared" si="389"/>
        <v>0</v>
      </c>
      <c r="CE183" s="191">
        <f t="shared" si="389"/>
        <v>0</v>
      </c>
      <c r="CF183" s="191">
        <f t="shared" si="389"/>
        <v>0</v>
      </c>
      <c r="CG183" s="381">
        <f t="shared" si="390"/>
        <v>0</v>
      </c>
      <c r="CH183" s="191">
        <f t="shared" si="390"/>
        <v>0</v>
      </c>
      <c r="CI183" s="382">
        <f t="shared" si="390"/>
        <v>0</v>
      </c>
      <c r="CJ183" s="379">
        <f t="shared" si="391"/>
        <v>0</v>
      </c>
      <c r="CK183" s="391">
        <f t="shared" si="333"/>
        <v>0</v>
      </c>
      <c r="CL183" s="391">
        <f t="shared" si="333"/>
        <v>0</v>
      </c>
      <c r="CM183" s="391">
        <f t="shared" si="333"/>
        <v>0</v>
      </c>
      <c r="CN183" s="391">
        <f t="shared" si="392"/>
        <v>0</v>
      </c>
      <c r="CO183" s="392">
        <f t="shared" si="334"/>
        <v>0</v>
      </c>
      <c r="CP183" s="392">
        <f t="shared" si="334"/>
        <v>0</v>
      </c>
      <c r="CQ183" s="392">
        <f t="shared" si="334"/>
        <v>0</v>
      </c>
      <c r="CR183" s="394">
        <f t="shared" si="393"/>
        <v>0</v>
      </c>
      <c r="CS183" s="191">
        <f t="shared" si="335"/>
        <v>0</v>
      </c>
      <c r="CT183" s="190">
        <f t="shared" si="335"/>
        <v>0</v>
      </c>
      <c r="CU183" s="190">
        <f t="shared" si="335"/>
        <v>0</v>
      </c>
      <c r="CV183" s="394">
        <f t="shared" si="394"/>
        <v>0</v>
      </c>
      <c r="CW183" s="402">
        <f t="shared" si="395"/>
        <v>0</v>
      </c>
      <c r="CX183" s="403"/>
      <c r="CY183" s="403">
        <f t="shared" si="396"/>
        <v>0</v>
      </c>
      <c r="CZ183" s="404">
        <f t="shared" si="397"/>
        <v>0</v>
      </c>
      <c r="DA183" s="435">
        <f t="shared" si="336"/>
        <v>0</v>
      </c>
      <c r="DB183" s="432">
        <f t="shared" si="398"/>
        <v>0</v>
      </c>
      <c r="DC183" s="433">
        <f t="shared" si="399"/>
        <v>0</v>
      </c>
      <c r="DD183" s="239">
        <f t="shared" si="400"/>
        <v>1</v>
      </c>
      <c r="DE183" s="239">
        <f t="shared" ca="1" si="401"/>
        <v>0</v>
      </c>
      <c r="DF183" s="239">
        <f t="shared" ca="1" si="402"/>
        <v>1</v>
      </c>
      <c r="DG183" s="434" t="str">
        <f t="shared" si="403"/>
        <v/>
      </c>
      <c r="DH183" s="239">
        <f t="shared" ca="1" si="404"/>
        <v>0</v>
      </c>
      <c r="DI183" s="239">
        <f t="shared" ca="1" si="368"/>
        <v>0</v>
      </c>
      <c r="DJ183" s="118" t="str">
        <f t="shared" si="316"/>
        <v/>
      </c>
      <c r="DK183" s="451">
        <f t="shared" si="405"/>
        <v>0</v>
      </c>
      <c r="DL183" s="451">
        <f t="shared" si="406"/>
        <v>0</v>
      </c>
      <c r="DM183" s="452">
        <f t="shared" si="407"/>
        <v>0</v>
      </c>
      <c r="DN183" s="453">
        <f t="shared" si="408"/>
        <v>-1</v>
      </c>
      <c r="DO183" s="454">
        <f t="shared" si="337"/>
        <v>1</v>
      </c>
      <c r="DP183" s="455" t="str">
        <f t="shared" si="338"/>
        <v>NO</v>
      </c>
      <c r="DQ183" s="455" t="str">
        <f t="shared" si="339"/>
        <v>Not!</v>
      </c>
      <c r="DR183" s="455" t="str">
        <f t="shared" si="340"/>
        <v>Not!</v>
      </c>
      <c r="DS183" s="478" t="str">
        <f t="shared" si="321"/>
        <v/>
      </c>
      <c r="DT183" s="479">
        <f t="shared" si="341"/>
        <v>0</v>
      </c>
      <c r="DU183" s="239">
        <f t="shared" si="365"/>
        <v>0</v>
      </c>
      <c r="DV183" s="480">
        <v>168</v>
      </c>
      <c r="DW183" s="281" t="str">
        <f t="shared" si="342"/>
        <v/>
      </c>
      <c r="DX183" s="239" t="str">
        <f t="shared" si="343"/>
        <v>Not!</v>
      </c>
      <c r="DY183" s="499">
        <f t="shared" si="344"/>
        <v>0</v>
      </c>
      <c r="DZ183" s="239" t="str">
        <f t="shared" si="345"/>
        <v>NO</v>
      </c>
      <c r="EA183" s="499">
        <f t="shared" si="409"/>
        <v>0</v>
      </c>
      <c r="EB183" s="239" t="str">
        <f t="shared" si="323"/>
        <v>女子Jr</v>
      </c>
      <c r="EC183" s="499">
        <f t="shared" si="410"/>
        <v>0</v>
      </c>
      <c r="ED183" s="500">
        <f t="shared" si="346"/>
        <v>0</v>
      </c>
      <c r="EE183" s="499">
        <f t="shared" si="346"/>
        <v>0</v>
      </c>
      <c r="EF183" s="239" t="str">
        <f t="shared" si="347"/>
        <v>N</v>
      </c>
      <c r="EG183" s="434" t="str">
        <f t="shared" si="348"/>
        <v/>
      </c>
      <c r="EH183" s="239" t="str">
        <f t="shared" si="349"/>
        <v/>
      </c>
      <c r="EI183" s="239" t="str">
        <f t="shared" ca="1" si="350"/>
        <v/>
      </c>
      <c r="EJ183" s="239" t="str">
        <f t="shared" si="351"/>
        <v/>
      </c>
      <c r="EK183" s="239">
        <f t="shared" si="352"/>
        <v>0</v>
      </c>
      <c r="EL183" s="239">
        <f t="shared" si="353"/>
        <v>0</v>
      </c>
      <c r="EM183" s="499">
        <f t="shared" si="354"/>
        <v>0</v>
      </c>
      <c r="EN183" s="239" t="str">
        <f t="shared" si="366"/>
        <v>N</v>
      </c>
      <c r="EO183" s="434" t="str">
        <f t="shared" si="355"/>
        <v/>
      </c>
      <c r="EP183" s="239" t="str">
        <f t="shared" si="325"/>
        <v/>
      </c>
      <c r="EQ183" s="239" t="str">
        <f t="shared" ca="1" si="356"/>
        <v/>
      </c>
      <c r="ER183" s="239" t="str">
        <f t="shared" si="357"/>
        <v/>
      </c>
      <c r="ES183" s="239">
        <f t="shared" si="326"/>
        <v>0</v>
      </c>
      <c r="ET183" s="239">
        <f t="shared" si="367"/>
        <v>0</v>
      </c>
      <c r="EU183" s="499">
        <f t="shared" si="358"/>
        <v>0</v>
      </c>
      <c r="EV183" s="434" t="str">
        <f t="shared" si="359"/>
        <v/>
      </c>
      <c r="EW183" s="512">
        <f t="shared" si="360"/>
        <v>0</v>
      </c>
      <c r="EX183" s="512">
        <f t="shared" si="361"/>
        <v>0</v>
      </c>
      <c r="EY183" s="512">
        <f t="shared" si="362"/>
        <v>0</v>
      </c>
      <c r="EZ183" s="119"/>
      <c r="FA183" s="258"/>
      <c r="FB183" s="259" t="str">
        <f t="shared" ca="1" si="363"/>
        <v/>
      </c>
      <c r="FC183" s="258"/>
      <c r="FD183" s="259" t="str">
        <f t="shared" si="364"/>
        <v/>
      </c>
      <c r="FE183" s="119"/>
      <c r="FF183" s="119"/>
      <c r="FG183" s="119"/>
      <c r="FH183" s="119"/>
      <c r="FI183" s="119"/>
      <c r="FJ183" s="119"/>
      <c r="FK183" s="119"/>
      <c r="FL183" s="119"/>
      <c r="FM183" s="119"/>
      <c r="FN183" s="119"/>
      <c r="FO183" s="119"/>
    </row>
    <row r="184" spans="1:171" s="99" customFormat="1" ht="21" customHeight="1" x14ac:dyDescent="0.2">
      <c r="A184" s="141">
        <v>169</v>
      </c>
      <c r="B184" s="138">
        <f>申込用紙!B184</f>
        <v>0</v>
      </c>
      <c r="C184" s="138">
        <f>申込用紙!C184</f>
        <v>0</v>
      </c>
      <c r="D184" s="138">
        <f>申込用紙!D184</f>
        <v>0</v>
      </c>
      <c r="E184" s="139">
        <f>申込用紙!E184</f>
        <v>0</v>
      </c>
      <c r="F184" s="138">
        <f>申込用紙!F184</f>
        <v>0</v>
      </c>
      <c r="G184" s="138">
        <f>申込用紙!G184</f>
        <v>0</v>
      </c>
      <c r="H184" s="138">
        <f>申込用紙!H184</f>
        <v>0</v>
      </c>
      <c r="I184" s="138">
        <f>申込用紙!I184</f>
        <v>0</v>
      </c>
      <c r="J184" s="138">
        <f>申込用紙!J184</f>
        <v>0</v>
      </c>
      <c r="K184" s="138">
        <f>申込用紙!K184</f>
        <v>0</v>
      </c>
      <c r="L184" s="138">
        <f>申込用紙!L184</f>
        <v>0</v>
      </c>
      <c r="M184" s="138">
        <f>申込用紙!M184</f>
        <v>0</v>
      </c>
      <c r="N184" s="138" t="str">
        <f>申込用紙!N184</f>
        <v/>
      </c>
      <c r="O184" s="160"/>
      <c r="P184" s="161"/>
      <c r="Q184" s="186" t="str">
        <f t="shared" si="374"/>
        <v>女</v>
      </c>
      <c r="R184" s="195" t="str">
        <f t="shared" si="375"/>
        <v>Not!</v>
      </c>
      <c r="S184" s="195" t="str">
        <f t="shared" si="376"/>
        <v>NO</v>
      </c>
      <c r="T184" s="194" t="str">
        <f t="shared" si="377"/>
        <v>女子Jr</v>
      </c>
      <c r="U184" s="196">
        <f t="shared" si="378"/>
        <v>0</v>
      </c>
      <c r="V184" s="190"/>
      <c r="W184" s="190"/>
      <c r="X184" s="190"/>
      <c r="Y184" s="190"/>
      <c r="Z184" s="190"/>
      <c r="AA184" s="190"/>
      <c r="AB184" s="239"/>
      <c r="AC184" s="239"/>
      <c r="AD184" s="239"/>
      <c r="AE184" s="239"/>
      <c r="AF184" s="242"/>
      <c r="AG184" s="261">
        <f t="shared" si="379"/>
        <v>0</v>
      </c>
      <c r="AH184"/>
      <c r="AI184"/>
      <c r="AJ184" s="258"/>
      <c r="AK184" s="259" t="str">
        <f t="shared" ca="1" si="380"/>
        <v/>
      </c>
      <c r="AL184" s="258"/>
      <c r="AM184" s="259" t="str">
        <f t="shared" si="381"/>
        <v/>
      </c>
      <c r="AN184" s="260"/>
      <c r="AO184" s="260"/>
      <c r="AP184" s="119"/>
      <c r="AQ184" s="280" t="str">
        <f t="shared" si="382"/>
        <v/>
      </c>
      <c r="AR184" s="280" t="str">
        <f t="shared" si="383"/>
        <v/>
      </c>
      <c r="AS184" s="280" t="str">
        <f t="shared" si="384"/>
        <v/>
      </c>
      <c r="AT184" s="280" t="str">
        <f t="shared" ca="1" si="385"/>
        <v/>
      </c>
      <c r="AU184" s="280">
        <f>申込用紙!$G$4</f>
        <v>0</v>
      </c>
      <c r="AV184" s="281" t="str">
        <f t="shared" si="386"/>
        <v/>
      </c>
      <c r="AW184" s="312">
        <f t="shared" si="327"/>
        <v>0</v>
      </c>
      <c r="AX184" s="312">
        <f t="shared" si="327"/>
        <v>0</v>
      </c>
      <c r="AY184" s="312">
        <f t="shared" si="327"/>
        <v>0</v>
      </c>
      <c r="AZ184" s="312">
        <f t="shared" si="327"/>
        <v>0</v>
      </c>
      <c r="BA184" s="312">
        <f t="shared" si="327"/>
        <v>0</v>
      </c>
      <c r="BB184" s="312">
        <f t="shared" si="327"/>
        <v>0</v>
      </c>
      <c r="BC184" s="313">
        <f t="shared" si="387"/>
        <v>0</v>
      </c>
      <c r="BD184" s="313">
        <f t="shared" si="388"/>
        <v>0</v>
      </c>
      <c r="BE184" s="340">
        <f t="shared" si="328"/>
        <v>0</v>
      </c>
      <c r="BF184" s="340">
        <f t="shared" si="328"/>
        <v>0</v>
      </c>
      <c r="BG184" s="340">
        <f t="shared" si="328"/>
        <v>0</v>
      </c>
      <c r="BH184" s="340">
        <f t="shared" si="328"/>
        <v>0</v>
      </c>
      <c r="BI184" s="340">
        <f t="shared" si="328"/>
        <v>0</v>
      </c>
      <c r="BJ184" s="341">
        <f t="shared" si="329"/>
        <v>0</v>
      </c>
      <c r="BK184" s="341">
        <f t="shared" si="329"/>
        <v>0</v>
      </c>
      <c r="BL184" s="341">
        <f t="shared" si="329"/>
        <v>0</v>
      </c>
      <c r="BM184" s="341">
        <f t="shared" si="329"/>
        <v>0</v>
      </c>
      <c r="BN184" s="341">
        <f t="shared" si="329"/>
        <v>0</v>
      </c>
      <c r="BO184" s="341">
        <f t="shared" si="330"/>
        <v>0</v>
      </c>
      <c r="BP184" s="341">
        <f t="shared" si="330"/>
        <v>0</v>
      </c>
      <c r="BQ184" s="341">
        <f t="shared" si="330"/>
        <v>0</v>
      </c>
      <c r="BR184" s="341">
        <f t="shared" si="330"/>
        <v>0</v>
      </c>
      <c r="BS184" s="341">
        <f t="shared" si="330"/>
        <v>0</v>
      </c>
      <c r="BT184" s="348">
        <f t="shared" si="331"/>
        <v>0</v>
      </c>
      <c r="BU184" s="348">
        <f t="shared" si="331"/>
        <v>0</v>
      </c>
      <c r="BV184" s="348">
        <f t="shared" si="331"/>
        <v>0</v>
      </c>
      <c r="BW184" s="348">
        <f t="shared" si="331"/>
        <v>0</v>
      </c>
      <c r="BX184" s="348">
        <f t="shared" si="331"/>
        <v>0</v>
      </c>
      <c r="BY184" s="348">
        <f t="shared" si="332"/>
        <v>0</v>
      </c>
      <c r="BZ184" s="348">
        <f t="shared" si="332"/>
        <v>0</v>
      </c>
      <c r="CA184" s="348">
        <f t="shared" si="332"/>
        <v>0</v>
      </c>
      <c r="CB184" s="350">
        <f t="shared" si="332"/>
        <v>0</v>
      </c>
      <c r="CC184" s="375">
        <f t="shared" si="332"/>
        <v>0</v>
      </c>
      <c r="CD184" s="191">
        <f t="shared" si="389"/>
        <v>0</v>
      </c>
      <c r="CE184" s="191">
        <f t="shared" si="389"/>
        <v>0</v>
      </c>
      <c r="CF184" s="191">
        <f t="shared" si="389"/>
        <v>0</v>
      </c>
      <c r="CG184" s="381">
        <f t="shared" si="390"/>
        <v>0</v>
      </c>
      <c r="CH184" s="191">
        <f t="shared" si="390"/>
        <v>0</v>
      </c>
      <c r="CI184" s="382">
        <f t="shared" si="390"/>
        <v>0</v>
      </c>
      <c r="CJ184" s="379">
        <f t="shared" si="391"/>
        <v>0</v>
      </c>
      <c r="CK184" s="391">
        <f t="shared" si="333"/>
        <v>0</v>
      </c>
      <c r="CL184" s="391">
        <f t="shared" si="333"/>
        <v>0</v>
      </c>
      <c r="CM184" s="391">
        <f t="shared" si="333"/>
        <v>0</v>
      </c>
      <c r="CN184" s="391">
        <f t="shared" si="392"/>
        <v>0</v>
      </c>
      <c r="CO184" s="392">
        <f t="shared" si="334"/>
        <v>0</v>
      </c>
      <c r="CP184" s="392">
        <f t="shared" si="334"/>
        <v>0</v>
      </c>
      <c r="CQ184" s="392">
        <f t="shared" si="334"/>
        <v>0</v>
      </c>
      <c r="CR184" s="394">
        <f t="shared" si="393"/>
        <v>0</v>
      </c>
      <c r="CS184" s="191">
        <f t="shared" si="335"/>
        <v>0</v>
      </c>
      <c r="CT184" s="190">
        <f t="shared" si="335"/>
        <v>0</v>
      </c>
      <c r="CU184" s="190">
        <f t="shared" si="335"/>
        <v>0</v>
      </c>
      <c r="CV184" s="394">
        <f t="shared" si="394"/>
        <v>0</v>
      </c>
      <c r="CW184" s="402">
        <f t="shared" si="395"/>
        <v>0</v>
      </c>
      <c r="CX184" s="403"/>
      <c r="CY184" s="403">
        <f t="shared" si="396"/>
        <v>0</v>
      </c>
      <c r="CZ184" s="404">
        <f t="shared" si="397"/>
        <v>0</v>
      </c>
      <c r="DA184" s="435">
        <f t="shared" si="336"/>
        <v>0</v>
      </c>
      <c r="DB184" s="432">
        <f t="shared" si="398"/>
        <v>0</v>
      </c>
      <c r="DC184" s="433">
        <f t="shared" si="399"/>
        <v>0</v>
      </c>
      <c r="DD184" s="239">
        <f t="shared" si="400"/>
        <v>1</v>
      </c>
      <c r="DE184" s="239">
        <f t="shared" ca="1" si="401"/>
        <v>0</v>
      </c>
      <c r="DF184" s="239">
        <f t="shared" ca="1" si="402"/>
        <v>1</v>
      </c>
      <c r="DG184" s="434" t="str">
        <f t="shared" si="403"/>
        <v/>
      </c>
      <c r="DH184" s="239">
        <f t="shared" ca="1" si="404"/>
        <v>0</v>
      </c>
      <c r="DI184" s="239">
        <f t="shared" ca="1" si="368"/>
        <v>0</v>
      </c>
      <c r="DJ184" s="118" t="str">
        <f t="shared" si="316"/>
        <v/>
      </c>
      <c r="DK184" s="451">
        <f t="shared" si="405"/>
        <v>0</v>
      </c>
      <c r="DL184" s="451">
        <f t="shared" si="406"/>
        <v>0</v>
      </c>
      <c r="DM184" s="452">
        <f t="shared" si="407"/>
        <v>0</v>
      </c>
      <c r="DN184" s="453">
        <f t="shared" si="408"/>
        <v>-1</v>
      </c>
      <c r="DO184" s="454">
        <f t="shared" si="337"/>
        <v>1</v>
      </c>
      <c r="DP184" s="455" t="str">
        <f t="shared" si="338"/>
        <v>NO</v>
      </c>
      <c r="DQ184" s="455" t="str">
        <f t="shared" si="339"/>
        <v>Not!</v>
      </c>
      <c r="DR184" s="455" t="str">
        <f t="shared" si="340"/>
        <v>Not!</v>
      </c>
      <c r="DS184" s="478" t="str">
        <f t="shared" si="321"/>
        <v/>
      </c>
      <c r="DT184" s="479">
        <f t="shared" si="341"/>
        <v>0</v>
      </c>
      <c r="DU184" s="239">
        <f t="shared" si="365"/>
        <v>0</v>
      </c>
      <c r="DV184" s="480">
        <v>169</v>
      </c>
      <c r="DW184" s="281" t="str">
        <f t="shared" si="342"/>
        <v/>
      </c>
      <c r="DX184" s="239" t="str">
        <f t="shared" si="343"/>
        <v>Not!</v>
      </c>
      <c r="DY184" s="499">
        <f t="shared" si="344"/>
        <v>0</v>
      </c>
      <c r="DZ184" s="239" t="str">
        <f t="shared" si="345"/>
        <v>NO</v>
      </c>
      <c r="EA184" s="499">
        <f t="shared" si="409"/>
        <v>0</v>
      </c>
      <c r="EB184" s="239" t="str">
        <f t="shared" si="323"/>
        <v>女子Jr</v>
      </c>
      <c r="EC184" s="499">
        <f t="shared" si="410"/>
        <v>0</v>
      </c>
      <c r="ED184" s="500">
        <f t="shared" si="346"/>
        <v>0</v>
      </c>
      <c r="EE184" s="499">
        <f t="shared" si="346"/>
        <v>0</v>
      </c>
      <c r="EF184" s="239" t="str">
        <f t="shared" si="347"/>
        <v>N</v>
      </c>
      <c r="EG184" s="434" t="str">
        <f t="shared" si="348"/>
        <v/>
      </c>
      <c r="EH184" s="239" t="str">
        <f t="shared" si="349"/>
        <v/>
      </c>
      <c r="EI184" s="239" t="str">
        <f t="shared" ca="1" si="350"/>
        <v/>
      </c>
      <c r="EJ184" s="239" t="str">
        <f t="shared" si="351"/>
        <v/>
      </c>
      <c r="EK184" s="239">
        <f t="shared" si="352"/>
        <v>0</v>
      </c>
      <c r="EL184" s="239">
        <f t="shared" si="353"/>
        <v>0</v>
      </c>
      <c r="EM184" s="499">
        <f t="shared" si="354"/>
        <v>0</v>
      </c>
      <c r="EN184" s="239" t="str">
        <f t="shared" si="366"/>
        <v>N</v>
      </c>
      <c r="EO184" s="434" t="str">
        <f t="shared" si="355"/>
        <v/>
      </c>
      <c r="EP184" s="239" t="str">
        <f t="shared" si="325"/>
        <v/>
      </c>
      <c r="EQ184" s="239" t="str">
        <f t="shared" ca="1" si="356"/>
        <v/>
      </c>
      <c r="ER184" s="239" t="str">
        <f t="shared" si="357"/>
        <v/>
      </c>
      <c r="ES184" s="239">
        <f t="shared" si="326"/>
        <v>0</v>
      </c>
      <c r="ET184" s="239">
        <f t="shared" si="367"/>
        <v>0</v>
      </c>
      <c r="EU184" s="499">
        <f t="shared" si="358"/>
        <v>0</v>
      </c>
      <c r="EV184" s="434" t="str">
        <f t="shared" si="359"/>
        <v/>
      </c>
      <c r="EW184" s="512">
        <f t="shared" si="360"/>
        <v>0</v>
      </c>
      <c r="EX184" s="512">
        <f t="shared" si="361"/>
        <v>0</v>
      </c>
      <c r="EY184" s="512">
        <f t="shared" si="362"/>
        <v>0</v>
      </c>
      <c r="EZ184" s="119"/>
      <c r="FA184" s="258"/>
      <c r="FB184" s="259" t="str">
        <f t="shared" ca="1" si="363"/>
        <v/>
      </c>
      <c r="FC184" s="258"/>
      <c r="FD184" s="259" t="str">
        <f t="shared" si="364"/>
        <v/>
      </c>
      <c r="FE184" s="119"/>
      <c r="FF184" s="119"/>
      <c r="FG184" s="119"/>
      <c r="FH184" s="119"/>
      <c r="FI184" s="119"/>
      <c r="FJ184" s="119"/>
      <c r="FK184" s="119"/>
      <c r="FL184" s="119"/>
      <c r="FM184" s="119"/>
      <c r="FN184" s="119"/>
      <c r="FO184" s="119"/>
    </row>
    <row r="185" spans="1:171" s="99" customFormat="1" ht="21" customHeight="1" x14ac:dyDescent="0.2">
      <c r="A185" s="514">
        <v>170</v>
      </c>
      <c r="B185" s="138">
        <f>申込用紙!B185</f>
        <v>0</v>
      </c>
      <c r="C185" s="138">
        <f>申込用紙!C185</f>
        <v>0</v>
      </c>
      <c r="D185" s="138">
        <f>申込用紙!D185</f>
        <v>0</v>
      </c>
      <c r="E185" s="139">
        <f>申込用紙!E185</f>
        <v>0</v>
      </c>
      <c r="F185" s="138">
        <f>申込用紙!F185</f>
        <v>0</v>
      </c>
      <c r="G185" s="138">
        <f>申込用紙!G185</f>
        <v>0</v>
      </c>
      <c r="H185" s="138">
        <f>申込用紙!H185</f>
        <v>0</v>
      </c>
      <c r="I185" s="138">
        <f>申込用紙!I185</f>
        <v>0</v>
      </c>
      <c r="J185" s="138">
        <f>申込用紙!J185</f>
        <v>0</v>
      </c>
      <c r="K185" s="138">
        <f>申込用紙!K185</f>
        <v>0</v>
      </c>
      <c r="L185" s="138">
        <f>申込用紙!L185</f>
        <v>0</v>
      </c>
      <c r="M185" s="138">
        <f>申込用紙!M185</f>
        <v>0</v>
      </c>
      <c r="N185" s="138" t="str">
        <f>申込用紙!N185</f>
        <v/>
      </c>
      <c r="O185" s="515"/>
      <c r="P185" s="516"/>
      <c r="Q185" s="518" t="str">
        <f t="shared" si="374"/>
        <v>女</v>
      </c>
      <c r="R185" s="519" t="str">
        <f t="shared" si="375"/>
        <v>Not!</v>
      </c>
      <c r="S185" s="519" t="str">
        <f t="shared" si="376"/>
        <v>NO</v>
      </c>
      <c r="T185" s="520" t="str">
        <f t="shared" si="377"/>
        <v>女子Jr</v>
      </c>
      <c r="U185" s="520">
        <f t="shared" si="378"/>
        <v>0</v>
      </c>
      <c r="V185" s="521"/>
      <c r="W185" s="521"/>
      <c r="X185" s="521"/>
      <c r="Y185" s="521"/>
      <c r="Z185" s="521"/>
      <c r="AA185" s="521"/>
      <c r="AB185" s="521"/>
      <c r="AC185" s="239"/>
      <c r="AD185" s="239"/>
      <c r="AE185" s="521"/>
      <c r="AF185" s="523"/>
      <c r="AG185" s="525">
        <f t="shared" si="379"/>
        <v>0</v>
      </c>
      <c r="AH185"/>
      <c r="AI185"/>
      <c r="AJ185" s="258"/>
      <c r="AK185" s="259" t="str">
        <f t="shared" ca="1" si="380"/>
        <v/>
      </c>
      <c r="AL185" s="258"/>
      <c r="AM185" s="259" t="str">
        <f t="shared" si="381"/>
        <v/>
      </c>
      <c r="AN185" s="260"/>
      <c r="AO185" s="260"/>
      <c r="AP185" s="119"/>
      <c r="AQ185" s="280" t="str">
        <f t="shared" si="382"/>
        <v/>
      </c>
      <c r="AR185" s="280" t="str">
        <f t="shared" si="383"/>
        <v/>
      </c>
      <c r="AS185" s="280" t="str">
        <f t="shared" si="384"/>
        <v/>
      </c>
      <c r="AT185" s="280" t="str">
        <f t="shared" ca="1" si="385"/>
        <v/>
      </c>
      <c r="AU185" s="280">
        <f>申込用紙!$G$4</f>
        <v>0</v>
      </c>
      <c r="AV185" s="281" t="str">
        <f t="shared" si="386"/>
        <v/>
      </c>
      <c r="AW185" s="312">
        <f t="shared" si="327"/>
        <v>0</v>
      </c>
      <c r="AX185" s="312">
        <f t="shared" si="327"/>
        <v>0</v>
      </c>
      <c r="AY185" s="312">
        <f t="shared" si="327"/>
        <v>0</v>
      </c>
      <c r="AZ185" s="312">
        <f t="shared" si="327"/>
        <v>0</v>
      </c>
      <c r="BA185" s="312">
        <f t="shared" si="327"/>
        <v>0</v>
      </c>
      <c r="BB185" s="312">
        <f t="shared" si="327"/>
        <v>0</v>
      </c>
      <c r="BC185" s="313">
        <f t="shared" si="387"/>
        <v>0</v>
      </c>
      <c r="BD185" s="313">
        <f t="shared" si="388"/>
        <v>0</v>
      </c>
      <c r="BE185" s="340">
        <f t="shared" si="328"/>
        <v>0</v>
      </c>
      <c r="BF185" s="340">
        <f t="shared" si="328"/>
        <v>0</v>
      </c>
      <c r="BG185" s="340">
        <f t="shared" si="328"/>
        <v>0</v>
      </c>
      <c r="BH185" s="340">
        <f t="shared" si="328"/>
        <v>0</v>
      </c>
      <c r="BI185" s="340">
        <f t="shared" si="328"/>
        <v>0</v>
      </c>
      <c r="BJ185" s="341">
        <f t="shared" si="329"/>
        <v>0</v>
      </c>
      <c r="BK185" s="341">
        <f t="shared" si="329"/>
        <v>0</v>
      </c>
      <c r="BL185" s="341">
        <f t="shared" si="329"/>
        <v>0</v>
      </c>
      <c r="BM185" s="341">
        <f t="shared" si="329"/>
        <v>0</v>
      </c>
      <c r="BN185" s="341">
        <f t="shared" si="329"/>
        <v>0</v>
      </c>
      <c r="BO185" s="341">
        <f t="shared" si="330"/>
        <v>0</v>
      </c>
      <c r="BP185" s="341">
        <f t="shared" si="330"/>
        <v>0</v>
      </c>
      <c r="BQ185" s="341">
        <f t="shared" si="330"/>
        <v>0</v>
      </c>
      <c r="BR185" s="341">
        <f t="shared" si="330"/>
        <v>0</v>
      </c>
      <c r="BS185" s="341">
        <f t="shared" si="330"/>
        <v>0</v>
      </c>
      <c r="BT185" s="348">
        <f t="shared" si="331"/>
        <v>0</v>
      </c>
      <c r="BU185" s="348">
        <f t="shared" si="331"/>
        <v>0</v>
      </c>
      <c r="BV185" s="348">
        <f t="shared" si="331"/>
        <v>0</v>
      </c>
      <c r="BW185" s="348">
        <f t="shared" si="331"/>
        <v>0</v>
      </c>
      <c r="BX185" s="348">
        <f t="shared" si="331"/>
        <v>0</v>
      </c>
      <c r="BY185" s="348">
        <f t="shared" si="332"/>
        <v>0</v>
      </c>
      <c r="BZ185" s="348">
        <f t="shared" si="332"/>
        <v>0</v>
      </c>
      <c r="CA185" s="348">
        <f t="shared" si="332"/>
        <v>0</v>
      </c>
      <c r="CB185" s="350">
        <f t="shared" si="332"/>
        <v>0</v>
      </c>
      <c r="CC185" s="375">
        <f t="shared" si="332"/>
        <v>0</v>
      </c>
      <c r="CD185" s="191">
        <f t="shared" si="389"/>
        <v>0</v>
      </c>
      <c r="CE185" s="191">
        <f t="shared" si="389"/>
        <v>0</v>
      </c>
      <c r="CF185" s="191">
        <f t="shared" si="389"/>
        <v>0</v>
      </c>
      <c r="CG185" s="381">
        <f t="shared" si="390"/>
        <v>0</v>
      </c>
      <c r="CH185" s="191">
        <f t="shared" si="390"/>
        <v>0</v>
      </c>
      <c r="CI185" s="382">
        <f t="shared" si="390"/>
        <v>0</v>
      </c>
      <c r="CJ185" s="379">
        <f t="shared" si="391"/>
        <v>0</v>
      </c>
      <c r="CK185" s="391">
        <f t="shared" si="333"/>
        <v>0</v>
      </c>
      <c r="CL185" s="391">
        <f t="shared" si="333"/>
        <v>0</v>
      </c>
      <c r="CM185" s="391">
        <f t="shared" si="333"/>
        <v>0</v>
      </c>
      <c r="CN185" s="391">
        <f t="shared" si="392"/>
        <v>0</v>
      </c>
      <c r="CO185" s="392">
        <f t="shared" si="334"/>
        <v>0</v>
      </c>
      <c r="CP185" s="392">
        <f t="shared" si="334"/>
        <v>0</v>
      </c>
      <c r="CQ185" s="392">
        <f t="shared" si="334"/>
        <v>0</v>
      </c>
      <c r="CR185" s="394">
        <f t="shared" si="393"/>
        <v>0</v>
      </c>
      <c r="CS185" s="191">
        <f t="shared" si="335"/>
        <v>0</v>
      </c>
      <c r="CT185" s="190">
        <f t="shared" si="335"/>
        <v>0</v>
      </c>
      <c r="CU185" s="190">
        <f t="shared" si="335"/>
        <v>0</v>
      </c>
      <c r="CV185" s="394">
        <f t="shared" si="394"/>
        <v>0</v>
      </c>
      <c r="CW185" s="402">
        <f t="shared" si="395"/>
        <v>0</v>
      </c>
      <c r="CX185" s="403"/>
      <c r="CY185" s="403">
        <f t="shared" si="396"/>
        <v>0</v>
      </c>
      <c r="CZ185" s="404">
        <f t="shared" si="397"/>
        <v>0</v>
      </c>
      <c r="DA185" s="435">
        <f t="shared" si="336"/>
        <v>0</v>
      </c>
      <c r="DB185" s="432">
        <f t="shared" si="398"/>
        <v>0</v>
      </c>
      <c r="DC185" s="433">
        <f t="shared" si="399"/>
        <v>0</v>
      </c>
      <c r="DD185" s="239">
        <f t="shared" si="400"/>
        <v>1</v>
      </c>
      <c r="DE185" s="239">
        <f t="shared" ca="1" si="401"/>
        <v>0</v>
      </c>
      <c r="DF185" s="239">
        <f t="shared" ca="1" si="402"/>
        <v>1</v>
      </c>
      <c r="DG185" s="434" t="str">
        <f t="shared" si="403"/>
        <v/>
      </c>
      <c r="DH185" s="239">
        <f t="shared" ca="1" si="404"/>
        <v>0</v>
      </c>
      <c r="DI185" s="239">
        <f t="shared" ca="1" si="368"/>
        <v>0</v>
      </c>
      <c r="DJ185" s="118" t="str">
        <f t="shared" si="316"/>
        <v/>
      </c>
      <c r="DK185" s="451">
        <f t="shared" si="405"/>
        <v>0</v>
      </c>
      <c r="DL185" s="451">
        <f t="shared" si="406"/>
        <v>0</v>
      </c>
      <c r="DM185" s="452">
        <f t="shared" si="407"/>
        <v>0</v>
      </c>
      <c r="DN185" s="453">
        <f t="shared" si="408"/>
        <v>-1</v>
      </c>
      <c r="DO185" s="454">
        <f t="shared" si="337"/>
        <v>1</v>
      </c>
      <c r="DP185" s="455" t="str">
        <f t="shared" si="338"/>
        <v>NO</v>
      </c>
      <c r="DQ185" s="455" t="str">
        <f t="shared" si="339"/>
        <v>Not!</v>
      </c>
      <c r="DR185" s="455" t="str">
        <f t="shared" si="340"/>
        <v>Not!</v>
      </c>
      <c r="DS185" s="478" t="str">
        <f t="shared" si="321"/>
        <v/>
      </c>
      <c r="DT185" s="479">
        <f t="shared" si="341"/>
        <v>0</v>
      </c>
      <c r="DU185" s="239">
        <f t="shared" si="365"/>
        <v>0</v>
      </c>
      <c r="DV185" s="480">
        <v>170</v>
      </c>
      <c r="DW185" s="281" t="str">
        <f t="shared" si="342"/>
        <v/>
      </c>
      <c r="DX185" s="239" t="str">
        <f t="shared" si="343"/>
        <v>Not!</v>
      </c>
      <c r="DY185" s="499">
        <f t="shared" si="344"/>
        <v>0</v>
      </c>
      <c r="DZ185" s="239" t="str">
        <f t="shared" si="345"/>
        <v>NO</v>
      </c>
      <c r="EA185" s="499">
        <f t="shared" si="409"/>
        <v>0</v>
      </c>
      <c r="EB185" s="239" t="str">
        <f t="shared" si="323"/>
        <v>女子Jr</v>
      </c>
      <c r="EC185" s="499">
        <f t="shared" si="410"/>
        <v>0</v>
      </c>
      <c r="ED185" s="500">
        <f t="shared" si="346"/>
        <v>0</v>
      </c>
      <c r="EE185" s="499">
        <f t="shared" si="346"/>
        <v>0</v>
      </c>
      <c r="EF185" s="239" t="str">
        <f t="shared" si="347"/>
        <v>N</v>
      </c>
      <c r="EG185" s="434" t="str">
        <f t="shared" si="348"/>
        <v/>
      </c>
      <c r="EH185" s="239" t="str">
        <f t="shared" si="349"/>
        <v/>
      </c>
      <c r="EI185" s="239" t="str">
        <f t="shared" ca="1" si="350"/>
        <v/>
      </c>
      <c r="EJ185" s="239" t="str">
        <f t="shared" si="351"/>
        <v/>
      </c>
      <c r="EK185" s="239">
        <f t="shared" si="352"/>
        <v>0</v>
      </c>
      <c r="EL185" s="239">
        <f t="shared" si="353"/>
        <v>0</v>
      </c>
      <c r="EM185" s="499">
        <f t="shared" si="354"/>
        <v>0</v>
      </c>
      <c r="EN185" s="239" t="str">
        <f t="shared" si="366"/>
        <v>N</v>
      </c>
      <c r="EO185" s="434" t="str">
        <f t="shared" si="355"/>
        <v/>
      </c>
      <c r="EP185" s="239" t="str">
        <f t="shared" si="325"/>
        <v/>
      </c>
      <c r="EQ185" s="239" t="str">
        <f t="shared" ca="1" si="356"/>
        <v/>
      </c>
      <c r="ER185" s="239" t="str">
        <f t="shared" si="357"/>
        <v/>
      </c>
      <c r="ES185" s="239">
        <f t="shared" si="326"/>
        <v>0</v>
      </c>
      <c r="ET185" s="239">
        <f t="shared" si="367"/>
        <v>0</v>
      </c>
      <c r="EU185" s="499">
        <f t="shared" si="358"/>
        <v>0</v>
      </c>
      <c r="EV185" s="434" t="str">
        <f t="shared" si="359"/>
        <v/>
      </c>
      <c r="EW185" s="512">
        <f t="shared" si="360"/>
        <v>0</v>
      </c>
      <c r="EX185" s="512">
        <f t="shared" si="361"/>
        <v>0</v>
      </c>
      <c r="EY185" s="512">
        <f t="shared" si="362"/>
        <v>0</v>
      </c>
      <c r="EZ185" s="119"/>
      <c r="FA185" s="258"/>
      <c r="FB185" s="259" t="str">
        <f t="shared" ca="1" si="363"/>
        <v/>
      </c>
      <c r="FC185" s="258"/>
      <c r="FD185" s="259" t="str">
        <f t="shared" si="364"/>
        <v/>
      </c>
      <c r="FE185" s="119"/>
      <c r="FF185" s="119"/>
      <c r="FG185" s="119"/>
      <c r="FH185" s="119"/>
      <c r="FI185" s="119"/>
      <c r="FJ185" s="119"/>
      <c r="FK185" s="119"/>
      <c r="FL185" s="119"/>
      <c r="FM185" s="119"/>
      <c r="FN185" s="119"/>
      <c r="FO185" s="119"/>
    </row>
    <row r="186" spans="1:171" x14ac:dyDescent="0.2">
      <c r="G186" s="101"/>
      <c r="H186" s="3"/>
      <c r="I186" s="104"/>
      <c r="J186" s="104"/>
      <c r="L186" s="103"/>
      <c r="M186" s="3"/>
      <c r="N186" s="114"/>
      <c r="O186" s="517"/>
      <c r="P186" s="517"/>
      <c r="Q186" s="4"/>
      <c r="R186" s="522"/>
      <c r="S186" s="522"/>
      <c r="T186" s="147"/>
      <c r="U186" s="147"/>
      <c r="V186"/>
      <c r="AC186" s="524"/>
      <c r="AD186" s="524"/>
      <c r="AJ186" s="4"/>
      <c r="DG186" s="109"/>
      <c r="DH186" s="111"/>
      <c r="DI186" s="107"/>
      <c r="DT186" s="479"/>
      <c r="DW186" s="109"/>
      <c r="EG186" s="109"/>
      <c r="FA186" s="4"/>
    </row>
    <row r="187" spans="1:171" x14ac:dyDescent="0.2">
      <c r="DK187" s="526"/>
    </row>
    <row r="188" spans="1:171" x14ac:dyDescent="0.2">
      <c r="DK188" s="526"/>
    </row>
    <row r="189" spans="1:171" x14ac:dyDescent="0.2">
      <c r="DK189" s="526"/>
    </row>
    <row r="190" spans="1:171" x14ac:dyDescent="0.2">
      <c r="DK190" s="526"/>
    </row>
    <row r="191" spans="1:171" x14ac:dyDescent="0.2">
      <c r="DK191" s="526"/>
    </row>
  </sheetData>
  <sheetProtection formatCells="0" formatColumns="0" formatRows="0"/>
  <mergeCells count="50">
    <mergeCell ref="BL2:BM2"/>
    <mergeCell ref="R4:S4"/>
    <mergeCell ref="BC4:BD4"/>
    <mergeCell ref="CG4:CH4"/>
    <mergeCell ref="CK4:CN4"/>
    <mergeCell ref="CO4:CR4"/>
    <mergeCell ref="CS4:CV4"/>
    <mergeCell ref="R7:S7"/>
    <mergeCell ref="R8:S8"/>
    <mergeCell ref="BF8:BH8"/>
    <mergeCell ref="CK13:CN13"/>
    <mergeCell ref="CO13:CR13"/>
    <mergeCell ref="CS13:CV13"/>
    <mergeCell ref="R9:S9"/>
    <mergeCell ref="BA9:BC9"/>
    <mergeCell ref="BF9:BH9"/>
    <mergeCell ref="CQ9:CR9"/>
    <mergeCell ref="CU9:CV9"/>
    <mergeCell ref="AQ15:AR15"/>
    <mergeCell ref="AS15:AT15"/>
    <mergeCell ref="AG5:AG6"/>
    <mergeCell ref="AG14:AG15"/>
    <mergeCell ref="CW5:CW6"/>
    <mergeCell ref="CW14:CW15"/>
    <mergeCell ref="AL14:AM14"/>
    <mergeCell ref="CU10:CV10"/>
    <mergeCell ref="AW13:BB13"/>
    <mergeCell ref="BC13:BD13"/>
    <mergeCell ref="BE13:BH13"/>
    <mergeCell ref="BJ13:BM13"/>
    <mergeCell ref="BO13:BR13"/>
    <mergeCell ref="BT13:BW13"/>
    <mergeCell ref="BY13:CB13"/>
    <mergeCell ref="CG13:CI13"/>
    <mergeCell ref="B1:C3"/>
    <mergeCell ref="W11:Z12"/>
    <mergeCell ref="R5:S6"/>
    <mergeCell ref="AJ13:AK14"/>
    <mergeCell ref="FC14:FD14"/>
    <mergeCell ref="DK13:DL13"/>
    <mergeCell ref="DM13:DN13"/>
    <mergeCell ref="FA13:FB13"/>
    <mergeCell ref="J14:M14"/>
    <mergeCell ref="Q14:U14"/>
    <mergeCell ref="EF14:EM14"/>
    <mergeCell ref="EN14:EU14"/>
    <mergeCell ref="EW14:EX14"/>
    <mergeCell ref="FA14:FB14"/>
    <mergeCell ref="Z10:AA10"/>
    <mergeCell ref="AE10:AF10"/>
  </mergeCells>
  <phoneticPr fontId="48"/>
  <conditionalFormatting sqref="AJ16:AJ185">
    <cfRule type="expression" dxfId="7" priority="1" stopIfTrue="1">
      <formula>AND(OR($AA16&gt;0,$AF16&gt;0),$AJ16="")</formula>
    </cfRule>
  </conditionalFormatting>
  <conditionalFormatting sqref="AL16:AL185">
    <cfRule type="expression" dxfId="6" priority="2" stopIfTrue="1">
      <formula>AND(($CU16+$CV16)=2,$AL16="")</formula>
    </cfRule>
  </conditionalFormatting>
  <conditionalFormatting sqref="FA16:FA185">
    <cfRule type="expression" dxfId="5" priority="14" stopIfTrue="1">
      <formula>AND(OR($AD16&gt;0,$AH16&gt;0),$FA16="")</formula>
    </cfRule>
  </conditionalFormatting>
  <conditionalFormatting sqref="FC16:FC185">
    <cfRule type="expression" dxfId="4" priority="13" stopIfTrue="1">
      <formula>AND(($CU16+$CV16)=2,$AN16="")</formula>
    </cfRule>
  </conditionalFormatting>
  <conditionalFormatting sqref="AC16:AD185">
    <cfRule type="expression" dxfId="3" priority="3" stopIfTrue="1">
      <formula>AND($AC16&gt;0,$DD16&lt;&gt;1)</formula>
    </cfRule>
    <cfRule type="expression" dxfId="2" priority="4" stopIfTrue="1">
      <formula>AND($AE16&gt;0,$AC16+$AD16=0)</formula>
    </cfRule>
    <cfRule type="expression" dxfId="1" priority="5" stopIfTrue="1">
      <formula>AND($AD16&gt;0,$DD16=1)</formula>
    </cfRule>
  </conditionalFormatting>
  <conditionalFormatting sqref="AW16:CV185">
    <cfRule type="cellIs" dxfId="0" priority="6" stopIfTrue="1" operator="equal">
      <formula>" "</formula>
    </cfRule>
  </conditionalFormatting>
  <dataValidations count="1">
    <dataValidation type="whole" allowBlank="1" showInputMessage="1" showErrorMessage="1" errorTitle="値が間違っています。" error="エントリーする場合は1を入力して下さい。" sqref="AB16:AF185 X20:AA185 V22:W185" xr:uid="{00000000-0002-0000-0300-000000000000}">
      <formula1>1</formula1>
      <formula2>1</formula2>
    </dataValidation>
  </dataValidations>
  <pageMargins left="0.56999999999999995" right="0.27" top="0.62" bottom="0.62992125984252001" header="0.35433070866141703" footer="0.55118110236220497"/>
  <pageSetup paperSize="9" scale="58" orientation="landscape" horizontalDpi="360" verticalDpi="360"/>
  <headerFooter alignWithMargins="0">
    <oddHeader>&amp;C平成21年度</oddHeader>
  </headerFooter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52"/>
  <sheetViews>
    <sheetView zoomScale="80" zoomScaleNormal="80" workbookViewId="0">
      <selection activeCell="D9" sqref="D9"/>
    </sheetView>
  </sheetViews>
  <sheetFormatPr defaultColWidth="8.21875" defaultRowHeight="13.2" x14ac:dyDescent="0.2"/>
  <cols>
    <col min="1" max="14" width="8.21875" customWidth="1"/>
    <col min="15" max="23" width="8.21875" style="1" hidden="1" customWidth="1"/>
  </cols>
  <sheetData>
    <row r="1" spans="1:31" ht="14.4" x14ac:dyDescent="0.2">
      <c r="A1" s="2"/>
    </row>
    <row r="2" spans="1:31" ht="16.2" x14ac:dyDescent="0.2">
      <c r="B2" s="2" t="str">
        <f>申込用紙!B1&amp;" 集計表"</f>
        <v>第48回 バトントワ-リング東海支部大会  参加申込書 集計表</v>
      </c>
      <c r="L2" s="40"/>
      <c r="O2" s="41" t="str">
        <f>申込用紙!N1&amp;" 集計表　Ｂ"</f>
        <v xml:space="preserve"> 集計表　Ｂ</v>
      </c>
    </row>
    <row r="5" spans="1:31" x14ac:dyDescent="0.2">
      <c r="B5" s="942"/>
      <c r="C5" s="942"/>
      <c r="D5" s="4"/>
      <c r="E5" s="4"/>
      <c r="F5" s="4"/>
      <c r="G5" s="4"/>
      <c r="H5" s="4"/>
      <c r="I5" s="4"/>
      <c r="J5" s="4"/>
      <c r="K5" s="4"/>
      <c r="L5" s="4"/>
      <c r="O5" s="943"/>
      <c r="P5" s="943"/>
      <c r="Q5" s="75"/>
      <c r="R5" s="75"/>
      <c r="S5" s="75"/>
      <c r="T5" s="75"/>
      <c r="U5" s="75"/>
      <c r="V5" s="75"/>
      <c r="X5" s="4"/>
      <c r="Y5" s="4"/>
      <c r="Z5" s="4"/>
      <c r="AA5" s="4"/>
      <c r="AB5" s="4"/>
      <c r="AC5" s="4"/>
      <c r="AD5" s="4"/>
      <c r="AE5" s="4"/>
    </row>
    <row r="6" spans="1:31" x14ac:dyDescent="0.2">
      <c r="B6" s="917" t="s">
        <v>129</v>
      </c>
      <c r="C6" s="917"/>
      <c r="D6" s="6" t="s">
        <v>22</v>
      </c>
      <c r="E6" s="7"/>
      <c r="F6" s="7"/>
      <c r="G6" s="7"/>
      <c r="H6" s="7"/>
      <c r="I6" s="7"/>
      <c r="J6" s="944" t="s">
        <v>315</v>
      </c>
      <c r="K6" s="43"/>
      <c r="O6" s="919" t="s">
        <v>129</v>
      </c>
      <c r="P6" s="919"/>
      <c r="Q6" s="76" t="s">
        <v>283</v>
      </c>
      <c r="R6" s="77"/>
      <c r="S6" s="77"/>
      <c r="T6" s="77"/>
      <c r="U6" s="77"/>
      <c r="V6" s="77"/>
      <c r="W6" s="914" t="s">
        <v>315</v>
      </c>
    </row>
    <row r="7" spans="1:31" x14ac:dyDescent="0.2">
      <c r="B7" s="917" t="s">
        <v>146</v>
      </c>
      <c r="C7" s="917"/>
      <c r="D7" s="8" t="s">
        <v>52</v>
      </c>
      <c r="E7" s="9" t="s">
        <v>52</v>
      </c>
      <c r="F7" s="9" t="s">
        <v>52</v>
      </c>
      <c r="G7" s="9" t="s">
        <v>52</v>
      </c>
      <c r="H7" s="9" t="s">
        <v>52</v>
      </c>
      <c r="I7" s="9" t="s">
        <v>52</v>
      </c>
      <c r="J7" s="945"/>
      <c r="K7" s="44"/>
      <c r="O7" s="919" t="s">
        <v>146</v>
      </c>
      <c r="P7" s="919"/>
      <c r="Q7" s="8" t="s">
        <v>52</v>
      </c>
      <c r="R7" s="9" t="s">
        <v>52</v>
      </c>
      <c r="S7" s="9" t="s">
        <v>52</v>
      </c>
      <c r="T7" s="9" t="s">
        <v>52</v>
      </c>
      <c r="U7" s="9" t="s">
        <v>52</v>
      </c>
      <c r="V7" s="9" t="s">
        <v>52</v>
      </c>
      <c r="W7" s="915"/>
    </row>
    <row r="8" spans="1:31" x14ac:dyDescent="0.2">
      <c r="B8" s="917"/>
      <c r="C8" s="917"/>
      <c r="D8" s="10" t="s">
        <v>316</v>
      </c>
      <c r="E8" s="11" t="s">
        <v>120</v>
      </c>
      <c r="F8" s="11" t="s">
        <v>139</v>
      </c>
      <c r="G8" s="11" t="s">
        <v>152</v>
      </c>
      <c r="H8" s="11" t="s">
        <v>164</v>
      </c>
      <c r="I8" s="11" t="s">
        <v>165</v>
      </c>
      <c r="J8" s="932"/>
      <c r="K8" s="45"/>
      <c r="O8" s="919"/>
      <c r="P8" s="919"/>
      <c r="Q8" s="10" t="s">
        <v>313</v>
      </c>
      <c r="R8" s="11" t="s">
        <v>278</v>
      </c>
      <c r="S8" s="11" t="s">
        <v>284</v>
      </c>
      <c r="T8" s="11" t="s">
        <v>286</v>
      </c>
      <c r="U8" s="11" t="s">
        <v>295</v>
      </c>
      <c r="V8" s="11" t="s">
        <v>296</v>
      </c>
      <c r="W8" s="916"/>
    </row>
    <row r="9" spans="1:31" ht="25.5" customHeight="1" x14ac:dyDescent="0.2">
      <c r="B9" s="917" t="s">
        <v>170</v>
      </c>
      <c r="C9" s="917"/>
      <c r="D9" s="12">
        <f>申込用紙!$AW$7</f>
        <v>0</v>
      </c>
      <c r="E9" s="12">
        <f>申込用紙!$AX$7</f>
        <v>0</v>
      </c>
      <c r="F9" s="12">
        <f>申込用紙!$AY$7</f>
        <v>0</v>
      </c>
      <c r="G9" s="12">
        <f>申込用紙!$AZ$7</f>
        <v>0</v>
      </c>
      <c r="H9" s="12">
        <f>申込用紙!$BA$7</f>
        <v>0</v>
      </c>
      <c r="I9" s="12">
        <f>申込用紙!$BB$7</f>
        <v>0</v>
      </c>
      <c r="J9" s="46">
        <f>SUM(D9:I9)</f>
        <v>0</v>
      </c>
      <c r="K9" s="47"/>
      <c r="O9" s="919" t="s">
        <v>170</v>
      </c>
      <c r="P9" s="919"/>
      <c r="Q9" s="78">
        <f>'申込用紙 Ｂ'!$AW$7</f>
        <v>0</v>
      </c>
      <c r="R9" s="78">
        <f>'申込用紙 Ｂ'!$AX$7</f>
        <v>0</v>
      </c>
      <c r="S9" s="78">
        <f>'申込用紙 Ｂ'!$AY$7</f>
        <v>0</v>
      </c>
      <c r="T9" s="78">
        <f>'申込用紙 Ｂ'!$AZ$7</f>
        <v>0</v>
      </c>
      <c r="U9" s="78">
        <f>'申込用紙 Ｂ'!$BA$7</f>
        <v>0</v>
      </c>
      <c r="V9" s="78">
        <f>'申込用紙 Ｂ'!$BB$7</f>
        <v>0</v>
      </c>
      <c r="W9" s="79">
        <f>SUM(Q9:V9)</f>
        <v>0</v>
      </c>
    </row>
    <row r="10" spans="1:31" ht="13.5" customHeight="1" x14ac:dyDescent="0.2">
      <c r="B10" s="942"/>
      <c r="C10" s="942"/>
      <c r="D10" s="13"/>
      <c r="E10" s="13"/>
      <c r="F10" s="13"/>
      <c r="G10" s="13"/>
      <c r="H10" s="13"/>
      <c r="I10" s="13"/>
      <c r="J10" s="13"/>
      <c r="K10" s="13"/>
      <c r="L10" s="4"/>
      <c r="M10" s="4"/>
      <c r="O10" s="943"/>
      <c r="P10" s="943"/>
      <c r="Q10" s="80"/>
      <c r="R10" s="80"/>
      <c r="S10" s="80"/>
      <c r="T10" s="80"/>
      <c r="U10" s="80"/>
      <c r="V10" s="80"/>
      <c r="W10" s="75"/>
      <c r="X10" s="81"/>
      <c r="Y10" s="81"/>
      <c r="Z10" s="81"/>
      <c r="AA10" s="81"/>
      <c r="AB10" s="81"/>
    </row>
    <row r="11" spans="1:31" x14ac:dyDescent="0.2">
      <c r="B11" s="917" t="s">
        <v>129</v>
      </c>
      <c r="C11" s="917"/>
      <c r="D11" s="6" t="s">
        <v>22</v>
      </c>
      <c r="E11" s="7"/>
      <c r="F11" s="7"/>
      <c r="G11" s="7"/>
      <c r="H11" s="929" t="s">
        <v>315</v>
      </c>
      <c r="J11" s="48"/>
      <c r="K11" s="48"/>
      <c r="L11" s="48"/>
      <c r="M11" s="48"/>
      <c r="O11" s="917" t="s">
        <v>129</v>
      </c>
      <c r="P11" s="917"/>
      <c r="Q11" s="6" t="s">
        <v>317</v>
      </c>
      <c r="R11" s="7"/>
      <c r="S11" s="7"/>
      <c r="T11" s="914" t="s">
        <v>315</v>
      </c>
    </row>
    <row r="12" spans="1:31" x14ac:dyDescent="0.2">
      <c r="B12" s="917" t="s">
        <v>146</v>
      </c>
      <c r="C12" s="917"/>
      <c r="D12" s="14" t="s">
        <v>74</v>
      </c>
      <c r="E12" s="14" t="s">
        <v>74</v>
      </c>
      <c r="F12" s="14" t="s">
        <v>74</v>
      </c>
      <c r="G12" s="14" t="s">
        <v>74</v>
      </c>
      <c r="H12" s="930"/>
      <c r="J12" s="49"/>
      <c r="K12" s="50"/>
      <c r="L12" s="50"/>
      <c r="M12" s="48"/>
      <c r="O12" s="917" t="s">
        <v>146</v>
      </c>
      <c r="P12" s="917"/>
      <c r="Q12" s="14" t="s">
        <v>74</v>
      </c>
      <c r="R12" s="14" t="s">
        <v>74</v>
      </c>
      <c r="S12" s="14" t="s">
        <v>74</v>
      </c>
      <c r="T12" s="915"/>
    </row>
    <row r="13" spans="1:31" x14ac:dyDescent="0.2">
      <c r="B13" s="917"/>
      <c r="C13" s="918"/>
      <c r="D13" s="11" t="s">
        <v>120</v>
      </c>
      <c r="E13" s="11" t="s">
        <v>139</v>
      </c>
      <c r="F13" s="11" t="s">
        <v>152</v>
      </c>
      <c r="G13" s="15" t="s">
        <v>318</v>
      </c>
      <c r="H13" s="931"/>
      <c r="J13" s="49"/>
      <c r="K13" s="50"/>
      <c r="L13" s="51"/>
      <c r="M13" s="48"/>
      <c r="O13" s="917"/>
      <c r="P13" s="918"/>
      <c r="Q13" s="8" t="s">
        <v>313</v>
      </c>
      <c r="R13" s="9" t="s">
        <v>278</v>
      </c>
      <c r="S13" s="15" t="s">
        <v>319</v>
      </c>
      <c r="T13" s="925"/>
    </row>
    <row r="14" spans="1:31" ht="24" customHeight="1" x14ac:dyDescent="0.2">
      <c r="B14" s="917" t="s">
        <v>170</v>
      </c>
      <c r="C14" s="917"/>
      <c r="D14" s="16">
        <f>申込用紙!CK7</f>
        <v>0</v>
      </c>
      <c r="E14" s="16">
        <f>申込用紙!CL7</f>
        <v>0</v>
      </c>
      <c r="F14" s="16">
        <f>申込用紙!CM7</f>
        <v>0</v>
      </c>
      <c r="G14" s="16">
        <f>申込用紙!CN7</f>
        <v>0</v>
      </c>
      <c r="H14" s="17">
        <f>SUM(D14:G14)</f>
        <v>0</v>
      </c>
      <c r="J14" s="52"/>
      <c r="K14" s="52"/>
      <c r="L14" s="52"/>
      <c r="M14" s="53"/>
      <c r="O14" s="917" t="s">
        <v>170</v>
      </c>
      <c r="P14" s="917"/>
      <c r="Q14" s="82">
        <f>'申込用紙 Ｂ'!CK7</f>
        <v>0</v>
      </c>
      <c r="R14" s="82">
        <f>'申込用紙 Ｂ'!CL7</f>
        <v>0</v>
      </c>
      <c r="S14" s="82">
        <f>'申込用紙 Ｂ'!CM7</f>
        <v>0</v>
      </c>
      <c r="T14" s="79">
        <f>SUM(Q14:S14)</f>
        <v>0</v>
      </c>
    </row>
    <row r="16" spans="1:31" x14ac:dyDescent="0.2">
      <c r="B16" s="917" t="s">
        <v>129</v>
      </c>
      <c r="C16" s="917"/>
      <c r="D16" s="18" t="s">
        <v>27</v>
      </c>
      <c r="E16" s="19"/>
      <c r="F16" s="19"/>
      <c r="G16" s="20"/>
      <c r="H16" s="21"/>
      <c r="I16" s="929" t="s">
        <v>315</v>
      </c>
      <c r="J16" s="18" t="s">
        <v>27</v>
      </c>
      <c r="K16" s="19"/>
      <c r="L16" s="19"/>
      <c r="M16" s="19"/>
      <c r="N16" s="929" t="s">
        <v>315</v>
      </c>
      <c r="O16" s="919" t="s">
        <v>129</v>
      </c>
      <c r="P16" s="919"/>
      <c r="Q16" s="83" t="s">
        <v>320</v>
      </c>
      <c r="R16" s="84"/>
      <c r="S16" s="84"/>
      <c r="T16" s="84"/>
      <c r="U16" s="85"/>
      <c r="V16" s="914" t="s">
        <v>315</v>
      </c>
    </row>
    <row r="17" spans="2:22" x14ac:dyDescent="0.2">
      <c r="B17" s="917" t="s">
        <v>146</v>
      </c>
      <c r="C17" s="917"/>
      <c r="D17" s="8" t="s">
        <v>52</v>
      </c>
      <c r="E17" s="9" t="s">
        <v>52</v>
      </c>
      <c r="F17" s="9" t="s">
        <v>52</v>
      </c>
      <c r="G17" s="9" t="s">
        <v>52</v>
      </c>
      <c r="H17" s="9" t="s">
        <v>52</v>
      </c>
      <c r="I17" s="930"/>
      <c r="J17" s="14" t="s">
        <v>74</v>
      </c>
      <c r="K17" s="14" t="s">
        <v>74</v>
      </c>
      <c r="L17" s="14" t="s">
        <v>74</v>
      </c>
      <c r="M17" s="14" t="s">
        <v>74</v>
      </c>
      <c r="N17" s="930"/>
      <c r="O17" s="919" t="s">
        <v>146</v>
      </c>
      <c r="P17" s="919"/>
      <c r="Q17" s="8" t="s">
        <v>52</v>
      </c>
      <c r="R17" s="9" t="s">
        <v>52</v>
      </c>
      <c r="S17" s="9" t="s">
        <v>52</v>
      </c>
      <c r="T17" s="9" t="s">
        <v>52</v>
      </c>
      <c r="U17" s="9" t="s">
        <v>52</v>
      </c>
      <c r="V17" s="915"/>
    </row>
    <row r="18" spans="2:22" x14ac:dyDescent="0.2">
      <c r="B18" s="917"/>
      <c r="C18" s="917"/>
      <c r="D18" s="11" t="s">
        <v>120</v>
      </c>
      <c r="E18" s="11" t="s">
        <v>139</v>
      </c>
      <c r="F18" s="11" t="s">
        <v>152</v>
      </c>
      <c r="G18" s="11" t="s">
        <v>164</v>
      </c>
      <c r="H18" s="11" t="s">
        <v>165</v>
      </c>
      <c r="I18" s="932"/>
      <c r="J18" s="11" t="s">
        <v>120</v>
      </c>
      <c r="K18" s="11" t="s">
        <v>139</v>
      </c>
      <c r="L18" s="15" t="s">
        <v>319</v>
      </c>
      <c r="M18" s="15" t="s">
        <v>318</v>
      </c>
      <c r="N18" s="931"/>
      <c r="O18" s="919"/>
      <c r="P18" s="919"/>
      <c r="Q18" s="8" t="s">
        <v>313</v>
      </c>
      <c r="R18" s="8" t="s">
        <v>278</v>
      </c>
      <c r="S18" s="8" t="s">
        <v>284</v>
      </c>
      <c r="T18" s="11" t="s">
        <v>295</v>
      </c>
      <c r="U18" s="11" t="s">
        <v>296</v>
      </c>
      <c r="V18" s="916"/>
    </row>
    <row r="19" spans="2:22" ht="23.25" customHeight="1" x14ac:dyDescent="0.2">
      <c r="B19" s="917" t="s">
        <v>170</v>
      </c>
      <c r="C19" s="917"/>
      <c r="D19" s="22">
        <f>申込用紙!$BE$7</f>
        <v>0</v>
      </c>
      <c r="E19" s="22">
        <f>申込用紙!$BF$7</f>
        <v>0</v>
      </c>
      <c r="F19" s="22">
        <f>申込用紙!$BG$7</f>
        <v>0</v>
      </c>
      <c r="G19" s="22">
        <f>申込用紙!$BH$7</f>
        <v>0</v>
      </c>
      <c r="H19" s="22">
        <f>申込用紙!$BI$7</f>
        <v>0</v>
      </c>
      <c r="I19" s="17">
        <f>SUM(D19:H19)</f>
        <v>0</v>
      </c>
      <c r="J19" s="54">
        <f>申込用紙!CO7</f>
        <v>0</v>
      </c>
      <c r="K19" s="54">
        <f>申込用紙!CP7</f>
        <v>0</v>
      </c>
      <c r="L19" s="54">
        <f>申込用紙!CQ7</f>
        <v>0</v>
      </c>
      <c r="M19" s="54">
        <f>申込用紙!CR7</f>
        <v>0</v>
      </c>
      <c r="N19" s="17">
        <f>SUM(J19:M19)</f>
        <v>0</v>
      </c>
      <c r="O19" s="919" t="s">
        <v>170</v>
      </c>
      <c r="P19" s="919"/>
      <c r="Q19" s="86">
        <f>'申込用紙 Ｂ'!$BE$7</f>
        <v>0</v>
      </c>
      <c r="R19" s="86">
        <f>'申込用紙 Ｂ'!$BF$7</f>
        <v>0</v>
      </c>
      <c r="S19" s="86">
        <f>'申込用紙 Ｂ'!$BG$7</f>
        <v>0</v>
      </c>
      <c r="T19" s="86">
        <f>'申込用紙 Ｂ'!$BH$7</f>
        <v>0</v>
      </c>
      <c r="U19" s="86">
        <f>'申込用紙 Ｂ'!$BI$7</f>
        <v>0</v>
      </c>
      <c r="V19" s="79">
        <f>SUM(Q19:T19)</f>
        <v>0</v>
      </c>
    </row>
    <row r="21" spans="2:22" x14ac:dyDescent="0.2">
      <c r="B21" s="917" t="s">
        <v>129</v>
      </c>
      <c r="C21" s="917"/>
      <c r="D21" s="18" t="s">
        <v>30</v>
      </c>
      <c r="E21" s="19"/>
      <c r="F21" s="19"/>
      <c r="G21" s="19"/>
      <c r="H21" s="20"/>
      <c r="I21" s="929" t="s">
        <v>315</v>
      </c>
      <c r="J21" s="55" t="s">
        <v>321</v>
      </c>
      <c r="K21" s="56"/>
      <c r="L21" s="56"/>
      <c r="M21" s="939" t="s">
        <v>315</v>
      </c>
      <c r="O21" s="919" t="s">
        <v>129</v>
      </c>
      <c r="P21" s="919"/>
      <c r="Q21" s="83" t="s">
        <v>322</v>
      </c>
      <c r="R21" s="84"/>
      <c r="S21" s="84"/>
      <c r="T21" s="84"/>
      <c r="U21" s="85"/>
      <c r="V21" s="914" t="s">
        <v>315</v>
      </c>
    </row>
    <row r="22" spans="2:22" x14ac:dyDescent="0.2">
      <c r="B22" s="917" t="s">
        <v>146</v>
      </c>
      <c r="C22" s="917"/>
      <c r="D22" s="8"/>
      <c r="E22" s="8"/>
      <c r="F22" s="8"/>
      <c r="G22" s="23"/>
      <c r="H22" s="8"/>
      <c r="I22" s="930"/>
      <c r="J22" s="57" t="s">
        <v>74</v>
      </c>
      <c r="K22" s="57" t="s">
        <v>74</v>
      </c>
      <c r="L22" s="57" t="s">
        <v>74</v>
      </c>
      <c r="M22" s="940"/>
      <c r="O22" s="919" t="s">
        <v>146</v>
      </c>
      <c r="P22" s="919"/>
      <c r="Q22" s="87"/>
      <c r="R22" s="88"/>
      <c r="S22" s="28"/>
      <c r="T22" s="89"/>
      <c r="U22" s="89"/>
      <c r="V22" s="915"/>
    </row>
    <row r="23" spans="2:22" x14ac:dyDescent="0.2">
      <c r="B23" s="917"/>
      <c r="C23" s="917"/>
      <c r="D23" s="11" t="s">
        <v>120</v>
      </c>
      <c r="E23" s="11" t="s">
        <v>139</v>
      </c>
      <c r="F23" s="11" t="s">
        <v>152</v>
      </c>
      <c r="G23" s="11" t="s">
        <v>164</v>
      </c>
      <c r="H23" s="11" t="s">
        <v>165</v>
      </c>
      <c r="I23" s="933"/>
      <c r="J23" s="58" t="s">
        <v>313</v>
      </c>
      <c r="K23" s="59" t="s">
        <v>278</v>
      </c>
      <c r="L23" s="60" t="s">
        <v>319</v>
      </c>
      <c r="M23" s="941"/>
      <c r="O23" s="919"/>
      <c r="P23" s="919"/>
      <c r="Q23" s="8" t="s">
        <v>313</v>
      </c>
      <c r="R23" s="8" t="s">
        <v>278</v>
      </c>
      <c r="S23" s="8" t="s">
        <v>284</v>
      </c>
      <c r="T23" s="90" t="s">
        <v>295</v>
      </c>
      <c r="U23" s="8" t="s">
        <v>296</v>
      </c>
      <c r="V23" s="916"/>
    </row>
    <row r="24" spans="2:22" ht="23.25" customHeight="1" x14ac:dyDescent="0.2">
      <c r="B24" s="917" t="s">
        <v>170</v>
      </c>
      <c r="C24" s="917"/>
      <c r="D24" s="22">
        <f>申込用紙!$BJ$7</f>
        <v>0</v>
      </c>
      <c r="E24" s="22">
        <f>申込用紙!$BK$7</f>
        <v>0</v>
      </c>
      <c r="F24" s="22">
        <f>申込用紙!$BL$7</f>
        <v>0</v>
      </c>
      <c r="G24" s="24">
        <f>申込用紙!$BM$7</f>
        <v>0</v>
      </c>
      <c r="H24" s="24">
        <f>申込用紙!$BN$7</f>
        <v>0</v>
      </c>
      <c r="I24" s="17">
        <f>SUM(D24:H24)</f>
        <v>0</v>
      </c>
      <c r="J24" s="61"/>
      <c r="K24" s="61"/>
      <c r="L24" s="61"/>
      <c r="M24" s="62">
        <f>SUM(J24:L24)</f>
        <v>0</v>
      </c>
      <c r="O24" s="919" t="s">
        <v>170</v>
      </c>
      <c r="P24" s="919"/>
      <c r="Q24" s="86">
        <f>'申込用紙 Ｂ'!$BJ$7</f>
        <v>0</v>
      </c>
      <c r="R24" s="86">
        <f>'申込用紙 Ｂ'!$BK$7</f>
        <v>0</v>
      </c>
      <c r="S24" s="86">
        <f>'申込用紙 Ｂ'!$BL$7</f>
        <v>0</v>
      </c>
      <c r="T24" s="86">
        <f>'申込用紙 Ｂ'!$BM$7</f>
        <v>0</v>
      </c>
      <c r="U24" s="86">
        <f>'申込用紙 Ｂ'!$BN$7</f>
        <v>0</v>
      </c>
      <c r="V24" s="79">
        <f>SUM(Q24:T24)</f>
        <v>0</v>
      </c>
    </row>
    <row r="26" spans="2:22" x14ac:dyDescent="0.2">
      <c r="B26" s="917" t="s">
        <v>129</v>
      </c>
      <c r="C26" s="917"/>
      <c r="D26" s="18" t="s">
        <v>32</v>
      </c>
      <c r="E26" s="19"/>
      <c r="F26" s="19"/>
      <c r="G26" s="19"/>
      <c r="H26" s="20"/>
      <c r="I26" s="929" t="s">
        <v>315</v>
      </c>
      <c r="J26" s="758" t="s">
        <v>34</v>
      </c>
      <c r="K26" s="759"/>
      <c r="L26" s="759"/>
      <c r="M26" s="759"/>
      <c r="N26" s="936" t="s">
        <v>315</v>
      </c>
      <c r="O26" s="919" t="s">
        <v>129</v>
      </c>
      <c r="P26" s="919"/>
      <c r="Q26" s="83" t="s">
        <v>323</v>
      </c>
      <c r="R26" s="84"/>
      <c r="S26" s="84"/>
      <c r="T26" s="84"/>
      <c r="U26" s="85"/>
      <c r="V26" s="914" t="s">
        <v>315</v>
      </c>
    </row>
    <row r="27" spans="2:22" x14ac:dyDescent="0.2">
      <c r="B27" s="917" t="s">
        <v>146</v>
      </c>
      <c r="C27" s="917"/>
      <c r="D27" s="8"/>
      <c r="E27" s="8"/>
      <c r="F27" s="8"/>
      <c r="G27" s="23"/>
      <c r="H27" s="8"/>
      <c r="I27" s="930"/>
      <c r="J27" s="760" t="s">
        <v>74</v>
      </c>
      <c r="K27" s="760" t="s">
        <v>74</v>
      </c>
      <c r="L27" s="760" t="s">
        <v>74</v>
      </c>
      <c r="M27" s="760" t="s">
        <v>74</v>
      </c>
      <c r="N27" s="937"/>
      <c r="O27" s="919" t="s">
        <v>146</v>
      </c>
      <c r="P27" s="919"/>
      <c r="Q27" s="87"/>
      <c r="R27" s="88"/>
      <c r="S27" s="28"/>
      <c r="T27" s="89"/>
      <c r="U27" s="89"/>
      <c r="V27" s="915"/>
    </row>
    <row r="28" spans="2:22" x14ac:dyDescent="0.2">
      <c r="B28" s="917"/>
      <c r="C28" s="917"/>
      <c r="D28" s="11" t="s">
        <v>120</v>
      </c>
      <c r="E28" s="11" t="s">
        <v>139</v>
      </c>
      <c r="F28" s="11" t="s">
        <v>152</v>
      </c>
      <c r="G28" s="11" t="s">
        <v>164</v>
      </c>
      <c r="H28" s="11" t="s">
        <v>165</v>
      </c>
      <c r="I28" s="933"/>
      <c r="J28" s="761" t="s">
        <v>120</v>
      </c>
      <c r="K28" s="761" t="s">
        <v>139</v>
      </c>
      <c r="L28" s="762" t="s">
        <v>319</v>
      </c>
      <c r="M28" s="762" t="s">
        <v>318</v>
      </c>
      <c r="N28" s="938"/>
      <c r="O28" s="919"/>
      <c r="P28" s="919"/>
      <c r="Q28" s="8" t="s">
        <v>313</v>
      </c>
      <c r="R28" s="8" t="s">
        <v>278</v>
      </c>
      <c r="S28" s="8" t="s">
        <v>284</v>
      </c>
      <c r="T28" s="90" t="s">
        <v>295</v>
      </c>
      <c r="U28" s="8" t="s">
        <v>296</v>
      </c>
      <c r="V28" s="916"/>
    </row>
    <row r="29" spans="2:22" ht="23.25" customHeight="1" x14ac:dyDescent="0.2">
      <c r="B29" s="917" t="s">
        <v>170</v>
      </c>
      <c r="C29" s="917"/>
      <c r="D29" s="22">
        <f>申込用紙!$BO$7</f>
        <v>0</v>
      </c>
      <c r="E29" s="22">
        <f>申込用紙!$BP$7</f>
        <v>0</v>
      </c>
      <c r="F29" s="22">
        <f>申込用紙!$BQ$7</f>
        <v>0</v>
      </c>
      <c r="G29" s="24">
        <f>申込用紙!$BR$7</f>
        <v>0</v>
      </c>
      <c r="H29" s="24">
        <f>申込用紙!$BS$7</f>
        <v>0</v>
      </c>
      <c r="I29" s="17">
        <f>SUM(D29:H29)</f>
        <v>0</v>
      </c>
      <c r="J29" s="61">
        <f>申込用紙!CS7</f>
        <v>0</v>
      </c>
      <c r="K29" s="61">
        <f>申込用紙!CT7</f>
        <v>0</v>
      </c>
      <c r="L29" s="61">
        <f>申込用紙!CU7</f>
        <v>0</v>
      </c>
      <c r="M29" s="61">
        <f>申込用紙!CV7</f>
        <v>0</v>
      </c>
      <c r="N29" s="62">
        <f>SUM(J29:M29)</f>
        <v>0</v>
      </c>
      <c r="O29" s="919" t="s">
        <v>170</v>
      </c>
      <c r="P29" s="919"/>
      <c r="Q29" s="91">
        <f>'申込用紙 Ｂ'!$BO$7</f>
        <v>0</v>
      </c>
      <c r="R29" s="91">
        <f>'申込用紙 Ｂ'!$BP$7</f>
        <v>0</v>
      </c>
      <c r="S29" s="91">
        <f>'申込用紙 Ｂ'!$BQ$7</f>
        <v>0</v>
      </c>
      <c r="T29" s="91">
        <f>'申込用紙 Ｂ'!$BR$7</f>
        <v>0</v>
      </c>
      <c r="U29" s="91">
        <f>'申込用紙 Ｂ'!$BS$7</f>
        <v>0</v>
      </c>
      <c r="V29" s="79">
        <f>SUM(Q29:T29)</f>
        <v>0</v>
      </c>
    </row>
    <row r="31" spans="2:22" x14ac:dyDescent="0.2">
      <c r="B31" s="917" t="s">
        <v>129</v>
      </c>
      <c r="C31" s="917"/>
      <c r="D31" s="18" t="s">
        <v>34</v>
      </c>
      <c r="E31" s="19"/>
      <c r="F31" s="19"/>
      <c r="G31" s="19"/>
      <c r="H31" s="20"/>
      <c r="I31" s="929" t="s">
        <v>315</v>
      </c>
      <c r="J31" s="18" t="s">
        <v>34</v>
      </c>
      <c r="K31" s="19"/>
      <c r="L31" s="19"/>
      <c r="M31" s="19"/>
      <c r="N31" s="929" t="s">
        <v>315</v>
      </c>
      <c r="O31" s="919" t="s">
        <v>129</v>
      </c>
      <c r="P31" s="919"/>
      <c r="Q31" s="83" t="s">
        <v>324</v>
      </c>
      <c r="R31" s="84"/>
      <c r="S31" s="84"/>
      <c r="T31" s="84"/>
      <c r="U31" s="85"/>
      <c r="V31" s="914" t="s">
        <v>315</v>
      </c>
    </row>
    <row r="32" spans="2:22" x14ac:dyDescent="0.2">
      <c r="B32" s="917" t="s">
        <v>146</v>
      </c>
      <c r="C32" s="917"/>
      <c r="D32" s="8" t="s">
        <v>52</v>
      </c>
      <c r="E32" s="9" t="s">
        <v>52</v>
      </c>
      <c r="F32" s="9" t="s">
        <v>52</v>
      </c>
      <c r="G32" s="9" t="s">
        <v>52</v>
      </c>
      <c r="H32" s="9" t="s">
        <v>52</v>
      </c>
      <c r="I32" s="930"/>
      <c r="J32" s="14" t="s">
        <v>74</v>
      </c>
      <c r="K32" s="14" t="s">
        <v>74</v>
      </c>
      <c r="L32" s="14" t="s">
        <v>74</v>
      </c>
      <c r="M32" s="14" t="s">
        <v>74</v>
      </c>
      <c r="N32" s="930"/>
      <c r="O32" s="919" t="s">
        <v>146</v>
      </c>
      <c r="P32" s="919"/>
      <c r="Q32" s="8" t="s">
        <v>52</v>
      </c>
      <c r="R32" s="9" t="s">
        <v>52</v>
      </c>
      <c r="S32" s="9" t="s">
        <v>52</v>
      </c>
      <c r="T32" s="9" t="s">
        <v>52</v>
      </c>
      <c r="U32" s="9" t="s">
        <v>52</v>
      </c>
      <c r="V32" s="915"/>
    </row>
    <row r="33" spans="2:22" x14ac:dyDescent="0.2">
      <c r="B33" s="917"/>
      <c r="C33" s="917"/>
      <c r="D33" s="11" t="s">
        <v>120</v>
      </c>
      <c r="E33" s="11" t="s">
        <v>139</v>
      </c>
      <c r="F33" s="11" t="s">
        <v>152</v>
      </c>
      <c r="G33" s="11" t="s">
        <v>164</v>
      </c>
      <c r="H33" s="11" t="s">
        <v>165</v>
      </c>
      <c r="I33" s="932"/>
      <c r="J33" s="11" t="s">
        <v>120</v>
      </c>
      <c r="K33" s="11" t="s">
        <v>139</v>
      </c>
      <c r="L33" s="15" t="s">
        <v>319</v>
      </c>
      <c r="M33" s="15" t="s">
        <v>318</v>
      </c>
      <c r="N33" s="931"/>
      <c r="O33" s="919"/>
      <c r="P33" s="919"/>
      <c r="Q33" s="8" t="s">
        <v>313</v>
      </c>
      <c r="R33" s="8" t="s">
        <v>278</v>
      </c>
      <c r="S33" s="8" t="s">
        <v>284</v>
      </c>
      <c r="T33" s="11" t="s">
        <v>295</v>
      </c>
      <c r="U33" s="11" t="s">
        <v>296</v>
      </c>
      <c r="V33" s="916"/>
    </row>
    <row r="34" spans="2:22" ht="23.25" customHeight="1" x14ac:dyDescent="0.2">
      <c r="B34" s="917" t="s">
        <v>170</v>
      </c>
      <c r="C34" s="917"/>
      <c r="D34" s="22">
        <f>申込用紙!$BT$7</f>
        <v>0</v>
      </c>
      <c r="E34" s="22">
        <f>申込用紙!$BU$7</f>
        <v>0</v>
      </c>
      <c r="F34" s="22">
        <f>申込用紙!$BV$7</f>
        <v>0</v>
      </c>
      <c r="G34" s="22">
        <f>申込用紙!$BW$7</f>
        <v>0</v>
      </c>
      <c r="H34" s="22">
        <f>申込用紙!$BX$7</f>
        <v>0</v>
      </c>
      <c r="I34" s="17">
        <f>SUM(D34:H34)</f>
        <v>0</v>
      </c>
      <c r="J34" s="54">
        <f>申込用紙!CS7</f>
        <v>0</v>
      </c>
      <c r="K34" s="54">
        <f>申込用紙!CT7</f>
        <v>0</v>
      </c>
      <c r="L34" s="54">
        <f>申込用紙!CU7</f>
        <v>0</v>
      </c>
      <c r="M34" s="54">
        <f>申込用紙!CV7</f>
        <v>0</v>
      </c>
      <c r="N34" s="17">
        <f>SUM(J34:M34)</f>
        <v>0</v>
      </c>
      <c r="O34" s="919" t="s">
        <v>170</v>
      </c>
      <c r="P34" s="919"/>
      <c r="Q34" s="92">
        <f>'申込用紙 Ｂ'!$BT$7</f>
        <v>0</v>
      </c>
      <c r="R34" s="92">
        <f>'申込用紙 Ｂ'!$BU$7</f>
        <v>0</v>
      </c>
      <c r="S34" s="92">
        <f>'申込用紙 Ｂ'!$BV$7</f>
        <v>0</v>
      </c>
      <c r="T34" s="92">
        <f>'申込用紙 Ｂ'!$BW$7</f>
        <v>0</v>
      </c>
      <c r="U34" s="92">
        <f>'申込用紙 Ｂ'!$BX$7</f>
        <v>0</v>
      </c>
      <c r="V34" s="79">
        <f>SUM(Q34:T34)</f>
        <v>0</v>
      </c>
    </row>
    <row r="36" spans="2:22" x14ac:dyDescent="0.2">
      <c r="B36" s="917" t="s">
        <v>129</v>
      </c>
      <c r="C36" s="917"/>
      <c r="D36" s="18" t="s">
        <v>36</v>
      </c>
      <c r="E36" s="19"/>
      <c r="F36" s="19"/>
      <c r="G36" s="19"/>
      <c r="H36" s="20"/>
      <c r="I36" s="929" t="s">
        <v>315</v>
      </c>
      <c r="K36" s="63" t="s">
        <v>106</v>
      </c>
      <c r="L36" s="64">
        <f>申込用紙!$W$9</f>
        <v>0</v>
      </c>
      <c r="M36" s="935"/>
      <c r="O36" s="919" t="s">
        <v>129</v>
      </c>
      <c r="P36" s="919"/>
      <c r="Q36" s="83" t="s">
        <v>325</v>
      </c>
      <c r="R36" s="84"/>
      <c r="S36" s="84"/>
      <c r="T36" s="84"/>
      <c r="U36" s="85"/>
      <c r="V36" s="914" t="s">
        <v>315</v>
      </c>
    </row>
    <row r="37" spans="2:22" x14ac:dyDescent="0.2">
      <c r="B37" s="917" t="s">
        <v>146</v>
      </c>
      <c r="C37" s="917"/>
      <c r="D37" s="8"/>
      <c r="E37" s="8"/>
      <c r="F37" s="8"/>
      <c r="G37" s="8"/>
      <c r="H37" s="8"/>
      <c r="I37" s="930"/>
      <c r="K37" s="65"/>
      <c r="L37" s="65"/>
      <c r="M37" s="935"/>
      <c r="O37" s="919" t="s">
        <v>146</v>
      </c>
      <c r="P37" s="919"/>
      <c r="Q37" s="87"/>
      <c r="R37" s="88"/>
      <c r="S37" s="28"/>
      <c r="T37" s="89"/>
      <c r="U37" s="89"/>
      <c r="V37" s="915"/>
    </row>
    <row r="38" spans="2:22" x14ac:dyDescent="0.2">
      <c r="B38" s="917"/>
      <c r="C38" s="917"/>
      <c r="D38" s="11" t="s">
        <v>120</v>
      </c>
      <c r="E38" s="11" t="s">
        <v>139</v>
      </c>
      <c r="F38" s="11" t="s">
        <v>152</v>
      </c>
      <c r="G38" s="11" t="s">
        <v>164</v>
      </c>
      <c r="H38" s="11" t="s">
        <v>165</v>
      </c>
      <c r="I38" s="933"/>
      <c r="K38" s="66" t="s">
        <v>172</v>
      </c>
      <c r="L38" s="67">
        <f>申込用紙!EY14</f>
        <v>0</v>
      </c>
      <c r="M38" s="935"/>
      <c r="N38" s="68"/>
      <c r="O38" s="919"/>
      <c r="P38" s="919"/>
      <c r="Q38" s="8" t="s">
        <v>313</v>
      </c>
      <c r="R38" s="8" t="s">
        <v>278</v>
      </c>
      <c r="S38" s="8" t="s">
        <v>284</v>
      </c>
      <c r="T38" s="90" t="s">
        <v>295</v>
      </c>
      <c r="U38" s="8" t="s">
        <v>296</v>
      </c>
      <c r="V38" s="916"/>
    </row>
    <row r="39" spans="2:22" ht="25.95" customHeight="1" x14ac:dyDescent="0.2">
      <c r="B39" s="917" t="s">
        <v>170</v>
      </c>
      <c r="C39" s="917"/>
      <c r="D39" s="22">
        <f>申込用紙!$BY$7</f>
        <v>0</v>
      </c>
      <c r="E39" s="22">
        <f>申込用紙!$BZ$7</f>
        <v>0</v>
      </c>
      <c r="F39" s="22">
        <f>申込用紙!$CA$7</f>
        <v>0</v>
      </c>
      <c r="G39" s="22">
        <f>申込用紙!$CB$7</f>
        <v>0</v>
      </c>
      <c r="H39" s="22">
        <f>申込用紙!$CC$7</f>
        <v>0</v>
      </c>
      <c r="I39" s="17">
        <f>SUM(D39:H39)</f>
        <v>0</v>
      </c>
      <c r="K39" s="66" t="s">
        <v>326</v>
      </c>
      <c r="L39" s="67">
        <f>申込用紙!CY14</f>
        <v>0</v>
      </c>
      <c r="M39" s="35"/>
      <c r="O39" s="919" t="s">
        <v>170</v>
      </c>
      <c r="P39" s="919"/>
      <c r="Q39" s="91">
        <f>'申込用紙 Ｂ'!$BY$7</f>
        <v>0</v>
      </c>
      <c r="R39" s="91">
        <f>'申込用紙 Ｂ'!$BZ$7</f>
        <v>0</v>
      </c>
      <c r="S39" s="91">
        <f>'申込用紙 Ｂ'!$CA$7</f>
        <v>0</v>
      </c>
      <c r="T39" s="91">
        <f>'申込用紙 Ｂ'!$CB$7</f>
        <v>0</v>
      </c>
      <c r="U39" s="91">
        <f>'申込用紙 Ｂ'!$CC$7</f>
        <v>0</v>
      </c>
      <c r="V39" s="79">
        <f>SUM(Q39:T39)</f>
        <v>0</v>
      </c>
    </row>
    <row r="40" spans="2:22" x14ac:dyDescent="0.2">
      <c r="C40" s="4"/>
      <c r="E40" s="13"/>
      <c r="I40" s="4"/>
      <c r="J40" s="4"/>
      <c r="P40" s="37"/>
      <c r="R40" s="80"/>
      <c r="U40" s="37"/>
      <c r="V40" s="37"/>
    </row>
    <row r="41" spans="2:22" ht="16.2" customHeight="1" x14ac:dyDescent="0.2">
      <c r="B41" s="920" t="s">
        <v>129</v>
      </c>
      <c r="C41" s="920"/>
      <c r="D41" s="25" t="s">
        <v>135</v>
      </c>
      <c r="E41" s="26"/>
      <c r="F41" s="27"/>
      <c r="G41" s="926" t="s">
        <v>315</v>
      </c>
      <c r="H41" s="28"/>
      <c r="I41" s="1"/>
      <c r="J41" s="25" t="s">
        <v>136</v>
      </c>
      <c r="K41" s="26"/>
      <c r="L41" s="69"/>
      <c r="M41" s="926" t="s">
        <v>315</v>
      </c>
      <c r="P41" s="934" t="s">
        <v>327</v>
      </c>
      <c r="Q41" s="93" t="s">
        <v>106</v>
      </c>
      <c r="R41" s="94">
        <f>'申込用紙 Ｂ'!$V$9</f>
        <v>0</v>
      </c>
    </row>
    <row r="42" spans="2:22" x14ac:dyDescent="0.2">
      <c r="B42" s="920" t="s">
        <v>146</v>
      </c>
      <c r="C42" s="920"/>
      <c r="D42" s="29" t="s">
        <v>74</v>
      </c>
      <c r="E42" s="29" t="s">
        <v>74</v>
      </c>
      <c r="F42" s="29" t="s">
        <v>74</v>
      </c>
      <c r="G42" s="927"/>
      <c r="H42" s="28"/>
      <c r="I42" s="1"/>
      <c r="J42" s="70"/>
      <c r="K42" s="70"/>
      <c r="L42" s="70"/>
      <c r="M42" s="927"/>
      <c r="P42" s="934"/>
    </row>
    <row r="43" spans="2:22" x14ac:dyDescent="0.2">
      <c r="B43" s="920"/>
      <c r="C43" s="920"/>
      <c r="D43" s="30" t="s">
        <v>143</v>
      </c>
      <c r="E43" s="31" t="s">
        <v>155</v>
      </c>
      <c r="F43" s="32" t="s">
        <v>166</v>
      </c>
      <c r="G43" s="928"/>
      <c r="H43" s="28"/>
      <c r="I43" s="1"/>
      <c r="J43" s="30" t="s">
        <v>143</v>
      </c>
      <c r="K43" s="31" t="s">
        <v>155</v>
      </c>
      <c r="L43" s="32" t="s">
        <v>166</v>
      </c>
      <c r="M43" s="928"/>
      <c r="P43" s="934"/>
      <c r="Q43" s="95" t="s">
        <v>172</v>
      </c>
      <c r="R43" s="96">
        <f>'申込用紙 Ｂ'!EY14</f>
        <v>0</v>
      </c>
    </row>
    <row r="44" spans="2:22" ht="15" customHeight="1" x14ac:dyDescent="0.2">
      <c r="B44" s="920" t="s">
        <v>170</v>
      </c>
      <c r="C44" s="920"/>
      <c r="D44" s="33">
        <f>申込用紙!CD7</f>
        <v>0</v>
      </c>
      <c r="E44" s="33">
        <f>申込用紙!CE7</f>
        <v>0</v>
      </c>
      <c r="F44" s="33">
        <f>申込用紙!CF7</f>
        <v>0</v>
      </c>
      <c r="G44" s="34">
        <f>SUM(D44:F44)</f>
        <v>0</v>
      </c>
      <c r="H44" s="35"/>
      <c r="I44" s="1"/>
      <c r="J44" s="71">
        <f>申込用紙!CG7</f>
        <v>0</v>
      </c>
      <c r="K44" s="71">
        <f>申込用紙!CH7</f>
        <v>0</v>
      </c>
      <c r="L44" s="71">
        <f>申込用紙!CI7</f>
        <v>0</v>
      </c>
      <c r="M44" s="34">
        <f>SUM(J44:L44)</f>
        <v>0</v>
      </c>
      <c r="P44" s="934"/>
      <c r="Q44" s="921" t="s">
        <v>328</v>
      </c>
      <c r="R44" s="923">
        <f>'申込用紙 Ｂ'!CY14</f>
        <v>0</v>
      </c>
      <c r="T44" s="97"/>
      <c r="U44" s="42"/>
    </row>
    <row r="45" spans="2:22" x14ac:dyDescent="0.2">
      <c r="B45" s="920" t="s">
        <v>129</v>
      </c>
      <c r="C45" s="920"/>
      <c r="D45" s="25" t="s">
        <v>135</v>
      </c>
      <c r="E45" s="26"/>
      <c r="F45" s="27"/>
      <c r="G45" s="926" t="s">
        <v>315</v>
      </c>
      <c r="H45" s="28"/>
      <c r="I45" s="1"/>
      <c r="J45" s="72"/>
      <c r="K45" s="72"/>
      <c r="L45" s="72"/>
      <c r="M45" s="35"/>
      <c r="P45" s="934"/>
      <c r="Q45" s="922"/>
      <c r="R45" s="924"/>
      <c r="U45" s="98"/>
    </row>
    <row r="46" spans="2:22" ht="15.6" customHeight="1" x14ac:dyDescent="0.2">
      <c r="B46" s="920" t="s">
        <v>146</v>
      </c>
      <c r="C46" s="920"/>
      <c r="D46" s="36" t="s">
        <v>52</v>
      </c>
      <c r="E46" s="36" t="s">
        <v>52</v>
      </c>
      <c r="F46" s="36" t="s">
        <v>52</v>
      </c>
      <c r="G46" s="927"/>
      <c r="H46" s="28"/>
      <c r="I46" s="1"/>
      <c r="J46" s="72"/>
      <c r="K46" s="72"/>
      <c r="L46" s="72"/>
      <c r="M46" s="35"/>
    </row>
    <row r="47" spans="2:22" x14ac:dyDescent="0.2">
      <c r="B47" s="920"/>
      <c r="C47" s="920"/>
      <c r="D47" s="30" t="s">
        <v>143</v>
      </c>
      <c r="E47" s="31" t="s">
        <v>155</v>
      </c>
      <c r="F47" s="32" t="s">
        <v>166</v>
      </c>
      <c r="G47" s="928"/>
      <c r="H47" s="28"/>
      <c r="I47" s="1"/>
      <c r="J47" s="72"/>
      <c r="K47" s="72"/>
      <c r="L47" s="72"/>
      <c r="M47" s="35"/>
    </row>
    <row r="48" spans="2:22" ht="25.2" customHeight="1" x14ac:dyDescent="0.2">
      <c r="B48" s="920" t="s">
        <v>170</v>
      </c>
      <c r="C48" s="920"/>
      <c r="D48" s="33">
        <f>申込用紙!BC7</f>
        <v>0</v>
      </c>
      <c r="E48" s="33">
        <f>申込用紙!BD7</f>
        <v>0</v>
      </c>
      <c r="F48" s="33">
        <f>申込用紙!CJ7</f>
        <v>0</v>
      </c>
      <c r="G48" s="34">
        <f>SUM(D48:F48)</f>
        <v>0</v>
      </c>
      <c r="H48" s="35"/>
      <c r="I48" s="1"/>
      <c r="J48" s="72"/>
      <c r="K48" s="72"/>
      <c r="L48" s="72"/>
      <c r="M48" s="35"/>
    </row>
    <row r="49" spans="4:12" x14ac:dyDescent="0.2">
      <c r="I49" s="73"/>
    </row>
    <row r="50" spans="4:12" x14ac:dyDescent="0.2">
      <c r="D50" s="37"/>
      <c r="E50" s="38"/>
      <c r="F50" s="1"/>
      <c r="G50" s="39"/>
      <c r="H50" s="39"/>
      <c r="I50" s="74"/>
      <c r="J50" s="1"/>
      <c r="K50" s="39"/>
      <c r="L50" s="74"/>
    </row>
    <row r="52" spans="4:12" ht="15" customHeight="1" x14ac:dyDescent="0.2"/>
  </sheetData>
  <sheetProtection password="8BDD" sheet="1" objects="1" scenarios="1"/>
  <mergeCells count="77">
    <mergeCell ref="B5:C5"/>
    <mergeCell ref="O5:P5"/>
    <mergeCell ref="B6:C6"/>
    <mergeCell ref="O6:P6"/>
    <mergeCell ref="B9:C9"/>
    <mergeCell ref="O9:P9"/>
    <mergeCell ref="J6:J8"/>
    <mergeCell ref="B10:C10"/>
    <mergeCell ref="O10:P10"/>
    <mergeCell ref="B11:C11"/>
    <mergeCell ref="O11:P11"/>
    <mergeCell ref="B14:C14"/>
    <mergeCell ref="O14:P14"/>
    <mergeCell ref="O16:P16"/>
    <mergeCell ref="B19:C19"/>
    <mergeCell ref="O19:P19"/>
    <mergeCell ref="B21:C21"/>
    <mergeCell ref="O21:P21"/>
    <mergeCell ref="M21:M23"/>
    <mergeCell ref="N16:N18"/>
    <mergeCell ref="O24:P24"/>
    <mergeCell ref="B26:C26"/>
    <mergeCell ref="O26:P26"/>
    <mergeCell ref="B29:C29"/>
    <mergeCell ref="O29:P29"/>
    <mergeCell ref="N26:N28"/>
    <mergeCell ref="O31:P31"/>
    <mergeCell ref="B34:C34"/>
    <mergeCell ref="O34:P34"/>
    <mergeCell ref="B36:C36"/>
    <mergeCell ref="O36:P36"/>
    <mergeCell ref="M36:M38"/>
    <mergeCell ref="N31:N33"/>
    <mergeCell ref="O39:P39"/>
    <mergeCell ref="B41:C41"/>
    <mergeCell ref="B44:C44"/>
    <mergeCell ref="B45:C45"/>
    <mergeCell ref="M41:M43"/>
    <mergeCell ref="P41:P45"/>
    <mergeCell ref="B48:C48"/>
    <mergeCell ref="G41:G43"/>
    <mergeCell ref="G45:G47"/>
    <mergeCell ref="H11:H13"/>
    <mergeCell ref="I16:I18"/>
    <mergeCell ref="I21:I23"/>
    <mergeCell ref="I26:I28"/>
    <mergeCell ref="I31:I33"/>
    <mergeCell ref="I36:I38"/>
    <mergeCell ref="B12:C13"/>
    <mergeCell ref="B39:C39"/>
    <mergeCell ref="B31:C31"/>
    <mergeCell ref="B24:C24"/>
    <mergeCell ref="B16:C16"/>
    <mergeCell ref="Q44:Q45"/>
    <mergeCell ref="R44:R45"/>
    <mergeCell ref="T11:T13"/>
    <mergeCell ref="V16:V18"/>
    <mergeCell ref="V21:V23"/>
    <mergeCell ref="V26:V28"/>
    <mergeCell ref="V31:V33"/>
    <mergeCell ref="V36:V38"/>
    <mergeCell ref="W6:W8"/>
    <mergeCell ref="O12:P13"/>
    <mergeCell ref="O37:P38"/>
    <mergeCell ref="B46:C47"/>
    <mergeCell ref="B42:C43"/>
    <mergeCell ref="O22:P23"/>
    <mergeCell ref="O27:P28"/>
    <mergeCell ref="B22:C23"/>
    <mergeCell ref="B27:C28"/>
    <mergeCell ref="B32:C33"/>
    <mergeCell ref="B37:C38"/>
    <mergeCell ref="O32:P33"/>
    <mergeCell ref="O17:P18"/>
    <mergeCell ref="B7:C8"/>
    <mergeCell ref="O7:P8"/>
    <mergeCell ref="B17:C18"/>
  </mergeCells>
  <phoneticPr fontId="48"/>
  <pageMargins left="0.59055118110236204" right="0.43307086614173201" top="0.98425196850393704" bottom="0.98425196850393704" header="0.511811023622047" footer="0.511811023622047"/>
  <pageSetup paperSize="9" scale="95"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初めに</vt:lpstr>
      <vt:lpstr>種目・部門</vt:lpstr>
      <vt:lpstr>申込用紙</vt:lpstr>
      <vt:lpstr>申込用紙 Ｂ</vt:lpstr>
      <vt:lpstr>集計</vt:lpstr>
      <vt:lpstr>集計!Print_Area</vt:lpstr>
      <vt:lpstr>初めに!Print_Area</vt:lpstr>
      <vt:lpstr>申込用紙!Print_Area</vt:lpstr>
      <vt:lpstr>'申込用紙 Ｂ'!Print_Area</vt:lpstr>
    </vt:vector>
  </TitlesOfParts>
  <Company>㈲名昭建設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Springway</dc:creator>
  <cp:lastModifiedBy>owner</cp:lastModifiedBy>
  <cp:lastPrinted>2023-05-12T07:39:21Z</cp:lastPrinted>
  <dcterms:created xsi:type="dcterms:W3CDTF">2005-05-21T10:02:00Z</dcterms:created>
  <dcterms:modified xsi:type="dcterms:W3CDTF">2023-05-13T01:22:14Z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